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9013" documentId="11_9248B46DC1CBB2E3ED7FF6F9903E8C1851038383" xr6:coauthVersionLast="46" xr6:coauthVersionMax="46" xr10:uidLastSave="{1B760085-C2DD-4A37-89A3-406FC2ECF140}"/>
  <bookViews>
    <workbookView xWindow="-120" yWindow="-120" windowWidth="29040" windowHeight="15840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1" sheetId="7" r:id="rId4"/>
    <sheet name="Hoja3" sheetId="6" r:id="rId5"/>
  </sheets>
  <calcPr calcId="191028" calcCompleted="0"/>
  <pivotCaches>
    <pivotCache cacheId="16860" r:id="rId6"/>
    <pivotCache cacheId="1686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35" i="1" l="1"/>
  <c r="AP335" i="1"/>
  <c r="J335" i="1"/>
  <c r="I335" i="1"/>
  <c r="H335" i="1"/>
  <c r="F335" i="1"/>
  <c r="D335" i="1"/>
  <c r="K335" i="1"/>
  <c r="L335" i="1"/>
  <c r="M335" i="1"/>
  <c r="N335" i="1"/>
  <c r="O335" i="1"/>
  <c r="P335" i="1"/>
  <c r="Q335" i="1"/>
  <c r="R335" i="1"/>
  <c r="S335" i="1"/>
  <c r="T335" i="1"/>
  <c r="U335" i="1"/>
  <c r="W335" i="1"/>
  <c r="X335" i="1"/>
  <c r="Y335" i="1"/>
  <c r="AA335" i="1"/>
  <c r="AB335" i="1"/>
  <c r="AC335" i="1"/>
  <c r="AD335" i="1"/>
  <c r="AE335" i="1"/>
  <c r="AF335" i="1"/>
  <c r="AG335" i="1"/>
  <c r="AH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J334" i="1"/>
  <c r="I334" i="1"/>
  <c r="H334" i="1"/>
  <c r="F334" i="1"/>
  <c r="D334" i="1"/>
  <c r="K334" i="1"/>
  <c r="L334" i="1"/>
  <c r="M334" i="1"/>
  <c r="N334" i="1"/>
  <c r="O334" i="1"/>
  <c r="P334" i="1"/>
  <c r="Q334" i="1"/>
  <c r="R334" i="1"/>
  <c r="S334" i="1"/>
  <c r="T334" i="1"/>
  <c r="U334" i="1"/>
  <c r="W334" i="1"/>
  <c r="X334" i="1"/>
  <c r="Y334" i="1"/>
  <c r="AA334" i="1"/>
  <c r="AB334" i="1"/>
  <c r="AC334" i="1"/>
  <c r="AD334" i="1"/>
  <c r="AE334" i="1"/>
  <c r="AF334" i="1"/>
  <c r="AG334" i="1"/>
  <c r="AH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J333" i="1"/>
  <c r="I333" i="1"/>
  <c r="H333" i="1"/>
  <c r="F333" i="1"/>
  <c r="D333" i="1"/>
  <c r="K333" i="1"/>
  <c r="L333" i="1"/>
  <c r="M333" i="1"/>
  <c r="N333" i="1"/>
  <c r="O333" i="1"/>
  <c r="P333" i="1"/>
  <c r="Q333" i="1"/>
  <c r="R333" i="1"/>
  <c r="S333" i="1"/>
  <c r="T333" i="1"/>
  <c r="U333" i="1"/>
  <c r="W333" i="1"/>
  <c r="X333" i="1"/>
  <c r="Y333" i="1"/>
  <c r="AA333" i="1"/>
  <c r="AB333" i="1"/>
  <c r="AC333" i="1"/>
  <c r="AD333" i="1"/>
  <c r="AE333" i="1"/>
  <c r="AF333" i="1"/>
  <c r="AG333" i="1"/>
  <c r="AH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J332" i="1"/>
  <c r="I332" i="1"/>
  <c r="H332" i="1"/>
  <c r="F332" i="1"/>
  <c r="D332" i="1"/>
  <c r="D331" i="1"/>
  <c r="K332" i="1"/>
  <c r="L332" i="1"/>
  <c r="M332" i="1"/>
  <c r="N332" i="1"/>
  <c r="O332" i="1"/>
  <c r="P332" i="1"/>
  <c r="Q332" i="1"/>
  <c r="R332" i="1"/>
  <c r="S332" i="1"/>
  <c r="T332" i="1"/>
  <c r="U332" i="1"/>
  <c r="W332" i="1"/>
  <c r="X332" i="1"/>
  <c r="Y332" i="1"/>
  <c r="AA332" i="1"/>
  <c r="AB332" i="1"/>
  <c r="AC332" i="1"/>
  <c r="AD332" i="1"/>
  <c r="AE332" i="1"/>
  <c r="AF332" i="1"/>
  <c r="AG332" i="1"/>
  <c r="AH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P148" i="7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1" i="1"/>
  <c r="Y331" i="1"/>
  <c r="AA331" i="1"/>
  <c r="AB331" i="1"/>
  <c r="AC331" i="1"/>
  <c r="AD331" i="1"/>
  <c r="AE331" i="1"/>
  <c r="AF331" i="1"/>
  <c r="AG331" i="1"/>
  <c r="AH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AF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0" i="1"/>
  <c r="Y330" i="1"/>
  <c r="AA330" i="1"/>
  <c r="AB330" i="1"/>
  <c r="AC330" i="1"/>
  <c r="AD330" i="1"/>
  <c r="AE330" i="1"/>
  <c r="AG330" i="1"/>
  <c r="AH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29" i="1"/>
  <c r="Y329" i="1"/>
  <c r="AA329" i="1"/>
  <c r="AB329" i="1"/>
  <c r="AC329" i="1"/>
  <c r="AD329" i="1"/>
  <c r="AE329" i="1"/>
  <c r="AF329" i="1"/>
  <c r="AG329" i="1"/>
  <c r="AH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8" i="1"/>
  <c r="Y328" i="1"/>
  <c r="AA328" i="1"/>
  <c r="AB328" i="1"/>
  <c r="AC328" i="1"/>
  <c r="AD328" i="1"/>
  <c r="AE328" i="1"/>
  <c r="AF328" i="1"/>
  <c r="AG328" i="1"/>
  <c r="AH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7" i="1"/>
  <c r="Y327" i="1"/>
  <c r="AA327" i="1"/>
  <c r="AB327" i="1"/>
  <c r="AC327" i="1"/>
  <c r="AD327" i="1"/>
  <c r="AE327" i="1"/>
  <c r="AF327" i="1"/>
  <c r="AG327" i="1"/>
  <c r="AH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6" i="1"/>
  <c r="Y326" i="1"/>
  <c r="AA326" i="1"/>
  <c r="AB326" i="1"/>
  <c r="AC326" i="1"/>
  <c r="AD326" i="1"/>
  <c r="AE326" i="1"/>
  <c r="AF326" i="1"/>
  <c r="AG326" i="1"/>
  <c r="AH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J325" i="1"/>
  <c r="H325" i="1"/>
  <c r="F325" i="1"/>
  <c r="D325" i="1"/>
  <c r="K325" i="1"/>
  <c r="L325" i="1"/>
  <c r="M325" i="1"/>
  <c r="N325" i="1"/>
  <c r="O325" i="1"/>
  <c r="P325" i="1"/>
  <c r="Q325" i="1"/>
  <c r="R325" i="1"/>
  <c r="S325" i="1"/>
  <c r="T325" i="1"/>
  <c r="U325" i="1"/>
  <c r="W325" i="1"/>
  <c r="X325" i="1"/>
  <c r="Y325" i="1"/>
  <c r="AA325" i="1"/>
  <c r="AB325" i="1"/>
  <c r="AC325" i="1"/>
  <c r="AD325" i="1"/>
  <c r="AE325" i="1"/>
  <c r="AF325" i="1"/>
  <c r="AG325" i="1"/>
  <c r="AH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J324" i="1"/>
  <c r="I324" i="1"/>
  <c r="H324" i="1"/>
  <c r="F324" i="1"/>
  <c r="D324" i="1"/>
  <c r="K324" i="1"/>
  <c r="L324" i="1"/>
  <c r="M324" i="1"/>
  <c r="N324" i="1"/>
  <c r="O324" i="1"/>
  <c r="P324" i="1"/>
  <c r="Q324" i="1"/>
  <c r="R324" i="1"/>
  <c r="S324" i="1"/>
  <c r="T324" i="1"/>
  <c r="U324" i="1"/>
  <c r="W324" i="1"/>
  <c r="X324" i="1"/>
  <c r="Y324" i="1"/>
  <c r="AA324" i="1"/>
  <c r="AB324" i="1"/>
  <c r="AC324" i="1"/>
  <c r="AD324" i="1"/>
  <c r="AE324" i="1"/>
  <c r="AF324" i="1"/>
  <c r="AG324" i="1"/>
  <c r="AH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J323" i="1"/>
  <c r="I323" i="1"/>
  <c r="H323" i="1"/>
  <c r="F323" i="1"/>
  <c r="D323" i="1"/>
  <c r="K323" i="1"/>
  <c r="L323" i="1"/>
  <c r="M323" i="1"/>
  <c r="N323" i="1"/>
  <c r="O323" i="1"/>
  <c r="P323" i="1"/>
  <c r="Q323" i="1"/>
  <c r="R323" i="1"/>
  <c r="S323" i="1"/>
  <c r="T323" i="1"/>
  <c r="U323" i="1"/>
  <c r="W323" i="1"/>
  <c r="X323" i="1"/>
  <c r="Y323" i="1"/>
  <c r="AA323" i="1"/>
  <c r="AB323" i="1"/>
  <c r="AC323" i="1"/>
  <c r="AD323" i="1"/>
  <c r="AE323" i="1"/>
  <c r="AF323" i="1"/>
  <c r="AG323" i="1"/>
  <c r="AH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J322" i="1"/>
  <c r="I322" i="1"/>
  <c r="H322" i="1"/>
  <c r="F322" i="1"/>
  <c r="D322" i="1"/>
  <c r="K322" i="1"/>
  <c r="L322" i="1"/>
  <c r="M322" i="1"/>
  <c r="N322" i="1"/>
  <c r="O322" i="1"/>
  <c r="P322" i="1"/>
  <c r="Q322" i="1"/>
  <c r="R322" i="1"/>
  <c r="S322" i="1"/>
  <c r="T322" i="1"/>
  <c r="U322" i="1"/>
  <c r="W322" i="1"/>
  <c r="X322" i="1"/>
  <c r="Y322" i="1"/>
  <c r="AA322" i="1"/>
  <c r="AB322" i="1"/>
  <c r="AC322" i="1"/>
  <c r="AD322" i="1"/>
  <c r="AE322" i="1"/>
  <c r="AF322" i="1"/>
  <c r="AG322" i="1"/>
  <c r="AH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J321" i="1"/>
  <c r="I321" i="1"/>
  <c r="H321" i="1"/>
  <c r="F321" i="1"/>
  <c r="D321" i="1"/>
  <c r="K321" i="1"/>
  <c r="L321" i="1"/>
  <c r="M321" i="1"/>
  <c r="N321" i="1"/>
  <c r="O321" i="1"/>
  <c r="P321" i="1"/>
  <c r="Q321" i="1"/>
  <c r="R321" i="1"/>
  <c r="S321" i="1"/>
  <c r="T321" i="1"/>
  <c r="U321" i="1"/>
  <c r="W321" i="1"/>
  <c r="X321" i="1"/>
  <c r="Y321" i="1"/>
  <c r="AA321" i="1"/>
  <c r="AB321" i="1"/>
  <c r="AC321" i="1"/>
  <c r="AD321" i="1"/>
  <c r="AE321" i="1"/>
  <c r="AF321" i="1"/>
  <c r="AG321" i="1"/>
  <c r="AH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J320" i="1"/>
  <c r="I320" i="1"/>
  <c r="H320" i="1"/>
  <c r="F320" i="1"/>
  <c r="D320" i="1"/>
  <c r="K320" i="1"/>
  <c r="L320" i="1"/>
  <c r="M320" i="1"/>
  <c r="N320" i="1"/>
  <c r="O320" i="1"/>
  <c r="P320" i="1"/>
  <c r="Q320" i="1"/>
  <c r="R320" i="1"/>
  <c r="S320" i="1"/>
  <c r="T320" i="1"/>
  <c r="U320" i="1"/>
  <c r="W320" i="1"/>
  <c r="X320" i="1"/>
  <c r="Y320" i="1"/>
  <c r="AA320" i="1"/>
  <c r="AB320" i="1"/>
  <c r="AC320" i="1"/>
  <c r="AD320" i="1"/>
  <c r="AE320" i="1"/>
  <c r="AF320" i="1"/>
  <c r="AG320" i="1"/>
  <c r="AH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J319" i="1"/>
  <c r="J318" i="1"/>
  <c r="I319" i="1"/>
  <c r="H319" i="1"/>
  <c r="F319" i="1"/>
  <c r="D319" i="1"/>
  <c r="K319" i="1"/>
  <c r="L319" i="1"/>
  <c r="M319" i="1"/>
  <c r="N319" i="1"/>
  <c r="O319" i="1"/>
  <c r="P319" i="1"/>
  <c r="Q319" i="1"/>
  <c r="R319" i="1"/>
  <c r="S319" i="1"/>
  <c r="T319" i="1"/>
  <c r="U319" i="1"/>
  <c r="W319" i="1"/>
  <c r="X319" i="1"/>
  <c r="Y319" i="1"/>
  <c r="AA319" i="1"/>
  <c r="AB319" i="1"/>
  <c r="AC319" i="1"/>
  <c r="AD319" i="1"/>
  <c r="AE319" i="1"/>
  <c r="AF319" i="1"/>
  <c r="AG319" i="1"/>
  <c r="AH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Q318" i="1"/>
  <c r="R318" i="1"/>
  <c r="S318" i="1"/>
  <c r="T318" i="1"/>
  <c r="U318" i="1"/>
  <c r="W318" i="1"/>
  <c r="X318" i="1"/>
  <c r="Y318" i="1"/>
  <c r="AA318" i="1"/>
  <c r="AB318" i="1"/>
  <c r="AC318" i="1"/>
  <c r="AD318" i="1"/>
  <c r="AE318" i="1"/>
  <c r="AF318" i="1"/>
  <c r="AG318" i="1"/>
  <c r="AH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Y317" i="1"/>
  <c r="AA317" i="1"/>
  <c r="AB317" i="1"/>
  <c r="AD317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 s="1"/>
  <c r="Y316" i="1"/>
  <c r="AA316" i="1"/>
  <c r="AC317" i="1" s="1"/>
  <c r="AB316" i="1"/>
  <c r="AD316" i="1"/>
  <c r="AE317" i="1" s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 s="1"/>
  <c r="Y315" i="1"/>
  <c r="AA315" i="1"/>
  <c r="AC316" i="1" s="1"/>
  <c r="AB315" i="1"/>
  <c r="AD315" i="1"/>
  <c r="AE316" i="1" s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 s="1"/>
  <c r="Y314" i="1"/>
  <c r="AA314" i="1"/>
  <c r="AC315" i="1" s="1"/>
  <c r="AB314" i="1"/>
  <c r="AD314" i="1"/>
  <c r="AE315" i="1" s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 s="1"/>
  <c r="Y313" i="1"/>
  <c r="AA313" i="1"/>
  <c r="AC314" i="1" s="1"/>
  <c r="AB313" i="1"/>
  <c r="AD313" i="1"/>
  <c r="AE314" i="1" s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 s="1"/>
  <c r="AI312" i="1"/>
  <c r="AD311" i="1"/>
  <c r="AE312" i="1"/>
  <c r="W312" i="1"/>
  <c r="X313" i="1" s="1"/>
  <c r="AH312" i="1"/>
  <c r="AD310" i="1"/>
  <c r="AE311" i="1"/>
  <c r="AG312" i="1"/>
  <c r="AF312" i="1"/>
  <c r="AA312" i="1"/>
  <c r="AC313" i="1" s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35" i="1" l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 s="1"/>
  <c r="AG315" i="1"/>
  <c r="AH315" i="1"/>
  <c r="J314" i="1"/>
  <c r="Q314" i="1" s="1"/>
  <c r="AG316" i="1"/>
  <c r="AH316" i="1"/>
  <c r="J315" i="1"/>
  <c r="Q315" i="1" s="1"/>
  <c r="AG317" i="1"/>
  <c r="AH317" i="1"/>
  <c r="J316" i="1"/>
  <c r="Q316" i="1" s="1"/>
  <c r="J317" i="1"/>
  <c r="Q317" i="1" s="1"/>
  <c r="BD317" i="1"/>
  <c r="BE317" i="1"/>
  <c r="BD316" i="1"/>
  <c r="BE316" i="1"/>
  <c r="BD315" i="1"/>
  <c r="BE315" i="1"/>
  <c r="BD314" i="1"/>
  <c r="BE314" i="1"/>
</calcChain>
</file>

<file path=xl/sharedStrings.xml><?xml version="1.0" encoding="utf-8"?>
<sst xmlns="http://schemas.openxmlformats.org/spreadsheetml/2006/main" count="11264" uniqueCount="1370">
  <si>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</si>
  <si>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</si>
  <si>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</si>
  <si>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</si>
  <si>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</si>
  <si>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</si>
  <si>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</si>
  <si>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</si>
  <si>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</si>
  <si>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</si>
  <si>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</si>
  <si>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</si>
  <si>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</si>
  <si>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</si>
  <si>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</si>
  <si>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</si>
  <si>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</si>
  <si>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</si>
  <si>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</si>
  <si>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</si>
  <si>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</si>
  <si>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</si>
  <si>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</si>
  <si>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</si>
  <si>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</si>
  <si>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</si>
  <si>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</si>
  <si>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</si>
  <si>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</si>
  <si>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</si>
  <si>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</si>
  <si>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</si>
  <si>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</si>
  <si>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</si>
  <si>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</si>
  <si>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</si>
  <si>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</si>
  <si>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</si>
  <si>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</si>
  <si>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</si>
  <si>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</si>
  <si>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</si>
  <si>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</si>
  <si>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</si>
  <si>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</si>
  <si>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</si>
  <si>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</si>
  <si>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</si>
  <si>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</si>
  <si>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</si>
  <si>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</si>
  <si>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</si>
  <si>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</si>
  <si>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</si>
  <si>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</si>
  <si>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</si>
  <si>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</si>
  <si>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</si>
  <si>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</si>
  <si>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</si>
  <si>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</si>
  <si>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</si>
  <si>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</si>
  <si>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</si>
  <si>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</si>
  <si>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</si>
  <si>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</si>
  <si>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</si>
  <si>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</si>
  <si>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</si>
  <si>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</si>
  <si>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</si>
  <si>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</si>
  <si>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</si>
  <si>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</si>
  <si>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</si>
  <si>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</si>
  <si>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</si>
  <si>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</si>
  <si>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</si>
  <si>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</si>
  <si>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</si>
  <si>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</si>
  <si>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</si>
  <si>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</si>
  <si>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</si>
  <si>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</si>
  <si>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</si>
  <si>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</si>
  <si>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</si>
  <si>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</si>
  <si>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</si>
  <si>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</si>
  <si>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</si>
  <si>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</si>
  <si>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</si>
  <si>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</si>
  <si>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</si>
  <si>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</si>
  <si>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</si>
  <si>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</si>
  <si>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</si>
  <si>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</si>
  <si>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</si>
  <si>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</si>
  <si>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</si>
  <si>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</si>
  <si>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</si>
  <si>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</si>
  <si>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</si>
  <si>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</si>
  <si>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</si>
  <si>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</si>
  <si>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</si>
  <si>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</si>
  <si>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</si>
  <si>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</si>
  <si>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</si>
  <si>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</si>
  <si>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</si>
  <si>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</si>
  <si>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</si>
  <si>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</si>
  <si>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</si>
  <si>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</si>
  <si>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</si>
  <si>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</si>
  <si>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</si>
  <si>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</si>
  <si>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</si>
  <si>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</si>
  <si>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</si>
  <si>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</si>
  <si>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</si>
  <si>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</si>
  <si>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</si>
  <si>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</si>
  <si>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</si>
  <si>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</si>
  <si>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</si>
  <si>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</si>
  <si>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</si>
  <si>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</si>
  <si>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</si>
  <si>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</si>
  <si>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</si>
  <si>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</si>
  <si>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</si>
  <si>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</si>
  <si>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</si>
  <si>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</si>
  <si>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</si>
  <si>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</si>
  <si>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</si>
  <si>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</si>
  <si>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</si>
  <si>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</si>
  <si>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</si>
  <si>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</si>
  <si>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</si>
  <si>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</si>
  <si>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</si>
  <si>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</si>
  <si>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</si>
  <si>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</si>
  <si>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</si>
  <si>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</si>
  <si>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</si>
  <si>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</si>
  <si>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</si>
  <si>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</si>
  <si>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</si>
  <si>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</si>
  <si>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</si>
  <si>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</si>
  <si>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</si>
  <si>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</si>
  <si>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</si>
  <si>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</si>
  <si>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</si>
  <si>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</si>
  <si>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</si>
  <si>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</si>
  <si>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</si>
  <si>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</si>
  <si>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</si>
  <si>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</si>
  <si>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</si>
  <si>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</si>
  <si>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</si>
  <si>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</si>
  <si>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</si>
  <si>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</si>
  <si>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</si>
  <si>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</si>
  <si>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</si>
  <si>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</si>
  <si>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</si>
  <si>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</si>
  <si>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</si>
  <si>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</si>
  <si>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</si>
  <si>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</si>
  <si>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</si>
  <si>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</si>
  <si>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</si>
  <si>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</si>
  <si>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</si>
  <si>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</si>
  <si>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</si>
  <si>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</si>
  <si>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</si>
  <si>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</si>
  <si>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</si>
  <si>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</si>
  <si>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</si>
  <si>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</si>
  <si>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</si>
  <si>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</si>
  <si>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</si>
  <si>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</si>
  <si>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</si>
  <si>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</si>
  <si>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</si>
  <si>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</si>
  <si>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</si>
  <si>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</si>
  <si>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</si>
  <si>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</si>
  <si>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</si>
  <si>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</si>
  <si>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</si>
  <si>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</si>
  <si>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</si>
  <si>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</si>
  <si>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</si>
  <si>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</si>
  <si>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</si>
  <si>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</si>
  <si>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</si>
  <si>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</si>
  <si>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</si>
  <si>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</si>
  <si>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</si>
  <si>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</si>
  <si>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</si>
  <si>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</si>
  <si>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</si>
  <si>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</si>
  <si>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</si>
  <si>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</si>
  <si>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</si>
  <si>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</si>
  <si>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</si>
  <si>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</si>
  <si>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</si>
  <si>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</si>
  <si>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</si>
  <si>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</si>
  <si>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</si>
  <si>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</si>
  <si>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</si>
  <si>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</si>
  <si>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</si>
  <si>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</si>
  <si>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</si>
  <si>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</si>
  <si>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</si>
  <si>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</si>
  <si>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</si>
  <si>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</si>
  <si>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</si>
  <si>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</si>
  <si>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</si>
  <si>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</si>
  <si>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</si>
  <si>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</si>
  <si>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</si>
  <si>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</si>
  <si>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</si>
  <si>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</si>
  <si>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</si>
  <si>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</si>
  <si>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</si>
  <si>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</si>
  <si>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</si>
  <si>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</si>
  <si>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</si>
  <si>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</si>
  <si>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</si>
  <si>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</si>
  <si>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</si>
  <si>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</si>
  <si>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</si>
  <si>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</si>
  <si>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</si>
  <si>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</si>
  <si>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</si>
  <si>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</si>
  <si>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</si>
  <si>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</si>
  <si>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</si>
  <si>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</si>
  <si>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</si>
  <si>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</si>
  <si>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</si>
  <si>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</si>
  <si>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</si>
  <si>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</si>
  <si>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</si>
  <si>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</si>
  <si>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</si>
  <si>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</si>
  <si>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</si>
  <si>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</si>
  <si>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</si>
  <si>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</si>
  <si>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</si>
  <si>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</si>
  <si>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</si>
  <si>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</si>
  <si>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</si>
  <si>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</si>
  <si>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</si>
  <si>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</si>
  <si>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</si>
  <si>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</si>
  <si>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</si>
  <si>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</si>
  <si>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</si>
  <si>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</si>
  <si>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</si>
  <si>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</si>
  <si>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</si>
  <si>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</si>
  <si>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</si>
  <si>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</si>
  <si>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</si>
  <si>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</si>
  <si>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</si>
  <si>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</si>
  <si>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</si>
  <si>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</si>
  <si>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</si>
  <si>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</si>
  <si>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</si>
  <si>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</si>
  <si>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</si>
  <si>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</si>
  <si>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</si>
  <si>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</si>
  <si>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</si>
  <si>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</si>
  <si>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</si>
  <si>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</si>
  <si>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</si>
  <si>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</si>
  <si>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</si>
  <si>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</si>
  <si>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</si>
  <si>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</si>
  <si>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</si>
  <si>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</si>
  <si>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</si>
  <si>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</si>
  <si>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</si>
  <si>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</si>
  <si>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</si>
  <si>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</si>
  <si>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</si>
  <si>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</si>
  <si>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</si>
  <si>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</si>
  <si>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</si>
  <si>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</si>
  <si>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</si>
  <si>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</si>
  <si>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</si>
  <si>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</si>
  <si>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</si>
  <si>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</si>
  <si>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</si>
  <si>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</si>
  <si>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</si>
  <si>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</si>
  <si>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</si>
  <si>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</si>
  <si>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</si>
  <si>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</si>
  <si>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</si>
  <si>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</si>
  <si>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</si>
  <si>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</si>
  <si>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</si>
  <si>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</si>
  <si>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</si>
  <si>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</si>
  <si>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</si>
  <si>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</si>
  <si>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</si>
  <si>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</si>
  <si>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</si>
  <si>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</si>
  <si>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</si>
  <si>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</si>
  <si>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</si>
  <si>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</si>
  <si>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</si>
  <si>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</si>
  <si>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</si>
  <si>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</si>
  <si>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</si>
  <si>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</si>
  <si>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</si>
  <si>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</si>
  <si>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</si>
  <si>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</si>
  <si>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</si>
  <si>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</si>
  <si>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</si>
  <si>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</si>
  <si>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</si>
  <si>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</si>
  <si>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</si>
  <si>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</si>
  <si>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</si>
  <si>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</si>
  <si>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</si>
  <si>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</si>
  <si>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</si>
  <si>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</si>
  <si>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</si>
  <si>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</si>
  <si>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</si>
  <si>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</si>
  <si>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</si>
  <si>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</si>
  <si>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</si>
  <si>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</si>
  <si>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</si>
  <si>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</si>
  <si>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</si>
  <si>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</si>
  <si>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</si>
  <si>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</si>
  <si>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</si>
  <si>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</si>
  <si>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</si>
  <si>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</si>
  <si>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</si>
  <si>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</si>
  <si>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</si>
  <si>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</si>
  <si>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</si>
  <si>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</si>
  <si>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</si>
  <si>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</si>
  <si>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</si>
  <si>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</si>
  <si>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</si>
  <si>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</si>
  <si>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</si>
  <si>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</si>
  <si>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</si>
  <si>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</si>
  <si>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</si>
  <si>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</si>
  <si>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</si>
  <si>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</si>
  <si>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</si>
  <si>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</si>
  <si>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</si>
  <si>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</si>
  <si>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</si>
  <si>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</si>
  <si>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</si>
  <si>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</si>
  <si>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</si>
  <si>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</si>
  <si>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</si>
  <si>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</si>
  <si>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</si>
  <si>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</si>
  <si>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</si>
  <si>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</si>
  <si>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</si>
  <si>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</si>
  <si>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</si>
  <si>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</si>
  <si>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</si>
  <si>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</si>
  <si>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</si>
  <si>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</si>
  <si>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</si>
  <si>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</si>
  <si>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</si>
  <si>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</si>
  <si>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</si>
  <si>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</si>
  <si>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</si>
  <si>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</si>
  <si>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</si>
  <si>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</si>
  <si>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</si>
  <si>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</si>
  <si>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</si>
  <si>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</si>
  <si>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</si>
  <si>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</si>
  <si>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</si>
  <si>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</si>
  <si>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</si>
  <si>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</si>
  <si>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</si>
  <si>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</si>
  <si>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</si>
  <si>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</si>
  <si>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</si>
  <si>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</si>
  <si>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</si>
  <si>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</si>
  <si>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</si>
  <si>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</si>
  <si>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</si>
  <si>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</si>
  <si>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</si>
  <si>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</si>
  <si>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</si>
  <si>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</si>
  <si>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</si>
  <si>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</si>
  <si>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</si>
  <si>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</si>
  <si>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</si>
  <si>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</si>
  <si>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</si>
  <si>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</si>
  <si>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</si>
  <si>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</si>
  <si>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</si>
  <si>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</si>
  <si>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</si>
  <si>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</si>
  <si>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</si>
  <si>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</si>
  <si>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</si>
  <si>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</si>
  <si>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</si>
  <si>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</si>
  <si>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</si>
  <si>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</si>
  <si>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</si>
  <si>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</si>
  <si>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</si>
  <si>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</si>
  <si>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</si>
  <si>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</si>
  <si>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</si>
  <si>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</si>
  <si>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</si>
  <si>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</si>
  <si>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</si>
  <si>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</si>
  <si>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</si>
  <si>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</si>
  <si>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</si>
  <si>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</si>
  <si>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</si>
  <si>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</si>
  <si>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</si>
  <si>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</si>
  <si>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</si>
  <si>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</si>
  <si>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</si>
  <si>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</si>
  <si>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</si>
  <si>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</si>
  <si>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</si>
  <si>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</si>
  <si>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</si>
  <si>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</si>
  <si>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</si>
  <si>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</si>
  <si>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</si>
  <si>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</si>
  <si>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</si>
  <si>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</si>
  <si>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</si>
  <si>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</si>
  <si>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</si>
  <si>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</si>
  <si>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</si>
  <si>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</si>
  <si>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</si>
  <si>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</si>
  <si>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</si>
  <si>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</si>
  <si>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</si>
  <si>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</si>
  <si>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</si>
  <si>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</si>
  <si>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</si>
  <si>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</si>
  <si>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</si>
  <si>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</si>
  <si>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</si>
  <si>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</si>
  <si>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</si>
  <si>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</si>
  <si>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</si>
  <si>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</si>
  <si>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</si>
  <si>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</si>
  <si>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</si>
  <si>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</si>
  <si>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</si>
  <si>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</si>
  <si>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</si>
  <si>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</si>
  <si>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</si>
  <si>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</si>
  <si>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</si>
  <si>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</si>
  <si>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</si>
  <si>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</si>
  <si>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</si>
  <si>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</si>
  <si>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</si>
  <si>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</si>
  <si>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</si>
  <si>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</si>
  <si>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</si>
  <si>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</si>
  <si>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</si>
  <si>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</si>
  <si>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</si>
  <si>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</si>
  <si>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</si>
  <si>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</si>
  <si>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</si>
  <si>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</si>
  <si>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</si>
  <si>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</si>
  <si>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</si>
  <si>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</si>
  <si>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</si>
  <si>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</si>
  <si>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</si>
  <si>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</si>
  <si>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</si>
  <si>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</si>
  <si>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</si>
  <si>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</si>
  <si>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</si>
  <si>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</si>
  <si>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</si>
  <si>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</si>
  <si>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</si>
  <si>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</si>
  <si>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</si>
  <si>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</si>
  <si>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</si>
  <si>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</si>
  <si>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</si>
  <si>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</si>
  <si>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</si>
  <si>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</si>
  <si>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</si>
  <si>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</si>
  <si>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</si>
  <si>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</si>
  <si>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</si>
  <si>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</si>
  <si>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</si>
  <si>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</si>
  <si>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</si>
  <si>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</si>
  <si>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</si>
  <si>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</si>
  <si>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</si>
  <si>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</si>
  <si>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</si>
  <si>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</si>
  <si>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</si>
  <si>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</si>
  <si>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</si>
  <si>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</si>
  <si>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</si>
  <si>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</si>
  <si>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</si>
  <si>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</si>
  <si>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</si>
  <si>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</si>
  <si>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</si>
  <si>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</si>
  <si>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</si>
  <si>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</si>
  <si>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</si>
  <si>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</si>
  <si>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</si>
  <si>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</si>
  <si>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</si>
  <si>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</si>
  <si>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</si>
  <si>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</si>
  <si>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</si>
  <si>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</si>
  <si>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</si>
  <si>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</si>
  <si>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</si>
  <si>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</si>
  <si>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</si>
  <si>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</si>
  <si>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</si>
  <si>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</si>
  <si>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</si>
  <si>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</si>
  <si>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</si>
  <si>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</si>
  <si>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</si>
  <si>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</si>
  <si>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</si>
  <si>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</si>
  <si>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</si>
  <si>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</si>
  <si>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</si>
  <si>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</si>
  <si>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</si>
  <si>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</si>
  <si>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</si>
  <si>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</si>
  <si>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</si>
  <si>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</si>
  <si>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</si>
  <si>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</si>
  <si>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</si>
  <si>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</si>
  <si>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</si>
  <si>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</si>
  <si>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</si>
  <si>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</si>
  <si>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</si>
  <si>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</si>
  <si>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</si>
  <si>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</si>
  <si>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</si>
  <si>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</si>
  <si>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</si>
  <si>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</si>
  <si>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</si>
  <si>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</si>
  <si>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</si>
  <si>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</si>
  <si>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</si>
  <si>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</si>
  <si>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</si>
  <si>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</si>
  <si>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</si>
  <si>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</si>
  <si>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</si>
  <si>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</si>
  <si>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</si>
  <si>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</si>
  <si>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</si>
  <si>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</si>
  <si>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</si>
  <si>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</si>
  <si>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</si>
  <si>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</si>
  <si>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</si>
  <si>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</si>
  <si>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</si>
  <si>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</si>
  <si>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</si>
  <si>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</si>
  <si>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</si>
  <si>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</si>
  <si>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</si>
  <si>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</si>
  <si>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</si>
  <si>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</si>
  <si>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</si>
  <si>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</si>
  <si>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</si>
  <si>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</si>
  <si>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</si>
  <si>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</si>
  <si>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</si>
  <si>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</si>
  <si>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</si>
  <si>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</si>
  <si>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</si>
  <si>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</si>
  <si>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</si>
  <si>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</si>
  <si>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</si>
  <si>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</si>
  <si>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</si>
  <si>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</si>
  <si>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</si>
  <si>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</si>
  <si>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</si>
  <si>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</si>
  <si>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</si>
  <si>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</si>
  <si>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</si>
  <si>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</si>
  <si>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</si>
  <si>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</si>
  <si>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</si>
  <si>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</si>
  <si>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</si>
  <si>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</si>
  <si>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</si>
  <si>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</si>
  <si>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</si>
  <si>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</si>
  <si>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</si>
  <si>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</si>
  <si>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</si>
  <si>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</si>
  <si>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</si>
  <si>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</si>
  <si>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</si>
  <si>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</si>
  <si>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</si>
  <si>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</si>
  <si>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</si>
  <si>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</si>
  <si>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</si>
  <si>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</si>
  <si>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</si>
  <si>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</si>
  <si>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</si>
  <si>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</si>
  <si>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</si>
  <si>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</si>
  <si>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</si>
  <si>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</si>
  <si>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</si>
  <si>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</si>
  <si>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</si>
  <si>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</si>
  <si>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</si>
  <si>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</si>
  <si>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</si>
  <si>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</si>
  <si>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</si>
  <si>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</si>
  <si>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</si>
  <si>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</si>
  <si>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</si>
  <si>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</si>
  <si>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</si>
  <si>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</si>
  <si>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</si>
  <si>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</si>
  <si>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</si>
  <si>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</si>
  <si>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</si>
  <si>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</si>
  <si>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</si>
  <si>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</si>
  <si>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</si>
  <si>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</si>
  <si>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</si>
  <si>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</si>
  <si>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</si>
  <si>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</si>
  <si>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</si>
  <si>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</si>
  <si>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</si>
  <si>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</si>
  <si>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</si>
  <si>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</si>
  <si>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</si>
  <si>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</si>
  <si>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</si>
  <si>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</si>
  <si>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</si>
  <si>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</si>
  <si>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</si>
  <si>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</si>
  <si>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</si>
  <si>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</si>
  <si>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</si>
  <si>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</si>
  <si>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</si>
  <si>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</si>
  <si>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</si>
  <si>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</si>
  <si>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</si>
  <si>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</si>
  <si>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</si>
  <si>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</si>
  <si>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</si>
  <si>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</si>
  <si>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</si>
  <si>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</si>
  <si>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</si>
  <si>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</si>
  <si>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</si>
  <si>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</si>
  <si>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</si>
  <si>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</si>
  <si>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</si>
  <si>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</si>
  <si>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</si>
  <si>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</si>
  <si>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</si>
  <si>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</si>
  <si>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</si>
  <si>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</si>
  <si>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</si>
  <si>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</si>
  <si>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</si>
  <si>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</si>
  <si>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</si>
  <si>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</si>
  <si>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</si>
  <si>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</si>
  <si>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</si>
  <si>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</si>
  <si>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Corre</t>
  </si>
  <si>
    <t>Cuenta de Corre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</si>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</sst>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2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4" tint="0.39997558519241921"/>
      </right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35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0" fillId="14" borderId="10" xfId="0" applyFont="1" applyFill="1" applyBorder="1"/>
    <xf numFmtId="0" fontId="0" fillId="5" borderId="10" xfId="0" applyFont="1" applyFill="1" applyBorder="1"/>
    <xf numFmtId="0" fontId="0" fillId="22" borderId="10" xfId="0" applyFont="1" applyFill="1" applyBorder="1"/>
    <xf numFmtId="0" fontId="0" fillId="19" borderId="10" xfId="0" applyFont="1" applyFill="1" applyBorder="1"/>
    <xf numFmtId="0" fontId="0" fillId="25" borderId="10" xfId="0" applyFont="1" applyFill="1" applyBorder="1"/>
    <xf numFmtId="0" fontId="0" fillId="12" borderId="10" xfId="0" applyFont="1" applyFill="1" applyBorder="1"/>
    <xf numFmtId="0" fontId="0" fillId="4" borderId="10" xfId="0" applyFont="1" applyFill="1" applyBorder="1"/>
    <xf numFmtId="0" fontId="0" fillId="6" borderId="10" xfId="0" applyFont="1" applyFill="1" applyBorder="1"/>
    <xf numFmtId="0" fontId="0" fillId="21" borderId="10" xfId="0" applyFont="1" applyFill="1" applyBorder="1"/>
    <xf numFmtId="0" fontId="0" fillId="20" borderId="10" xfId="0" applyFont="1" applyFill="1" applyBorder="1"/>
    <xf numFmtId="0" fontId="0" fillId="18" borderId="10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pivotButton="1"/>
    <xf numFmtId="0" fontId="2" fillId="2" borderId="21" xfId="0" applyFont="1" applyFill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0" fillId="29" borderId="24" xfId="0" applyFont="1" applyFill="1" applyBorder="1"/>
    <xf numFmtId="0" fontId="0" fillId="29" borderId="25" xfId="0" applyFont="1" applyFill="1" applyBorder="1"/>
    <xf numFmtId="0" fontId="0" fillId="0" borderId="22" xfId="0" applyFont="1" applyBorder="1"/>
    <xf numFmtId="0" fontId="0" fillId="0" borderId="26" xfId="0" applyFont="1" applyBorder="1"/>
    <xf numFmtId="0" fontId="0" fillId="29" borderId="22" xfId="0" applyFont="1" applyFill="1" applyBorder="1"/>
    <xf numFmtId="0" fontId="0" fillId="29" borderId="26" xfId="0" applyFont="1" applyFill="1" applyBorder="1"/>
    <xf numFmtId="0" fontId="0" fillId="0" borderId="27" xfId="0" applyFont="1" applyBorder="1"/>
    <xf numFmtId="0" fontId="0" fillId="0" borderId="28" xfId="0" applyFont="1" applyBorder="1"/>
  </cellXfs>
  <cellStyles count="2">
    <cellStyle name="Millares [0]" xfId="1" builtinId="6"/>
    <cellStyle name="Normal" xfId="0" builtinId="0"/>
  </cellStyles>
  <dxfs count="155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29.787569328706" createdVersion="6" refreshedVersion="6" minRefreshableVersion="3" recordCount="1210" xr:uid="{124A9981-1FB7-43FD-B281-1896B5D6C251}">
  <cacheSource type="worksheet">
    <worksheetSource ref="A2:A1212" sheet="Hoja1"/>
  </cacheSource>
  <cacheFields count="1">
    <cacheField name="Tocume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29.787949189813" createdVersion="6" refreshedVersion="6" minRefreshableVersion="3" recordCount="1211" xr:uid="{8B446222-FA45-44CB-9604-1DE7C2ED558A}">
  <cacheSource type="worksheet">
    <worksheetSource ref="A1:A1212" sheet="Hoja1"/>
  </cacheSource>
  <cacheFields count="1">
    <cacheField name="Corre" numFmtId="0">
      <sharedItems count="144">
        <s v="Tocumen"/>
        <s v="juan díaz"/>
        <s v="24 de diciembre"/>
        <s v="pedregal"/>
        <s v="santiago (cabecerA)"/>
        <s v="arraiján (cabecera)"/>
        <s v="vista alegre"/>
        <s v="san francisco"/>
        <s v="las cumbres"/>
        <s v="ernesto córdoba campos"/>
        <s v="belisario porras"/>
        <s v="omar torrijos"/>
        <s v="josé domingo espinar"/>
        <s v="don bosco"/>
        <s v="río abajo"/>
        <s v="bella vista"/>
        <s v="alcalde díaz"/>
        <s v="pacora"/>
        <s v="caimitillo"/>
        <s v="parque lefevre"/>
        <s v="amelia denis de icaza"/>
        <s v="belisario frías"/>
        <s v="betania"/>
        <s v="cativá"/>
        <s v="david (cabecera)"/>
        <s v="la concepción (cabecera)"/>
        <s v="rufina alfaro"/>
        <s v="barrio colón"/>
        <s v="juan demóstenes arosemena"/>
        <s v="guadalupe"/>
        <s v="pueblo nuevo"/>
        <s v="veracruz"/>
        <s v="cristóbal"/>
        <s v="ancón"/>
        <s v="pajonal"/>
        <s v="playa leona"/>
        <s v="cañazas (cabecera)"/>
        <s v="santa ana"/>
        <s v="las lomas"/>
        <s v="monagrillo"/>
        <s v="barrio balboa"/>
        <s v="el chorrillo"/>
        <s v="burunga"/>
        <s v="puerto caimito"/>
        <s v="las mañanitas"/>
        <s v="san carlos"/>
        <s v="río hato"/>
        <s v="david este"/>
        <s v="arnulfo arias"/>
        <s v="los algarrobos"/>
        <s v="penonomé (cabecera)"/>
        <s v="aguadulce (cabecera)"/>
        <s v="cerro viejo"/>
        <s v="san juan bautista"/>
        <s v="la exposición o calidonia"/>
        <s v="san juan"/>
        <s v="montijo (cabecera)"/>
        <s v="canto del llano"/>
        <s v="victoriano lorenzo"/>
        <s v="cerro silvestre"/>
        <s v="la villa de los santos (cabecera)"/>
        <s v="mateo iturralde"/>
        <s v="lídice"/>
        <s v="el coco"/>
        <s v="puerto armuelles (cabecera)"/>
        <s v="nueva providencia"/>
        <s v="el espino"/>
        <s v="buena vista"/>
        <s v="san pablo viejo"/>
        <s v="soná (cabecera)"/>
        <s v="chepo (cabecera)"/>
        <s v="natá (cabecera)"/>
        <s v="pocrí"/>
        <s v="metetí"/>
        <s v="barrios unidos"/>
        <s v="san martín de porres"/>
        <s v="rodolfo aguilar delgado"/>
        <s v="volcán (Cabecera)"/>
        <s v="chitré (Cabecera)"/>
        <s v="toza"/>
        <s v="herrera"/>
        <s v="antón (cabecera)"/>
        <s v="david sur"/>
        <s v="nuevo emperador"/>
        <s v="ocú (cabecera)"/>
        <s v="santa maría (cabecera)"/>
        <s v="progreso"/>
        <s v="pesé (cabecera)"/>
        <s v="capira (cabecera)"/>
        <s v="cristóbal este"/>
        <s v="costa hermosa"/>
        <s v="tortí"/>
        <s v="alto boquete"/>
        <s v="la palma"/>
        <s v="el valle"/>
        <s v="río congo"/>
        <s v="sabanitas"/>
        <s v="yaviza"/>
        <s v="san isidro"/>
        <s v="llano bonito"/>
        <s v="boquerón (cabecera)"/>
        <s v="curundú"/>
        <s v="carlos santana ávila"/>
        <s v="otoque oriente"/>
        <s v="santa fe (cabecera)"/>
        <s v="gualaca"/>
        <s v="puerto pilón"/>
        <s v="cañaveral"/>
        <s v="barrio norte"/>
        <s v="llano norte"/>
        <s v="bejuco"/>
        <s v="piedras gordas"/>
        <s v="limones"/>
        <s v="pueblos unidos"/>
        <s v="feuillet"/>
        <s v="san martín"/>
        <s v="portobelo (cabecera)"/>
        <s v="san antonio"/>
        <s v="chame (cabecera)"/>
        <s v="rodrigo luque"/>
        <s v="miguel de la borda (cabecera)"/>
        <s v="bugaba"/>
        <s v="coclé"/>
        <s v="calobre (Cabecera)"/>
        <s v="toabré"/>
        <s v="chiguirí arriba"/>
        <s v="las lajas"/>
        <s v="caballero"/>
        <s v="santa cruz"/>
        <s v="río congo arriba"/>
        <s v="boca del monte"/>
        <s v="los llanitos"/>
        <s v="salamanca"/>
        <s v="baco"/>
        <s v="las ollas arriba"/>
        <s v="capellanía"/>
        <s v="virgen del carmen"/>
        <s v="boquete (cabecera)"/>
        <s v="cabuya"/>
        <s v="nuevo santiago"/>
        <s v="cochea"/>
        <s v="Llano de Catival o Mariato (Cabecera)"/>
        <s v="salud"/>
        <s v="guarum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0">
  <r>
    <s v="juan díaz"/>
  </r>
  <r>
    <s v="24 de diciembre"/>
  </r>
  <r>
    <s v="pedregal"/>
  </r>
  <r>
    <s v="santiago (cabecerA)"/>
  </r>
  <r>
    <s v="arraiján (cabecera)"/>
  </r>
  <r>
    <s v="vista alegre"/>
  </r>
  <r>
    <s v="san francisco"/>
  </r>
  <r>
    <s v="las cumbres"/>
  </r>
  <r>
    <s v="ernesto córdoba campos"/>
  </r>
  <r>
    <s v="belisario porras"/>
  </r>
  <r>
    <s v="omar torrijos"/>
  </r>
  <r>
    <s v="josé domingo espinar"/>
  </r>
  <r>
    <s v="don bosco"/>
  </r>
  <r>
    <s v="río abajo"/>
  </r>
  <r>
    <s v="bella vista"/>
  </r>
  <r>
    <s v="alcalde díaz"/>
  </r>
  <r>
    <s v="pacora"/>
  </r>
  <r>
    <s v="caimitillo"/>
  </r>
  <r>
    <s v="parque lefevre"/>
  </r>
  <r>
    <s v="amelia denis de icaza"/>
  </r>
  <r>
    <s v="belisario frías"/>
  </r>
  <r>
    <s v="betania"/>
  </r>
  <r>
    <s v="cativá"/>
  </r>
  <r>
    <s v="david (cabecera)"/>
  </r>
  <r>
    <s v="la concepción (cabecera)"/>
  </r>
  <r>
    <s v="rufina alfaro"/>
  </r>
  <r>
    <s v="barrio colón"/>
  </r>
  <r>
    <s v="juan demóstenes arosemena"/>
  </r>
  <r>
    <s v="guadalupe"/>
  </r>
  <r>
    <s v="pueblo nuevo"/>
  </r>
  <r>
    <s v="veracruz"/>
  </r>
  <r>
    <s v="cristóbal"/>
  </r>
  <r>
    <s v="ancón"/>
  </r>
  <r>
    <s v="pajonal"/>
  </r>
  <r>
    <s v="playa leona"/>
  </r>
  <r>
    <s v="cañazas (cabecera)"/>
  </r>
  <r>
    <s v="santa ana"/>
  </r>
  <r>
    <s v="las lomas"/>
  </r>
  <r>
    <s v="monagrillo"/>
  </r>
  <r>
    <s v="barrio balboa"/>
  </r>
  <r>
    <s v="el chorrillo"/>
  </r>
  <r>
    <s v="burunga"/>
  </r>
  <r>
    <s v="puerto caimito"/>
  </r>
  <r>
    <s v="las mañanitas"/>
  </r>
  <r>
    <s v="san carlos"/>
  </r>
  <r>
    <s v="río hato"/>
  </r>
  <r>
    <s v="david este"/>
  </r>
  <r>
    <s v="arnulfo arias"/>
  </r>
  <r>
    <s v="los algarrobos"/>
  </r>
  <r>
    <s v="penonomé (cabecera)"/>
  </r>
  <r>
    <s v="aguadulce (cabecera)"/>
  </r>
  <r>
    <s v="cerro viejo"/>
  </r>
  <r>
    <s v="san juan bautista"/>
  </r>
  <r>
    <s v="la exposición o calidonia"/>
  </r>
  <r>
    <s v="san juan"/>
  </r>
  <r>
    <s v="montijo (cabecera)"/>
  </r>
  <r>
    <s v="canto del llano"/>
  </r>
  <r>
    <s v="victoriano lorenzo"/>
  </r>
  <r>
    <s v="cerro silvestre"/>
  </r>
  <r>
    <s v="la villa de los santos (cabecera)"/>
  </r>
  <r>
    <s v="mateo iturralde"/>
  </r>
  <r>
    <s v="pedregal"/>
  </r>
  <r>
    <s v="lídice"/>
  </r>
  <r>
    <s v="el coco"/>
  </r>
  <r>
    <s v="puerto armuelles (cabecera)"/>
  </r>
  <r>
    <s v="nueva providencia"/>
  </r>
  <r>
    <s v="el espino"/>
  </r>
  <r>
    <s v="buena vista"/>
  </r>
  <r>
    <s v="san pablo viejo"/>
  </r>
  <r>
    <s v="Vista alegre"/>
  </r>
  <r>
    <s v="san francisco"/>
  </r>
  <r>
    <s v="betania"/>
  </r>
  <r>
    <s v="tocumen"/>
  </r>
  <r>
    <s v="arraiján (cabecera)"/>
  </r>
  <r>
    <s v="juan demóstenes arosemena"/>
  </r>
  <r>
    <s v="caimitillo"/>
  </r>
  <r>
    <s v="ernesto córdoba campos"/>
  </r>
  <r>
    <s v="las mañanitas"/>
  </r>
  <r>
    <s v="amelia denis de icaza"/>
  </r>
  <r>
    <s v="las cumbres"/>
  </r>
  <r>
    <s v="omar torrijos"/>
  </r>
  <r>
    <s v="belisario porras"/>
  </r>
  <r>
    <s v="burunga"/>
  </r>
  <r>
    <s v="alcalde díaz"/>
  </r>
  <r>
    <s v="24 de diciembre"/>
  </r>
  <r>
    <s v="soná (cabecera)"/>
  </r>
  <r>
    <s v="guadalupe"/>
  </r>
  <r>
    <s v="david (cabecera)"/>
  </r>
  <r>
    <s v="cerro silvestre"/>
  </r>
  <r>
    <s v="chepo (cabecera)"/>
  </r>
  <r>
    <s v="belisario frías"/>
  </r>
  <r>
    <s v="pedregal"/>
  </r>
  <r>
    <s v="barrio colón"/>
  </r>
  <r>
    <s v="don bosco"/>
  </r>
  <r>
    <s v="josé domingo espinar"/>
  </r>
  <r>
    <s v="pacora"/>
  </r>
  <r>
    <s v="puerto caimito"/>
  </r>
  <r>
    <s v="juan díaz"/>
  </r>
  <r>
    <s v="natá (cabecera)"/>
  </r>
  <r>
    <s v="san juan bautista"/>
  </r>
  <r>
    <s v="barrio balboa"/>
  </r>
  <r>
    <s v="pocrí"/>
  </r>
  <r>
    <s v="buena vista"/>
  </r>
  <r>
    <s v="la exposición o calidonia"/>
  </r>
  <r>
    <s v="metetí"/>
  </r>
  <r>
    <s v="playa leona"/>
  </r>
  <r>
    <s v="victoriano lorenzo"/>
  </r>
  <r>
    <s v="el coco"/>
  </r>
  <r>
    <s v="arnulfo arias"/>
  </r>
  <r>
    <s v="bella vista"/>
  </r>
  <r>
    <s v="la concepción (cabecera)"/>
  </r>
  <r>
    <s v="barrios unidos"/>
  </r>
  <r>
    <s v="parque lefevre"/>
  </r>
  <r>
    <s v="mateo iturralde"/>
  </r>
  <r>
    <s v="monagrillo"/>
  </r>
  <r>
    <s v="penonomé (cabecera)"/>
  </r>
  <r>
    <s v="rufina alfaro"/>
  </r>
  <r>
    <s v="ancón"/>
  </r>
  <r>
    <s v="pueblo nuevo"/>
  </r>
  <r>
    <s v="san martín de porres"/>
  </r>
  <r>
    <s v="santiago (cabecera)"/>
  </r>
  <r>
    <s v="cativá"/>
  </r>
  <r>
    <s v="cristóbal"/>
  </r>
  <r>
    <s v="rodolfo aguilar delgado"/>
  </r>
  <r>
    <s v="volcán (Cabecera)"/>
  </r>
  <r>
    <s v="chitré (Cabecera)"/>
  </r>
  <r>
    <s v="río abajo"/>
  </r>
  <r>
    <s v="san juan bautista"/>
  </r>
  <r>
    <s v="toza"/>
  </r>
  <r>
    <s v="tocumen"/>
  </r>
  <r>
    <s v="juan díaz"/>
  </r>
  <r>
    <s v="juan demóstenes arosemena"/>
  </r>
  <r>
    <s v="david (cabecera)"/>
  </r>
  <r>
    <s v="belisario porras"/>
  </r>
  <r>
    <s v="puerto caimito"/>
  </r>
  <r>
    <s v="alcalde díaz"/>
  </r>
  <r>
    <s v="Vista alegre"/>
  </r>
  <r>
    <s v="arraiján (cabecera)"/>
  </r>
  <r>
    <s v="bella vista"/>
  </r>
  <r>
    <s v="rufina alfaro"/>
  </r>
  <r>
    <s v="barrio colón"/>
  </r>
  <r>
    <s v="caimitillo"/>
  </r>
  <r>
    <s v="playa leona"/>
  </r>
  <r>
    <s v="parque lefevre"/>
  </r>
  <r>
    <s v="barrio balboa"/>
  </r>
  <r>
    <s v="guadalupe"/>
  </r>
  <r>
    <s v="herrera"/>
  </r>
  <r>
    <s v="la concepción (cabecera)"/>
  </r>
  <r>
    <s v="cerro silvestre"/>
  </r>
  <r>
    <s v="san francisco"/>
  </r>
  <r>
    <s v="24 de diciembre"/>
  </r>
  <r>
    <s v="pedregal"/>
  </r>
  <r>
    <s v="el coco"/>
  </r>
  <r>
    <s v="josé domingo espinar"/>
  </r>
  <r>
    <s v="la exposición o calidonia"/>
  </r>
  <r>
    <s v="burunga"/>
  </r>
  <r>
    <s v="betania"/>
  </r>
  <r>
    <s v="cristóbal"/>
  </r>
  <r>
    <s v="las cumbres"/>
  </r>
  <r>
    <s v="belisario frías"/>
  </r>
  <r>
    <s v="amelia denis de icaza"/>
  </r>
  <r>
    <s v="don bosco"/>
  </r>
  <r>
    <s v="las mañanitas"/>
  </r>
  <r>
    <s v="omar torrijos"/>
  </r>
  <r>
    <s v="san martín de porres"/>
  </r>
  <r>
    <s v="antón (cabecera)"/>
  </r>
  <r>
    <s v="santiago (cabecera)"/>
  </r>
  <r>
    <s v="canto del llano"/>
  </r>
  <r>
    <s v="david sur"/>
  </r>
  <r>
    <s v="nuevo emperador"/>
  </r>
  <r>
    <s v="río abajo"/>
  </r>
  <r>
    <s v="río hato"/>
  </r>
  <r>
    <s v="chitré (Cabecera)"/>
  </r>
  <r>
    <s v="david este"/>
  </r>
  <r>
    <s v="monagrillo"/>
  </r>
  <r>
    <s v="ocú (cabecera)"/>
  </r>
  <r>
    <s v="santa maría (cabecera)"/>
  </r>
  <r>
    <s v="ernesto córdoba campos"/>
  </r>
  <r>
    <s v="progreso"/>
  </r>
  <r>
    <s v="victoriano lorenzo"/>
  </r>
  <r>
    <s v="pedregal"/>
  </r>
  <r>
    <s v="pesé (cabecera)"/>
  </r>
  <r>
    <s v="ancón"/>
  </r>
  <r>
    <s v="capira (cabecera)"/>
  </r>
  <r>
    <s v="cristóbal este"/>
  </r>
  <r>
    <s v="mateo iturralde"/>
  </r>
  <r>
    <s v="natá (cabecera)"/>
  </r>
  <r>
    <s v="san pablo viejo"/>
  </r>
  <r>
    <s v="Juan díaz"/>
  </r>
  <r>
    <s v="amelia denis de icaza"/>
  </r>
  <r>
    <s v="betania"/>
  </r>
  <r>
    <s v="tocumen"/>
  </r>
  <r>
    <s v="ernesto córdoba campos"/>
  </r>
  <r>
    <s v="san francisco"/>
  </r>
  <r>
    <s v="alcalde díaz"/>
  </r>
  <r>
    <s v="arraiján (cabecera)"/>
  </r>
  <r>
    <s v="burunga"/>
  </r>
  <r>
    <s v="pacora"/>
  </r>
  <r>
    <s v="las mañanitas"/>
  </r>
  <r>
    <s v="don bosco"/>
  </r>
  <r>
    <s v="24 de diciembre"/>
  </r>
  <r>
    <s v="vista alegre"/>
  </r>
  <r>
    <s v="belisario frías"/>
  </r>
  <r>
    <s v="puerto caimito"/>
  </r>
  <r>
    <s v="guadalupe"/>
  </r>
  <r>
    <s v="las cumbres"/>
  </r>
  <r>
    <s v="barrio colón"/>
  </r>
  <r>
    <s v="omar torrijos"/>
  </r>
  <r>
    <s v="cerro silvestre"/>
  </r>
  <r>
    <s v="pedregal"/>
  </r>
  <r>
    <s v="pedregal"/>
  </r>
  <r>
    <s v="bella vista"/>
  </r>
  <r>
    <s v="parque lefevre"/>
  </r>
  <r>
    <s v="josé domingo espinar"/>
  </r>
  <r>
    <s v="las lomas"/>
  </r>
  <r>
    <s v="río abajo"/>
  </r>
  <r>
    <s v="rufina alfaro"/>
  </r>
  <r>
    <s v="belisario porras"/>
  </r>
  <r>
    <s v="chepo (cabecera)"/>
  </r>
  <r>
    <s v="la concepción (Cabecera)"/>
  </r>
  <r>
    <s v="juan demóstenes arosemena"/>
  </r>
  <r>
    <s v="david sur"/>
  </r>
  <r>
    <s v="ancón"/>
  </r>
  <r>
    <s v="barrios unidos"/>
  </r>
  <r>
    <s v="santiago (cabecera)"/>
  </r>
  <r>
    <s v="caimitillo"/>
  </r>
  <r>
    <s v="david (cabecera)"/>
  </r>
  <r>
    <s v="pueblo nuevo"/>
  </r>
  <r>
    <s v="barrio balboa"/>
  </r>
  <r>
    <s v="nueva providencia"/>
  </r>
  <r>
    <s v="los algarrobos"/>
  </r>
  <r>
    <s v="monagrillo"/>
  </r>
  <r>
    <s v="natá (cabecera)"/>
  </r>
  <r>
    <s v="playa leona"/>
  </r>
  <r>
    <s v="victoriano lorenzo"/>
  </r>
  <r>
    <s v="costa hermosa"/>
  </r>
  <r>
    <s v="david este"/>
  </r>
  <r>
    <s v="tortí"/>
  </r>
  <r>
    <s v="cativá"/>
  </r>
  <r>
    <s v="el coco"/>
  </r>
  <r>
    <s v="mateo iturralde"/>
  </r>
  <r>
    <s v="ocú (cabecera)"/>
  </r>
  <r>
    <s v="penonomé (cabecera)"/>
  </r>
  <r>
    <s v="alto boquete"/>
  </r>
  <r>
    <s v="san martín de porres"/>
  </r>
  <r>
    <s v="la exposición o calidonia"/>
  </r>
  <r>
    <s v="chitré (cabecera)"/>
  </r>
  <r>
    <s v="cristóbal"/>
  </r>
  <r>
    <s v="herrera"/>
  </r>
  <r>
    <s v="la palma"/>
  </r>
  <r>
    <s v="río hato"/>
  </r>
  <r>
    <s v="capira (Cabecera)"/>
  </r>
  <r>
    <s v="arnulfo arias"/>
  </r>
  <r>
    <s v="el valle"/>
  </r>
  <r>
    <s v="pesé (cabecera)"/>
  </r>
  <r>
    <s v="río congo"/>
  </r>
  <r>
    <s v="sabanitas"/>
  </r>
  <r>
    <s v="juan demóstenes arosemena"/>
  </r>
  <r>
    <s v="Juan díaz"/>
  </r>
  <r>
    <s v="24 de diciembre"/>
  </r>
  <r>
    <s v="arraiján (cabecera)"/>
  </r>
  <r>
    <s v="tocumen"/>
  </r>
  <r>
    <s v="vista alegre"/>
  </r>
  <r>
    <s v="alcalde díaz"/>
  </r>
  <r>
    <s v="rufina alfaro"/>
  </r>
  <r>
    <s v="ernesto córdoba campos"/>
  </r>
  <r>
    <s v="parque lefevre"/>
  </r>
  <r>
    <s v="betania"/>
  </r>
  <r>
    <s v="san francisco"/>
  </r>
  <r>
    <s v="caimitillo"/>
  </r>
  <r>
    <s v="pacora"/>
  </r>
  <r>
    <s v="don bosco"/>
  </r>
  <r>
    <s v="las cumbres"/>
  </r>
  <r>
    <s v="david (cabecera)"/>
  </r>
  <r>
    <s v="josé domingo espinar"/>
  </r>
  <r>
    <s v="cristóbal"/>
  </r>
  <r>
    <s v="amelia denis de icaza"/>
  </r>
  <r>
    <s v="belisario frías"/>
  </r>
  <r>
    <s v="bella vista"/>
  </r>
  <r>
    <s v="omar torrijos"/>
  </r>
  <r>
    <s v="barrio colón"/>
  </r>
  <r>
    <s v="belisario porras"/>
  </r>
  <r>
    <s v="guadalupe"/>
  </r>
  <r>
    <s v="río hato"/>
  </r>
  <r>
    <s v="ancón"/>
  </r>
  <r>
    <s v="pedregal"/>
  </r>
  <r>
    <s v="playa leona"/>
  </r>
  <r>
    <s v="las mañanitas"/>
  </r>
  <r>
    <s v="puerto caimito"/>
  </r>
  <r>
    <s v="burunga"/>
  </r>
  <r>
    <s v="barrio balboa"/>
  </r>
  <r>
    <s v="cerro silvestre"/>
  </r>
  <r>
    <s v="el coco"/>
  </r>
  <r>
    <s v="santiago (cabecera)"/>
  </r>
  <r>
    <s v="el chorrillo"/>
  </r>
  <r>
    <s v="cativá"/>
  </r>
  <r>
    <s v="río abajo"/>
  </r>
  <r>
    <s v="buena vista"/>
  </r>
  <r>
    <s v="david este"/>
  </r>
  <r>
    <s v="penonomé (cabecera)"/>
  </r>
  <r>
    <s v="pueblo nuevo"/>
  </r>
  <r>
    <s v="metetí"/>
  </r>
  <r>
    <s v="natá (cabecera)"/>
  </r>
  <r>
    <s v="arnulfo arias"/>
  </r>
  <r>
    <s v="las lomas"/>
  </r>
  <r>
    <s v="pedregal"/>
  </r>
  <r>
    <s v="la concepción (Cabecera)"/>
  </r>
  <r>
    <s v="santa ana"/>
  </r>
  <r>
    <s v="herrera"/>
  </r>
  <r>
    <s v="yaviza"/>
  </r>
  <r>
    <s v="aguadulce (cabecera)"/>
  </r>
  <r>
    <s v="monagrillo"/>
  </r>
  <r>
    <s v="san isidro"/>
  </r>
  <r>
    <s v="veracruz"/>
  </r>
  <r>
    <s v="la exposición o calidonia"/>
  </r>
  <r>
    <s v="chitré (cabecera)"/>
  </r>
  <r>
    <s v="victoriano lorenzo"/>
  </r>
  <r>
    <s v="barrios unidos"/>
  </r>
  <r>
    <s v="david sur"/>
  </r>
  <r>
    <s v="llano bonito"/>
  </r>
  <r>
    <s v="boquerón (cabecera)"/>
  </r>
  <r>
    <s v="curundú"/>
  </r>
  <r>
    <s v="la villa de los santos (cabecera)"/>
  </r>
  <r>
    <s v="antón (cabecera)"/>
  </r>
  <r>
    <s v="carlos santana ávila"/>
  </r>
  <r>
    <s v="el coco"/>
  </r>
  <r>
    <s v="nuevo emperador"/>
  </r>
  <r>
    <s v="otoque oriente"/>
  </r>
  <r>
    <s v="santa fe (cabecera)"/>
  </r>
  <r>
    <s v="canto del llano"/>
  </r>
  <r>
    <s v="chepo (cabecera)"/>
  </r>
  <r>
    <s v="gualaca"/>
  </r>
  <r>
    <s v="pocrí"/>
  </r>
  <r>
    <s v="puerto armuelles (cabecera)"/>
  </r>
  <r>
    <s v="soná (cabecera)"/>
  </r>
  <r>
    <s v="tocumen"/>
  </r>
  <r>
    <s v="juan díaz"/>
  </r>
  <r>
    <s v="24 de diciembre"/>
  </r>
  <r>
    <s v="alcalde díaz"/>
  </r>
  <r>
    <s v="san francisco"/>
  </r>
  <r>
    <s v="betania"/>
  </r>
  <r>
    <s v="pacora"/>
  </r>
  <r>
    <s v="pedregal"/>
  </r>
  <r>
    <s v="juan demóstenes arosemena"/>
  </r>
  <r>
    <s v="las cumbres"/>
  </r>
  <r>
    <s v="don bosco"/>
  </r>
  <r>
    <s v="arraiján (cabecera)"/>
  </r>
  <r>
    <s v="parque lefevre"/>
  </r>
  <r>
    <s v="ernesto córdoba campos"/>
  </r>
  <r>
    <s v="rufina alfaro"/>
  </r>
  <r>
    <s v="río abajo"/>
  </r>
  <r>
    <s v="bella vista"/>
  </r>
  <r>
    <s v="belisario frías"/>
  </r>
  <r>
    <s v="las mañanitas"/>
  </r>
  <r>
    <s v="santiago (cabecera)"/>
  </r>
  <r>
    <s v="josé domingo espinar"/>
  </r>
  <r>
    <s v="ancón"/>
  </r>
  <r>
    <s v="caimitillo"/>
  </r>
  <r>
    <s v="omar torrijos"/>
  </r>
  <r>
    <s v="guadalupe"/>
  </r>
  <r>
    <s v="belisario porras"/>
  </r>
  <r>
    <s v="vista alegre"/>
  </r>
  <r>
    <s v="sabanitas"/>
  </r>
  <r>
    <s v="david (cabecera)"/>
  </r>
  <r>
    <s v="cristóbal"/>
  </r>
  <r>
    <s v="amelia denis de icaza"/>
  </r>
  <r>
    <s v="burunga"/>
  </r>
  <r>
    <s v="cativá"/>
  </r>
  <r>
    <s v="barrio colón"/>
  </r>
  <r>
    <s v="chepo (cabecera)"/>
  </r>
  <r>
    <s v="barrio balboa"/>
  </r>
  <r>
    <s v="puerto caimito"/>
  </r>
  <r>
    <s v="la concepción (cabecera)"/>
  </r>
  <r>
    <s v="penonomé (cabecera)"/>
  </r>
  <r>
    <s v="victoriano lorenzo"/>
  </r>
  <r>
    <s v="la exposición o calidonia"/>
  </r>
  <r>
    <s v="cerro silvestre"/>
  </r>
  <r>
    <s v="pueblo nuevo"/>
  </r>
  <r>
    <s v="barrios unidos"/>
  </r>
  <r>
    <s v="san juan"/>
  </r>
  <r>
    <s v="monagrillo"/>
  </r>
  <r>
    <s v="herrera"/>
  </r>
  <r>
    <s v="el chorrillo"/>
  </r>
  <r>
    <s v="canto del llano"/>
  </r>
  <r>
    <s v="playa leona"/>
  </r>
  <r>
    <s v="santa ana"/>
  </r>
  <r>
    <s v="metetí"/>
  </r>
  <r>
    <s v="el coco"/>
  </r>
  <r>
    <s v="veracruz"/>
  </r>
  <r>
    <s v="puerto pilón"/>
  </r>
  <r>
    <s v="río hato"/>
  </r>
  <r>
    <s v="curundú"/>
  </r>
  <r>
    <s v="nueva providencia"/>
  </r>
  <r>
    <s v="david sur"/>
  </r>
  <r>
    <s v="mateo iturralde"/>
  </r>
  <r>
    <s v="buena vista"/>
  </r>
  <r>
    <s v="natá (cabecera)"/>
  </r>
  <r>
    <s v="las lomas"/>
  </r>
  <r>
    <s v="arnulfo arias"/>
  </r>
  <r>
    <s v="cañaveral"/>
  </r>
  <r>
    <s v="pocrí"/>
  </r>
  <r>
    <s v="barrio norte"/>
  </r>
  <r>
    <s v="antón (cabecera)"/>
  </r>
  <r>
    <s v="llano norte"/>
  </r>
  <r>
    <s v="david este"/>
  </r>
  <r>
    <s v="soná (cabecera)"/>
  </r>
  <r>
    <s v="bejuco"/>
  </r>
  <r>
    <s v="piedras gordas"/>
  </r>
  <r>
    <s v="la villa de los santos (cabecera)"/>
  </r>
  <r>
    <s v="limones"/>
  </r>
  <r>
    <s v="los algarrobos"/>
  </r>
  <r>
    <s v="el valle"/>
  </r>
  <r>
    <s v="san martín de porres"/>
  </r>
  <r>
    <s v="pueblos unidos"/>
  </r>
  <r>
    <s v="aguadulce (cabecera)"/>
  </r>
  <r>
    <s v="lídice"/>
  </r>
  <r>
    <s v="costa hermosa"/>
  </r>
  <r>
    <s v="feuillet"/>
  </r>
  <r>
    <s v="san martín"/>
  </r>
  <r>
    <s v="portobelo (cabecera)"/>
  </r>
  <r>
    <s v="montijo (cabecera)"/>
  </r>
  <r>
    <s v="san antonio"/>
  </r>
  <r>
    <s v="chitré (cabecera)"/>
  </r>
  <r>
    <s v="cristóbal este"/>
  </r>
  <r>
    <s v="yaviza"/>
  </r>
  <r>
    <s v="chame (cabecera)"/>
  </r>
  <r>
    <s v="ocú (cabecera)"/>
  </r>
  <r>
    <s v="rodrigo luque"/>
  </r>
  <r>
    <s v="tocumen"/>
  </r>
  <r>
    <s v="arraiján (cabecera)"/>
  </r>
  <r>
    <s v="vista alegre"/>
  </r>
  <r>
    <s v="juan díaz"/>
  </r>
  <r>
    <s v="24 de diciembre"/>
  </r>
  <r>
    <s v="belisario porras"/>
  </r>
  <r>
    <s v="alcalde díaz"/>
  </r>
  <r>
    <s v="ernesto córdoba campos"/>
  </r>
  <r>
    <s v="pacora"/>
  </r>
  <r>
    <s v="belisario frías"/>
  </r>
  <r>
    <s v="amelia denis de icaza"/>
  </r>
  <r>
    <s v="juan demóstenes arosemena"/>
  </r>
  <r>
    <s v="san francisco"/>
  </r>
  <r>
    <s v="omar torrijos"/>
  </r>
  <r>
    <s v="pedregal"/>
  </r>
  <r>
    <s v="las cumbres"/>
  </r>
  <r>
    <s v="caimitillo"/>
  </r>
  <r>
    <s v="parque lefevre"/>
  </r>
  <r>
    <s v="guadalupe"/>
  </r>
  <r>
    <s v="david (cabecera)"/>
  </r>
  <r>
    <s v="betania"/>
  </r>
  <r>
    <s v="don bosco"/>
  </r>
  <r>
    <s v="josé domingo espinar"/>
  </r>
  <r>
    <s v="rufina alfaro"/>
  </r>
  <r>
    <s v="cerro silvestre"/>
  </r>
  <r>
    <s v="bella vista"/>
  </r>
  <r>
    <s v="arnulfo arias"/>
  </r>
  <r>
    <s v="santiago (cabecera)"/>
  </r>
  <r>
    <s v="las mañanitas"/>
  </r>
  <r>
    <s v="la concepción (cabecera)"/>
  </r>
  <r>
    <s v="río abajo"/>
  </r>
  <r>
    <s v="puerto caimito"/>
  </r>
  <r>
    <s v="cativá"/>
  </r>
  <r>
    <s v="pueblo nuevo"/>
  </r>
  <r>
    <s v="burunga"/>
  </r>
  <r>
    <s v="barrio balboa"/>
  </r>
  <r>
    <s v="barrio colón"/>
  </r>
  <r>
    <s v="chitré (cabecera)"/>
  </r>
  <r>
    <s v="cristóbal"/>
  </r>
  <r>
    <s v="ancón"/>
  </r>
  <r>
    <s v="penonomé (cabecera)"/>
  </r>
  <r>
    <s v="el coco"/>
  </r>
  <r>
    <s v="playa leona"/>
  </r>
  <r>
    <s v="las lomas"/>
  </r>
  <r>
    <s v="río hato"/>
  </r>
  <r>
    <s v="miguel de la borda (cabecera)"/>
  </r>
  <r>
    <s v="puerto pilón"/>
  </r>
  <r>
    <s v="sabanitas"/>
  </r>
  <r>
    <s v="david sur"/>
  </r>
  <r>
    <s v="chepo (cabecera)"/>
  </r>
  <r>
    <s v="mateo iturralde"/>
  </r>
  <r>
    <s v="curundú"/>
  </r>
  <r>
    <s v="metetí"/>
  </r>
  <r>
    <s v="veracruz"/>
  </r>
  <r>
    <s v="la exposición o calidonia"/>
  </r>
  <r>
    <s v="david este"/>
  </r>
  <r>
    <s v="victoriano lorenzo"/>
  </r>
  <r>
    <s v="san martín de porres"/>
  </r>
  <r>
    <s v="san martín"/>
  </r>
  <r>
    <s v="pocrí"/>
  </r>
  <r>
    <s v="pueblos unidos"/>
  </r>
  <r>
    <s v="san juan bautista"/>
  </r>
  <r>
    <s v="gualaca"/>
  </r>
  <r>
    <s v="lídice"/>
  </r>
  <r>
    <s v="cañaveral"/>
  </r>
  <r>
    <s v="puerto armuelles (cabecera)"/>
  </r>
  <r>
    <s v="bugaba"/>
  </r>
  <r>
    <s v="natá (cabecera)"/>
  </r>
  <r>
    <s v="tortí"/>
  </r>
  <r>
    <s v="santa ana"/>
  </r>
  <r>
    <s v="canto del llano"/>
  </r>
  <r>
    <s v="coclé"/>
  </r>
  <r>
    <s v="los algarrobos"/>
  </r>
  <r>
    <s v="progreso"/>
  </r>
  <r>
    <s v="pedregal"/>
  </r>
  <r>
    <s v="barrios unidos"/>
  </r>
  <r>
    <s v="buena vista"/>
  </r>
  <r>
    <s v="san pablo viejo"/>
  </r>
  <r>
    <s v="el chorrillo"/>
  </r>
  <r>
    <s v="yaviza"/>
  </r>
  <r>
    <s v="santa fe (cabecera)"/>
  </r>
  <r>
    <s v="monagrillo"/>
  </r>
  <r>
    <s v="calobre (Cabecera)"/>
  </r>
  <r>
    <s v="toabré"/>
  </r>
  <r>
    <s v="tocumen"/>
  </r>
  <r>
    <s v="juan demóstenes arosemena"/>
  </r>
  <r>
    <s v="alcalde díaz"/>
  </r>
  <r>
    <s v="guadalupe"/>
  </r>
  <r>
    <s v="ernesto córdoba campos"/>
  </r>
  <r>
    <s v="arraiján (cabecera)"/>
  </r>
  <r>
    <s v="vista alegre"/>
  </r>
  <r>
    <s v="san francisco"/>
  </r>
  <r>
    <s v="juan díaz"/>
  </r>
  <r>
    <s v="caimitillo"/>
  </r>
  <r>
    <s v="don bosco"/>
  </r>
  <r>
    <s v="belisario frías"/>
  </r>
  <r>
    <s v="24 de diciembre"/>
  </r>
  <r>
    <s v="pacora"/>
  </r>
  <r>
    <s v="barrio colón"/>
  </r>
  <r>
    <s v="las cumbres"/>
  </r>
  <r>
    <s v="barrio balboa"/>
  </r>
  <r>
    <s v="belisario porras"/>
  </r>
  <r>
    <s v="betania"/>
  </r>
  <r>
    <s v="las mañanitas"/>
  </r>
  <r>
    <s v="omar torrijos"/>
  </r>
  <r>
    <s v="burunga"/>
  </r>
  <r>
    <s v="david (cabecera)"/>
  </r>
  <r>
    <s v="el coco"/>
  </r>
  <r>
    <s v="amelia denis de icaza"/>
  </r>
  <r>
    <s v="rufina alfaro"/>
  </r>
  <r>
    <s v="parque lefevre"/>
  </r>
  <r>
    <s v="josé domingo espinar"/>
  </r>
  <r>
    <s v="playa leona"/>
  </r>
  <r>
    <s v="ancón"/>
  </r>
  <r>
    <s v="pedregal"/>
  </r>
  <r>
    <s v="santa ana"/>
  </r>
  <r>
    <s v="bella vista"/>
  </r>
  <r>
    <s v="puerto caimito"/>
  </r>
  <r>
    <s v="cerro silvestre"/>
  </r>
  <r>
    <s v="herrera"/>
  </r>
  <r>
    <s v="río abajo"/>
  </r>
  <r>
    <s v="santiago (cabecera)"/>
  </r>
  <r>
    <s v="cristóbal"/>
  </r>
  <r>
    <s v="cativá"/>
  </r>
  <r>
    <s v="chepo (cabecera)"/>
  </r>
  <r>
    <s v="la concepción (cabecera)"/>
  </r>
  <r>
    <s v="la exposición o calidonia"/>
  </r>
  <r>
    <s v="monagrillo"/>
  </r>
  <r>
    <s v="arnulfo arias"/>
  </r>
  <r>
    <s v="veracruz"/>
  </r>
  <r>
    <s v="el chorrillo"/>
  </r>
  <r>
    <s v="lídice"/>
  </r>
  <r>
    <s v="pueblo nuevo"/>
  </r>
  <r>
    <s v="nuevo emperador"/>
  </r>
  <r>
    <s v="río hato"/>
  </r>
  <r>
    <s v="mateo iturralde"/>
  </r>
  <r>
    <s v="soná (cabecera)"/>
  </r>
  <r>
    <s v="penonomé (cabecera)"/>
  </r>
  <r>
    <s v="chiguirí arriba"/>
  </r>
  <r>
    <s v="chitré (cabecera)"/>
  </r>
  <r>
    <s v="david sur"/>
  </r>
  <r>
    <s v="ocú (cabecera)"/>
  </r>
  <r>
    <s v="toabré"/>
  </r>
  <r>
    <s v="david este"/>
  </r>
  <r>
    <s v="las lomas"/>
  </r>
  <r>
    <s v="natá (cabecera)"/>
  </r>
  <r>
    <s v="pedregal"/>
  </r>
  <r>
    <s v="sabanitas"/>
  </r>
  <r>
    <s v="metetí"/>
  </r>
  <r>
    <s v="nueva providencia"/>
  </r>
  <r>
    <s v="santa maría (cabecera)"/>
  </r>
  <r>
    <s v="victoriano lorenzo"/>
  </r>
  <r>
    <s v="barrios unidos"/>
  </r>
  <r>
    <s v="canto del llano"/>
  </r>
  <r>
    <s v="curundú"/>
  </r>
  <r>
    <s v="pesé (cabecera)"/>
  </r>
  <r>
    <s v="san juan bautista"/>
  </r>
  <r>
    <s v="antón (cabecera)"/>
  </r>
  <r>
    <s v="buena vista"/>
  </r>
  <r>
    <s v="san juan bautista"/>
  </r>
  <r>
    <s v="san pablo viejo"/>
  </r>
  <r>
    <s v="capira (cabecera)"/>
  </r>
  <r>
    <s v="las lajas"/>
  </r>
  <r>
    <s v="carlos santana ávila"/>
  </r>
  <r>
    <s v="coclé"/>
  </r>
  <r>
    <s v="feuillet"/>
  </r>
  <r>
    <s v="puerto pilón"/>
  </r>
  <r>
    <s v="santa fe (cabecera)"/>
  </r>
  <r>
    <s v="Juan díaz"/>
  </r>
  <r>
    <s v="vista alegre"/>
  </r>
  <r>
    <s v="24 de diciembre"/>
  </r>
  <r>
    <s v="ernesto córdoba campos"/>
  </r>
  <r>
    <s v="tocumen"/>
  </r>
  <r>
    <s v="arraiján (cabecera)"/>
  </r>
  <r>
    <s v="guadalupe"/>
  </r>
  <r>
    <s v="pedregal"/>
  </r>
  <r>
    <s v="las cumbres"/>
  </r>
  <r>
    <s v="juan demóstenes arosemena"/>
  </r>
  <r>
    <s v="barrio balboa"/>
  </r>
  <r>
    <s v="amelia denis de icaza"/>
  </r>
  <r>
    <s v="caimitillo"/>
  </r>
  <r>
    <s v="betania"/>
  </r>
  <r>
    <s v="omar torrijos"/>
  </r>
  <r>
    <s v="don bosco"/>
  </r>
  <r>
    <s v="bella vista"/>
  </r>
  <r>
    <s v="david (cabecera)"/>
  </r>
  <r>
    <s v="san francisco"/>
  </r>
  <r>
    <s v="rufina alfaro"/>
  </r>
  <r>
    <s v="barrio colón"/>
  </r>
  <r>
    <s v="pacora"/>
  </r>
  <r>
    <s v="belisario frías"/>
  </r>
  <r>
    <s v="belisario porras"/>
  </r>
  <r>
    <s v="parque lefevre"/>
  </r>
  <r>
    <s v="puerto caimito"/>
  </r>
  <r>
    <s v="josé domingo espinar"/>
  </r>
  <r>
    <s v="santiago (cabecera)"/>
  </r>
  <r>
    <s v="río abajo"/>
  </r>
  <r>
    <s v="burunga"/>
  </r>
  <r>
    <s v="penonomé (cabecera)"/>
  </r>
  <r>
    <s v="arnulfo arias"/>
  </r>
  <r>
    <s v="cerro silvestre"/>
  </r>
  <r>
    <s v="buena vista"/>
  </r>
  <r>
    <s v="alcalde díaz"/>
  </r>
  <r>
    <s v="la concepción (cabecera)"/>
  </r>
  <r>
    <s v="san martín de porres"/>
  </r>
  <r>
    <s v="la exposición o calidonia"/>
  </r>
  <r>
    <s v="david sur"/>
  </r>
  <r>
    <s v="las mañanitas"/>
  </r>
  <r>
    <s v="herrera"/>
  </r>
  <r>
    <s v="metetí"/>
  </r>
  <r>
    <s v="natá (cabecera)"/>
  </r>
  <r>
    <s v="el coco"/>
  </r>
  <r>
    <s v="las lomas"/>
  </r>
  <r>
    <s v="david este"/>
  </r>
  <r>
    <s v="pedregal"/>
  </r>
  <r>
    <s v="puerto armuelles (cabecera)"/>
  </r>
  <r>
    <s v="chitré (cabecera)"/>
  </r>
  <r>
    <s v="río hato"/>
  </r>
  <r>
    <s v="cristóbal"/>
  </r>
  <r>
    <s v="monagrillo"/>
  </r>
  <r>
    <s v="playa leona"/>
  </r>
  <r>
    <s v="victoriano lorenzo"/>
  </r>
  <r>
    <s v="bugaba"/>
  </r>
  <r>
    <s v="pueblo nuevo"/>
  </r>
  <r>
    <s v="san juan"/>
  </r>
  <r>
    <s v="san pablo viejo"/>
  </r>
  <r>
    <s v="antón (cabecera)"/>
  </r>
  <r>
    <s v="barrios unidos"/>
  </r>
  <r>
    <s v="lídice"/>
  </r>
  <r>
    <s v="santa fe (cabecera)"/>
  </r>
  <r>
    <s v="ancón"/>
  </r>
  <r>
    <s v="canto del llano"/>
  </r>
  <r>
    <s v="santa ana"/>
  </r>
  <r>
    <s v="cañazas (cabecera)"/>
  </r>
  <r>
    <s v="chepo (cabecera)"/>
  </r>
  <r>
    <s v="curundú"/>
  </r>
  <r>
    <s v="aguadulce (cabecera)"/>
  </r>
  <r>
    <s v="caballero"/>
  </r>
  <r>
    <s v="El Valle"/>
  </r>
  <r>
    <s v="la palma"/>
  </r>
  <r>
    <s v="los algarrobos"/>
  </r>
  <r>
    <s v="santa cruz"/>
  </r>
  <r>
    <s v="soná (cabecera)"/>
  </r>
  <r>
    <s v="veracruz"/>
  </r>
  <r>
    <s v="capira (Cabecera)"/>
  </r>
  <r>
    <s v="coclé"/>
  </r>
  <r>
    <s v="progreso"/>
  </r>
  <r>
    <s v="san francisco"/>
  </r>
  <r>
    <s v="vista alegre"/>
  </r>
  <r>
    <s v="belisario frías"/>
  </r>
  <r>
    <s v="amelia denis de icaza"/>
  </r>
  <r>
    <s v="juan demóstenes arosemena"/>
  </r>
  <r>
    <s v="juan díaz"/>
  </r>
  <r>
    <s v="ernesto córdoba campos"/>
  </r>
  <r>
    <s v="las mañanitas"/>
  </r>
  <r>
    <s v="tocumen"/>
  </r>
  <r>
    <s v="24 de diciembre"/>
  </r>
  <r>
    <s v="belisario porras"/>
  </r>
  <r>
    <s v="guadalupe"/>
  </r>
  <r>
    <s v="arraiján (cabecera)"/>
  </r>
  <r>
    <s v="las cumbres"/>
  </r>
  <r>
    <s v="barrio colón"/>
  </r>
  <r>
    <s v="cativá"/>
  </r>
  <r>
    <s v="alcalde díaz"/>
  </r>
  <r>
    <s v="pedregal"/>
  </r>
  <r>
    <s v="betania"/>
  </r>
  <r>
    <s v="burunga"/>
  </r>
  <r>
    <s v="río congo arriba"/>
  </r>
  <r>
    <s v="puerto caimito"/>
  </r>
  <r>
    <s v="chepo (cabecera)"/>
  </r>
  <r>
    <s v="las lomas"/>
  </r>
  <r>
    <s v="david (cabecera)"/>
  </r>
  <r>
    <s v="san juan"/>
  </r>
  <r>
    <s v="pacora"/>
  </r>
  <r>
    <s v="buena vista"/>
  </r>
  <r>
    <s v="caimitillo"/>
  </r>
  <r>
    <s v="el coco"/>
  </r>
  <r>
    <s v="rufina alfaro"/>
  </r>
  <r>
    <s v="don bosco"/>
  </r>
  <r>
    <s v="barrio balboa"/>
  </r>
  <r>
    <s v="cerro silvestre"/>
  </r>
  <r>
    <s v="la concepción (cabecera)"/>
  </r>
  <r>
    <s v="toabré"/>
  </r>
  <r>
    <s v="ancón"/>
  </r>
  <r>
    <s v="metetí"/>
  </r>
  <r>
    <s v="omar torrijos"/>
  </r>
  <r>
    <s v="parque lefevre"/>
  </r>
  <r>
    <s v="josé domingo espinar"/>
  </r>
  <r>
    <s v="canto del llano"/>
  </r>
  <r>
    <s v="cristóbal"/>
  </r>
  <r>
    <s v="progreso"/>
  </r>
  <r>
    <s v="boca del monte"/>
  </r>
  <r>
    <s v="victoriano lorenzo"/>
  </r>
  <r>
    <s v="arnulfo arias"/>
  </r>
  <r>
    <s v="playa leona"/>
  </r>
  <r>
    <s v="río hato"/>
  </r>
  <r>
    <s v="chitré (cabecera)"/>
  </r>
  <r>
    <s v="los llanitos"/>
  </r>
  <r>
    <s v="salamanca"/>
  </r>
  <r>
    <s v="santiago (cabecera)"/>
  </r>
  <r>
    <s v="sabanitas"/>
  </r>
  <r>
    <s v="la exposición o calidonia"/>
  </r>
  <r>
    <s v="herrera"/>
  </r>
  <r>
    <s v="llano bonito"/>
  </r>
  <r>
    <s v="bella vista"/>
  </r>
  <r>
    <s v="bugaba"/>
  </r>
  <r>
    <s v="david este"/>
  </r>
  <r>
    <s v="el coco"/>
  </r>
  <r>
    <s v="pedregal"/>
  </r>
  <r>
    <s v="pueblo nuevo"/>
  </r>
  <r>
    <s v="río abajo"/>
  </r>
  <r>
    <s v="santa maría (Cabecera)"/>
  </r>
  <r>
    <s v="baco"/>
  </r>
  <r>
    <s v="nuevo emperador"/>
  </r>
  <r>
    <s v="las ollas arriba"/>
  </r>
  <r>
    <s v="penonomé (cabecera)"/>
  </r>
  <r>
    <s v="pueblos unidos"/>
  </r>
  <r>
    <s v="san juan bautista"/>
  </r>
  <r>
    <s v="24 de diciembre"/>
  </r>
  <r>
    <s v="san francisco"/>
  </r>
  <r>
    <s v="pedregal"/>
  </r>
  <r>
    <s v="don bosco"/>
  </r>
  <r>
    <s v="arraiján (cabecera)"/>
  </r>
  <r>
    <s v="tocumen"/>
  </r>
  <r>
    <s v="juan díaz"/>
  </r>
  <r>
    <s v="pacora"/>
  </r>
  <r>
    <s v="río abajo"/>
  </r>
  <r>
    <s v="penonomé (cabecera)"/>
  </r>
  <r>
    <s v="david sur"/>
  </r>
  <r>
    <s v="betania"/>
  </r>
  <r>
    <s v="david (Cabecera)"/>
  </r>
  <r>
    <s v="caimitillo"/>
  </r>
  <r>
    <s v="las mañanitas"/>
  </r>
  <r>
    <s v="belisario frías"/>
  </r>
  <r>
    <s v="ernesto córdoba campos"/>
  </r>
  <r>
    <s v="bella vista"/>
  </r>
  <r>
    <s v="alcalde díaz"/>
  </r>
  <r>
    <s v="cristóbal"/>
  </r>
  <r>
    <s v="barrios unidos"/>
  </r>
  <r>
    <s v="san martín de porres"/>
  </r>
  <r>
    <s v="santa fe (cabecera)"/>
  </r>
  <r>
    <s v="ancón"/>
  </r>
  <r>
    <s v="burunga"/>
  </r>
  <r>
    <s v="david este"/>
  </r>
  <r>
    <s v="juan demóstenes arosemena"/>
  </r>
  <r>
    <s v="chepo (cabecera)"/>
  </r>
  <r>
    <s v="natá (cabecera)"/>
  </r>
  <r>
    <s v="amelia denis de icaza"/>
  </r>
  <r>
    <s v="capellanía"/>
  </r>
  <r>
    <s v="pedregal"/>
  </r>
  <r>
    <s v="puerto armuelles (cabecera)"/>
  </r>
  <r>
    <s v="santiago (cabecera)"/>
  </r>
  <r>
    <s v="vista alegre"/>
  </r>
  <r>
    <s v="metetí"/>
  </r>
  <r>
    <s v="virgen del carmen"/>
  </r>
  <r>
    <s v="las cumbres"/>
  </r>
  <r>
    <s v="nueva providencia"/>
  </r>
  <r>
    <s v="playa leona"/>
  </r>
  <r>
    <s v="arnulfo arias"/>
  </r>
  <r>
    <s v="boquete (cabecera)"/>
  </r>
  <r>
    <s v="belisario porras"/>
  </r>
  <r>
    <s v="herrera"/>
  </r>
  <r>
    <s v="las lomas"/>
  </r>
  <r>
    <s v="omar torrijos"/>
  </r>
  <r>
    <s v="bugaba"/>
  </r>
  <r>
    <s v="cabuya"/>
  </r>
  <r>
    <s v="cerro silvestre"/>
  </r>
  <r>
    <s v="la villa de los santos (cabecera)"/>
  </r>
  <r>
    <s v="barrio balboa"/>
  </r>
  <r>
    <s v="chitré (cabecera)"/>
  </r>
  <r>
    <s v="llano bonito"/>
  </r>
  <r>
    <s v="monagrillo"/>
  </r>
  <r>
    <s v="nuevo santiago"/>
  </r>
  <r>
    <s v="parque lefevre"/>
  </r>
  <r>
    <s v="pocrí"/>
  </r>
  <r>
    <s v="yaviza"/>
  </r>
  <r>
    <s v="la exposición o calidonia"/>
  </r>
  <r>
    <s v="pueblo nuevo"/>
  </r>
  <r>
    <s v="soná (cabecera)"/>
  </r>
  <r>
    <s v="cativá"/>
  </r>
  <r>
    <s v="cochea"/>
  </r>
  <r>
    <s v="guadalupe"/>
  </r>
  <r>
    <s v="san juan"/>
  </r>
  <r>
    <s v="Tocumen"/>
  </r>
  <r>
    <s v="vista alegre"/>
  </r>
  <r>
    <s v="juan díaz"/>
  </r>
  <r>
    <s v="juan demóstenes arosemena"/>
  </r>
  <r>
    <s v="24 de diciembre"/>
  </r>
  <r>
    <s v="ernesto córdoba campos"/>
  </r>
  <r>
    <s v="alcalde díaz"/>
  </r>
  <r>
    <s v="pacora"/>
  </r>
  <r>
    <s v="arraiján (cabecera)"/>
  </r>
  <r>
    <s v="san francisco"/>
  </r>
  <r>
    <s v="pedregal"/>
  </r>
  <r>
    <s v="guadalupe"/>
  </r>
  <r>
    <s v="belisario frías"/>
  </r>
  <r>
    <s v="don bosco"/>
  </r>
  <r>
    <s v="caimitillo"/>
  </r>
  <r>
    <s v="burunga"/>
  </r>
  <r>
    <s v="amelia denis de icaza"/>
  </r>
  <r>
    <s v="parque lefevre"/>
  </r>
  <r>
    <s v="las cumbres"/>
  </r>
  <r>
    <s v="belisario porras"/>
  </r>
  <r>
    <s v="arraiján (cabecera)"/>
  </r>
  <r>
    <s v="24 de diciembre"/>
  </r>
  <r>
    <s v="tocumen"/>
  </r>
  <r>
    <s v="juan díaz"/>
  </r>
  <r>
    <s v="guadalupe"/>
  </r>
  <r>
    <s v="san francisco"/>
  </r>
  <r>
    <s v="caimitillo"/>
  </r>
  <r>
    <s v="ernesto córdoba campos"/>
  </r>
  <r>
    <s v="vista alegre"/>
  </r>
  <r>
    <s v="parque lefevre"/>
  </r>
  <r>
    <s v="rufina alfaro"/>
  </r>
  <r>
    <s v="pacora"/>
  </r>
  <r>
    <s v="amelia denis de icaza"/>
  </r>
  <r>
    <s v="cristóbal"/>
  </r>
  <r>
    <s v="belisario porras"/>
  </r>
  <r>
    <s v="pedregal"/>
  </r>
  <r>
    <s v="santiago (cabecera)"/>
  </r>
  <r>
    <s v="belisario frías"/>
  </r>
  <r>
    <s v="david (cabecera)"/>
  </r>
  <r>
    <s v="don bosco"/>
  </r>
  <r>
    <s v="Arraiján (cabecera)"/>
  </r>
  <r>
    <s v="24 de diciembre"/>
  </r>
  <r>
    <s v="Vista alegre"/>
  </r>
  <r>
    <s v="tocumen"/>
  </r>
  <r>
    <s v="santiago (cabecera)"/>
  </r>
  <r>
    <s v="juan demóstenes arosemena"/>
  </r>
  <r>
    <s v="juan díaz"/>
  </r>
  <r>
    <s v="pacora"/>
  </r>
  <r>
    <s v="las mañanitas"/>
  </r>
  <r>
    <s v="pedregal"/>
  </r>
  <r>
    <s v="guadalupe"/>
  </r>
  <r>
    <s v="san francisco"/>
  </r>
  <r>
    <s v="ernesto córdoba campos"/>
  </r>
  <r>
    <s v="barrio colón"/>
  </r>
  <r>
    <s v="parque lefevre"/>
  </r>
  <r>
    <s v="omar torrijos"/>
  </r>
  <r>
    <s v="cerro silvestre"/>
  </r>
  <r>
    <s v="alcalde díaz"/>
  </r>
  <r>
    <s v="david (cabecera)"/>
  </r>
  <r>
    <s v="Arraiján (cabecera)"/>
  </r>
  <r>
    <s v="vista alegre"/>
  </r>
  <r>
    <s v="pacora"/>
  </r>
  <r>
    <s v="juan díaz"/>
  </r>
  <r>
    <s v="santiago (cabecera)"/>
  </r>
  <r>
    <s v="tocumen"/>
  </r>
  <r>
    <s v="david (cabecera)"/>
  </r>
  <r>
    <s v="24 de diciembre"/>
  </r>
  <r>
    <s v="alcalde díaz"/>
  </r>
  <r>
    <s v="san francisco"/>
  </r>
  <r>
    <s v="belisario frías"/>
  </r>
  <r>
    <s v="puerto caimito"/>
  </r>
  <r>
    <s v="don bosco"/>
  </r>
  <r>
    <s v="caimitillo"/>
  </r>
  <r>
    <s v="belisario porras"/>
  </r>
  <r>
    <s v="amelia denis de icaza"/>
  </r>
  <r>
    <s v="barrio balboa"/>
  </r>
  <r>
    <s v="barrio colón"/>
  </r>
  <r>
    <s v="juan demóstenes arosemena"/>
  </r>
  <r>
    <s v="omar torrijos"/>
  </r>
  <r>
    <s v="24 de diciembre"/>
  </r>
  <r>
    <s v="vista alegre"/>
  </r>
  <r>
    <s v="las cumbres"/>
  </r>
  <r>
    <s v="tocumen"/>
  </r>
  <r>
    <s v="ernesto córdoba campos"/>
  </r>
  <r>
    <s v="alcalde díaz"/>
  </r>
  <r>
    <s v="belisario frías"/>
  </r>
  <r>
    <s v="santiago (cabecera)"/>
  </r>
  <r>
    <s v="pacora"/>
  </r>
  <r>
    <s v="amelia denis de icaza"/>
  </r>
  <r>
    <s v="omar torrijos"/>
  </r>
  <r>
    <s v="caimitillo"/>
  </r>
  <r>
    <s v="david (cabecera)"/>
  </r>
  <r>
    <s v="juan díaz"/>
  </r>
  <r>
    <s v="juan demóstenes arosemena"/>
  </r>
  <r>
    <s v="arraiján (cabecera)"/>
  </r>
  <r>
    <s v="belisario porras"/>
  </r>
  <r>
    <s v="betania"/>
  </r>
  <r>
    <s v="río abajo"/>
  </r>
  <r>
    <s v="aguadulce (cabecera)"/>
  </r>
  <r>
    <s v="juan díaz"/>
  </r>
  <r>
    <s v="vista alegre"/>
  </r>
  <r>
    <s v="arraiján (cabecera)"/>
  </r>
  <r>
    <s v="juan demóstenes arosemena"/>
  </r>
  <r>
    <s v="tocumen"/>
  </r>
  <r>
    <s v="24 de diciembre"/>
  </r>
  <r>
    <s v="don bosco"/>
  </r>
  <r>
    <s v="las mañanitas"/>
  </r>
  <r>
    <s v="barrio colón"/>
  </r>
  <r>
    <s v="alcalde díaz"/>
  </r>
  <r>
    <s v="amelia denis de icaza"/>
  </r>
  <r>
    <s v="ernesto córdoba campos"/>
  </r>
  <r>
    <s v="burunga"/>
  </r>
  <r>
    <s v="pedregal"/>
  </r>
  <r>
    <s v="penonomé (cabecera)"/>
  </r>
  <r>
    <s v="cristóbal"/>
  </r>
  <r>
    <s v="caimitillo"/>
  </r>
  <r>
    <s v="río congo"/>
  </r>
  <r>
    <s v="santiago (cabecera)"/>
  </r>
  <r>
    <s v="belisario frías"/>
  </r>
  <r>
    <s v="24 de diciembre"/>
  </r>
  <r>
    <s v="tocumen"/>
  </r>
  <r>
    <s v="juan demóstenes arosemena"/>
  </r>
  <r>
    <s v="amelia denis de icaza"/>
  </r>
  <r>
    <s v="arraiján (cabecera)"/>
  </r>
  <r>
    <s v="guadalupe"/>
  </r>
  <r>
    <s v="las lomas"/>
  </r>
  <r>
    <s v="belisario frías"/>
  </r>
  <r>
    <s v="santiago (cabecera)"/>
  </r>
  <r>
    <s v="belisario porras"/>
  </r>
  <r>
    <s v="las mañanitas"/>
  </r>
  <r>
    <s v="puerto armuelles (cabecera)"/>
  </r>
  <r>
    <s v="san francisco"/>
  </r>
  <r>
    <s v="barrio balboa"/>
  </r>
  <r>
    <s v="la concepción (cabecera)"/>
  </r>
  <r>
    <s v="penonomé (cabecera)"/>
  </r>
  <r>
    <s v="san juan bautista"/>
  </r>
  <r>
    <s v="alcalde díaz"/>
  </r>
  <r>
    <s v="chitré (cabecera)"/>
  </r>
  <r>
    <s v="ernesto córdoba campos"/>
  </r>
  <r>
    <s v="santiago (cabecera)"/>
  </r>
  <r>
    <s v="vista alegre"/>
  </r>
  <r>
    <s v="las mañanitas"/>
  </r>
  <r>
    <s v="tocumen"/>
  </r>
  <r>
    <s v="24 de diciembre"/>
  </r>
  <r>
    <s v="alcalde díaz"/>
  </r>
  <r>
    <s v="juan demóstenes arosemena"/>
  </r>
  <r>
    <s v="san francisco"/>
  </r>
  <r>
    <s v="san martín de porres"/>
  </r>
  <r>
    <s v="caimitillo"/>
  </r>
  <r>
    <s v="juan díaz"/>
  </r>
  <r>
    <s v="pedregal"/>
  </r>
  <r>
    <s v="ernesto córdoba campos"/>
  </r>
  <r>
    <s v="cristóbal"/>
  </r>
  <r>
    <s v="david (cabecera)"/>
  </r>
  <r>
    <s v="penonomé (cabecera)"/>
  </r>
  <r>
    <s v="betania"/>
  </r>
  <r>
    <s v="pacora"/>
  </r>
  <r>
    <s v="belisario porras"/>
  </r>
  <r>
    <s v="el chorrillo"/>
  </r>
  <r>
    <s v="arraiján (cabecera)"/>
  </r>
  <r>
    <s v="24 de diciembre"/>
  </r>
  <r>
    <s v="santiago (cabecera)"/>
  </r>
  <r>
    <s v="vista alegre"/>
  </r>
  <r>
    <s v="tocumen"/>
  </r>
  <r>
    <s v="llano norte"/>
  </r>
  <r>
    <s v="pedregal"/>
  </r>
  <r>
    <s v="juan díaz"/>
  </r>
  <r>
    <s v="guadalupe"/>
  </r>
  <r>
    <s v="ernesto córdoba campos"/>
  </r>
  <r>
    <s v="david (cabecera)"/>
  </r>
  <r>
    <s v="pacora"/>
  </r>
  <r>
    <s v="alcalde díaz"/>
  </r>
  <r>
    <s v="josé domingo espinar"/>
  </r>
  <r>
    <s v="rufina alfaro"/>
  </r>
  <r>
    <s v="las cumbres"/>
  </r>
  <r>
    <s v="juan demóstenes arosemena"/>
  </r>
  <r>
    <s v="betania"/>
  </r>
  <r>
    <s v="caimitillo"/>
  </r>
  <r>
    <s v="barrio colón"/>
  </r>
  <r>
    <s v="juan díaz"/>
  </r>
  <r>
    <s v="las cumbres"/>
  </r>
  <r>
    <s v="tocumen"/>
  </r>
  <r>
    <s v="vista alegre"/>
  </r>
  <r>
    <s v="david (cabecera)"/>
  </r>
  <r>
    <s v="24 de diciembre"/>
  </r>
  <r>
    <s v="caimitillo"/>
  </r>
  <r>
    <s v="arraiján (cabecera)"/>
  </r>
  <r>
    <s v="betania"/>
  </r>
  <r>
    <s v="san francisco"/>
  </r>
  <r>
    <s v="parque lefevre"/>
  </r>
  <r>
    <s v="rufina alfaro"/>
  </r>
  <r>
    <s v="bella vista"/>
  </r>
  <r>
    <s v="alcalde díaz"/>
  </r>
  <r>
    <s v="las mañanitas"/>
  </r>
  <r>
    <s v="río abajo"/>
  </r>
  <r>
    <s v="cativá"/>
  </r>
  <r>
    <s v="santiago (cabecera)"/>
  </r>
  <r>
    <s v="amelia denis de icaza"/>
  </r>
  <r>
    <s v="cristóbal"/>
  </r>
  <r>
    <s v="tocumen"/>
  </r>
  <r>
    <s v="vista alegre"/>
  </r>
  <r>
    <s v="david (cabecera)"/>
  </r>
  <r>
    <s v="barrio colón"/>
  </r>
  <r>
    <s v="ernesto córdoba campos"/>
  </r>
  <r>
    <s v="juan díaz"/>
  </r>
  <r>
    <s v="amelia denis de icaza"/>
  </r>
  <r>
    <s v="guadalupe"/>
  </r>
  <r>
    <s v="santiago (cabecera)"/>
  </r>
  <r>
    <s v="alcalde díaz"/>
  </r>
  <r>
    <s v="juan demóstenes arosemena"/>
  </r>
  <r>
    <s v="barrio balboa"/>
  </r>
  <r>
    <s v="belisario frías"/>
  </r>
  <r>
    <s v="betania"/>
  </r>
  <r>
    <s v="playa leona"/>
  </r>
  <r>
    <s v="24 de diciembre"/>
  </r>
  <r>
    <s v="caimitillo"/>
  </r>
  <r>
    <s v="josé domingo espinar"/>
  </r>
  <r>
    <s v="puerto caimito"/>
  </r>
  <r>
    <s v="arraiján (cabecera)"/>
  </r>
  <r>
    <s v="SAntiago (cabecera)"/>
  </r>
  <r>
    <s v="TOcumen"/>
  </r>
  <r>
    <s v="CAIMItillo"/>
  </r>
  <r>
    <s v="24 de diciembre"/>
  </r>
  <r>
    <s v="david (cabecera)"/>
  </r>
  <r>
    <s v="ernesto córdoba campos"/>
  </r>
  <r>
    <s v="juan díaz"/>
  </r>
  <r>
    <s v="guadalupe"/>
  </r>
  <r>
    <s v="san francisco"/>
  </r>
  <r>
    <s v="barrio balboa"/>
  </r>
  <r>
    <s v="alcalde díaz"/>
  </r>
  <r>
    <s v="las cumbres"/>
  </r>
  <r>
    <s v="josé domingo espinar"/>
  </r>
  <r>
    <s v="arraiján (cabecera)"/>
  </r>
  <r>
    <s v="las mañanitas"/>
  </r>
  <r>
    <s v="toabré"/>
  </r>
  <r>
    <s v="burunga"/>
  </r>
  <r>
    <s v="parque lefevre"/>
  </r>
  <r>
    <s v="san juan"/>
  </r>
  <r>
    <s v="betania"/>
  </r>
  <r>
    <s v="24 de diciembre"/>
  </r>
  <r>
    <s v="alcalde díaz"/>
  </r>
  <r>
    <s v="santiago (cabecera)"/>
  </r>
  <r>
    <s v="caimitillo"/>
  </r>
  <r>
    <s v="las mañanitas"/>
  </r>
  <r>
    <s v="david (cabecera)"/>
  </r>
  <r>
    <s v="juan demóstenes arosemena"/>
  </r>
  <r>
    <s v="pacora"/>
  </r>
  <r>
    <s v="tocumen"/>
  </r>
  <r>
    <s v="don bosco"/>
  </r>
  <r>
    <s v="las lomas"/>
  </r>
  <r>
    <s v="ernesto córdoba campos"/>
  </r>
  <r>
    <s v="juan díaz"/>
  </r>
  <r>
    <s v="belisario frías"/>
  </r>
  <r>
    <s v="cristóbal"/>
  </r>
  <r>
    <s v="río hato"/>
  </r>
  <r>
    <s v="barrio balboa"/>
  </r>
  <r>
    <s v="parque lefevre"/>
  </r>
  <r>
    <s v="pedregal"/>
  </r>
  <r>
    <s v="san francisco"/>
  </r>
  <r>
    <s v="24 de diciembre"/>
  </r>
  <r>
    <s v="tocumen"/>
  </r>
  <r>
    <s v="las mañanitas"/>
  </r>
  <r>
    <s v="juan demóstenes arosemena"/>
  </r>
  <r>
    <s v="Llano de Catival o Mariato (Cabecera)"/>
  </r>
  <r>
    <s v="david (cabecera)"/>
  </r>
  <r>
    <s v="barrio balboa"/>
  </r>
  <r>
    <s v="alcalde díaz"/>
  </r>
  <r>
    <s v="pacora"/>
  </r>
  <r>
    <s v="betania"/>
  </r>
  <r>
    <s v="buena vista"/>
  </r>
  <r>
    <s v="amelia denis de icaza"/>
  </r>
  <r>
    <s v="arraiján (cabecera)"/>
  </r>
  <r>
    <s v="josé domingo espinar"/>
  </r>
  <r>
    <s v="juan díaz"/>
  </r>
  <r>
    <s v="vista alegre"/>
  </r>
  <r>
    <s v="caimitillo"/>
  </r>
  <r>
    <s v="guadalupe"/>
  </r>
  <r>
    <s v="belisario frías"/>
  </r>
  <r>
    <s v="bella vista"/>
  </r>
  <r>
    <s v="arraiján (cabecera)"/>
  </r>
  <r>
    <s v="david (cabecera)"/>
  </r>
  <r>
    <s v="santiago (cabecera)"/>
  </r>
  <r>
    <s v="barrio colón"/>
  </r>
  <r>
    <s v="vista alegre"/>
  </r>
  <r>
    <s v="tocumen"/>
  </r>
  <r>
    <s v="alcalde díaz"/>
  </r>
  <r>
    <s v="san francisco"/>
  </r>
  <r>
    <s v="juan díaz"/>
  </r>
  <r>
    <s v="24 de diciembre"/>
  </r>
  <r>
    <s v="david sur"/>
  </r>
  <r>
    <s v="las mañanitas"/>
  </r>
  <r>
    <s v="caimitillo"/>
  </r>
  <r>
    <s v="cristóbal"/>
  </r>
  <r>
    <s v="parque lefevre"/>
  </r>
  <r>
    <s v="río abajo"/>
  </r>
  <r>
    <s v="caimitillo"/>
  </r>
  <r>
    <s v="penonomé (cabecera)"/>
  </r>
  <r>
    <s v="sabanitas"/>
  </r>
  <r>
    <s v="las cumbres"/>
  </r>
  <r>
    <s v="Vista alegre"/>
  </r>
  <r>
    <s v="arraiján (cabecera)"/>
  </r>
  <r>
    <s v="alcalde díaz"/>
  </r>
  <r>
    <s v="ernesto córdoba campos"/>
  </r>
  <r>
    <s v="david (cabecera)"/>
  </r>
  <r>
    <s v="tocumen"/>
  </r>
  <r>
    <s v="barrio balboa"/>
  </r>
  <r>
    <s v="santiago (cabecera)"/>
  </r>
  <r>
    <s v="caimitillo"/>
  </r>
  <r>
    <s v="24 de diciembre"/>
  </r>
  <r>
    <s v="guadalupe"/>
  </r>
  <r>
    <s v="betania"/>
  </r>
  <r>
    <s v="amelia denis de icaza"/>
  </r>
  <r>
    <s v="juan demóstenes arosemena"/>
  </r>
  <r>
    <s v="san francisco"/>
  </r>
  <r>
    <s v="belisario porras"/>
  </r>
  <r>
    <s v="barrio colón"/>
  </r>
  <r>
    <s v="juan díaz"/>
  </r>
  <r>
    <s v="las cumbres"/>
  </r>
  <r>
    <s v="cañazas (cabecera)"/>
  </r>
  <r>
    <s v="Santiago (cabecera)"/>
  </r>
  <r>
    <s v="24 de diciembre"/>
  </r>
  <r>
    <s v="david (cabecera)"/>
  </r>
  <r>
    <s v="tocumen"/>
  </r>
  <r>
    <s v="barrio balboa"/>
  </r>
  <r>
    <s v="juan díaz"/>
  </r>
  <r>
    <s v="san francisco"/>
  </r>
  <r>
    <s v="juan demóstenes arosemena"/>
  </r>
  <r>
    <s v="alcalde díaz"/>
  </r>
  <r>
    <s v="las mañanitas"/>
  </r>
  <r>
    <s v="amelia denis de icaza"/>
  </r>
  <r>
    <s v="betania"/>
  </r>
  <r>
    <s v="barrio colón"/>
  </r>
  <r>
    <s v="burunga"/>
  </r>
  <r>
    <s v="ernesto córdoba campos"/>
  </r>
  <r>
    <s v="vista alegre"/>
  </r>
  <r>
    <s v="cristóbal"/>
  </r>
  <r>
    <s v="guadalupe"/>
  </r>
  <r>
    <s v="caimitillo"/>
  </r>
  <r>
    <s v="pueblo nuevo"/>
  </r>
  <r>
    <s v="24 de diciembre"/>
  </r>
  <r>
    <s v="david (cabecera)"/>
  </r>
  <r>
    <s v="ernesto córdoba campos"/>
  </r>
  <r>
    <s v="vista alegre"/>
  </r>
  <r>
    <s v="caimitillo"/>
  </r>
  <r>
    <s v="alcalde díaz"/>
  </r>
  <r>
    <s v="las cumbres"/>
  </r>
  <r>
    <s v="juan demóstenes arosemena"/>
  </r>
  <r>
    <s v="pacora"/>
  </r>
  <r>
    <s v="tocumen"/>
  </r>
  <r>
    <s v="david (cabecera)"/>
  </r>
  <r>
    <s v="cristóbal"/>
  </r>
  <r>
    <s v="barrio colón"/>
  </r>
  <r>
    <s v="david sur"/>
  </r>
  <r>
    <s v="juan díaz"/>
  </r>
  <r>
    <s v="san francisco"/>
  </r>
  <r>
    <s v="guadalupe"/>
  </r>
  <r>
    <s v="las mañanitas"/>
  </r>
  <r>
    <s v="herrera"/>
  </r>
  <r>
    <s v="barrio balboa"/>
  </r>
  <r>
    <s v="DAvid (cabecera)"/>
  </r>
  <r>
    <s v="24 de diciembre"/>
  </r>
  <r>
    <s v="juan díaz"/>
  </r>
  <r>
    <s v="san francisco"/>
  </r>
  <r>
    <s v="caimitillo"/>
  </r>
  <r>
    <s v="salud"/>
  </r>
  <r>
    <s v="tocumen"/>
  </r>
  <r>
    <s v="cristóbal"/>
  </r>
  <r>
    <s v="david este"/>
  </r>
  <r>
    <s v="ernesto córdoba campos"/>
  </r>
  <r>
    <s v="santiago (cabecera)"/>
  </r>
  <r>
    <s v="juan demóstenes arosemena"/>
  </r>
  <r>
    <s v="toabré"/>
  </r>
  <r>
    <s v="las mañanitas"/>
  </r>
  <r>
    <s v="pedregal"/>
  </r>
  <r>
    <s v="puerto caimito"/>
  </r>
  <r>
    <s v="alcalde díaz"/>
  </r>
  <r>
    <s v="canto del llano"/>
  </r>
  <r>
    <s v="david sur"/>
  </r>
  <r>
    <s v="las cumbres"/>
  </r>
  <r>
    <s v="david (cabecera)"/>
  </r>
  <r>
    <s v="ernesto córdoba campos"/>
  </r>
  <r>
    <s v="alcalde díaz"/>
  </r>
  <r>
    <s v="las cumbres"/>
  </r>
  <r>
    <s v="caimitillo"/>
  </r>
  <r>
    <s v="guarumal"/>
  </r>
  <r>
    <s v="omar torrijos"/>
  </r>
  <r>
    <s v="pedregal"/>
  </r>
  <r>
    <s v="cristóbal"/>
  </r>
  <r>
    <s v="pacora"/>
  </r>
  <r>
    <s v="tocumen"/>
  </r>
  <r>
    <s v="caimitillo"/>
  </r>
  <r>
    <s v="las mañanitas"/>
  </r>
  <r>
    <s v="24 de diciembre"/>
  </r>
  <r>
    <s v="belisario frías"/>
  </r>
  <r>
    <s v="betania"/>
  </r>
  <r>
    <s v="buena vista"/>
  </r>
  <r>
    <s v="los algarrobos"/>
  </r>
  <r>
    <s v="cerro silvestre"/>
  </r>
  <r>
    <s v="salu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3"/>
  </r>
  <r>
    <x v="62"/>
  </r>
  <r>
    <x v="63"/>
  </r>
  <r>
    <x v="64"/>
  </r>
  <r>
    <x v="65"/>
  </r>
  <r>
    <x v="66"/>
  </r>
  <r>
    <x v="67"/>
  </r>
  <r>
    <x v="68"/>
  </r>
  <r>
    <x v="6"/>
  </r>
  <r>
    <x v="7"/>
  </r>
  <r>
    <x v="22"/>
  </r>
  <r>
    <x v="0"/>
  </r>
  <r>
    <x v="5"/>
  </r>
  <r>
    <x v="28"/>
  </r>
  <r>
    <x v="18"/>
  </r>
  <r>
    <x v="9"/>
  </r>
  <r>
    <x v="44"/>
  </r>
  <r>
    <x v="20"/>
  </r>
  <r>
    <x v="8"/>
  </r>
  <r>
    <x v="11"/>
  </r>
  <r>
    <x v="10"/>
  </r>
  <r>
    <x v="42"/>
  </r>
  <r>
    <x v="16"/>
  </r>
  <r>
    <x v="2"/>
  </r>
  <r>
    <x v="69"/>
  </r>
  <r>
    <x v="29"/>
  </r>
  <r>
    <x v="24"/>
  </r>
  <r>
    <x v="59"/>
  </r>
  <r>
    <x v="70"/>
  </r>
  <r>
    <x v="21"/>
  </r>
  <r>
    <x v="3"/>
  </r>
  <r>
    <x v="27"/>
  </r>
  <r>
    <x v="13"/>
  </r>
  <r>
    <x v="12"/>
  </r>
  <r>
    <x v="17"/>
  </r>
  <r>
    <x v="43"/>
  </r>
  <r>
    <x v="1"/>
  </r>
  <r>
    <x v="71"/>
  </r>
  <r>
    <x v="53"/>
  </r>
  <r>
    <x v="40"/>
  </r>
  <r>
    <x v="72"/>
  </r>
  <r>
    <x v="67"/>
  </r>
  <r>
    <x v="54"/>
  </r>
  <r>
    <x v="73"/>
  </r>
  <r>
    <x v="35"/>
  </r>
  <r>
    <x v="58"/>
  </r>
  <r>
    <x v="63"/>
  </r>
  <r>
    <x v="48"/>
  </r>
  <r>
    <x v="15"/>
  </r>
  <r>
    <x v="25"/>
  </r>
  <r>
    <x v="74"/>
  </r>
  <r>
    <x v="19"/>
  </r>
  <r>
    <x v="61"/>
  </r>
  <r>
    <x v="39"/>
  </r>
  <r>
    <x v="50"/>
  </r>
  <r>
    <x v="26"/>
  </r>
  <r>
    <x v="33"/>
  </r>
  <r>
    <x v="30"/>
  </r>
  <r>
    <x v="75"/>
  </r>
  <r>
    <x v="4"/>
  </r>
  <r>
    <x v="23"/>
  </r>
  <r>
    <x v="32"/>
  </r>
  <r>
    <x v="76"/>
  </r>
  <r>
    <x v="77"/>
  </r>
  <r>
    <x v="78"/>
  </r>
  <r>
    <x v="14"/>
  </r>
  <r>
    <x v="53"/>
  </r>
  <r>
    <x v="79"/>
  </r>
  <r>
    <x v="0"/>
  </r>
  <r>
    <x v="1"/>
  </r>
  <r>
    <x v="28"/>
  </r>
  <r>
    <x v="24"/>
  </r>
  <r>
    <x v="10"/>
  </r>
  <r>
    <x v="43"/>
  </r>
  <r>
    <x v="16"/>
  </r>
  <r>
    <x v="6"/>
  </r>
  <r>
    <x v="5"/>
  </r>
  <r>
    <x v="15"/>
  </r>
  <r>
    <x v="26"/>
  </r>
  <r>
    <x v="27"/>
  </r>
  <r>
    <x v="18"/>
  </r>
  <r>
    <x v="35"/>
  </r>
  <r>
    <x v="19"/>
  </r>
  <r>
    <x v="40"/>
  </r>
  <r>
    <x v="29"/>
  </r>
  <r>
    <x v="80"/>
  </r>
  <r>
    <x v="25"/>
  </r>
  <r>
    <x v="59"/>
  </r>
  <r>
    <x v="7"/>
  </r>
  <r>
    <x v="2"/>
  </r>
  <r>
    <x v="3"/>
  </r>
  <r>
    <x v="63"/>
  </r>
  <r>
    <x v="12"/>
  </r>
  <r>
    <x v="54"/>
  </r>
  <r>
    <x v="42"/>
  </r>
  <r>
    <x v="22"/>
  </r>
  <r>
    <x v="32"/>
  </r>
  <r>
    <x v="8"/>
  </r>
  <r>
    <x v="21"/>
  </r>
  <r>
    <x v="20"/>
  </r>
  <r>
    <x v="13"/>
  </r>
  <r>
    <x v="44"/>
  </r>
  <r>
    <x v="11"/>
  </r>
  <r>
    <x v="75"/>
  </r>
  <r>
    <x v="81"/>
  </r>
  <r>
    <x v="4"/>
  </r>
  <r>
    <x v="57"/>
  </r>
  <r>
    <x v="82"/>
  </r>
  <r>
    <x v="83"/>
  </r>
  <r>
    <x v="14"/>
  </r>
  <r>
    <x v="46"/>
  </r>
  <r>
    <x v="78"/>
  </r>
  <r>
    <x v="47"/>
  </r>
  <r>
    <x v="39"/>
  </r>
  <r>
    <x v="84"/>
  </r>
  <r>
    <x v="85"/>
  </r>
  <r>
    <x v="9"/>
  </r>
  <r>
    <x v="86"/>
  </r>
  <r>
    <x v="58"/>
  </r>
  <r>
    <x v="3"/>
  </r>
  <r>
    <x v="87"/>
  </r>
  <r>
    <x v="33"/>
  </r>
  <r>
    <x v="88"/>
  </r>
  <r>
    <x v="89"/>
  </r>
  <r>
    <x v="61"/>
  </r>
  <r>
    <x v="71"/>
  </r>
  <r>
    <x v="68"/>
  </r>
  <r>
    <x v="1"/>
  </r>
  <r>
    <x v="20"/>
  </r>
  <r>
    <x v="22"/>
  </r>
  <r>
    <x v="0"/>
  </r>
  <r>
    <x v="9"/>
  </r>
  <r>
    <x v="7"/>
  </r>
  <r>
    <x v="16"/>
  </r>
  <r>
    <x v="5"/>
  </r>
  <r>
    <x v="42"/>
  </r>
  <r>
    <x v="17"/>
  </r>
  <r>
    <x v="44"/>
  </r>
  <r>
    <x v="13"/>
  </r>
  <r>
    <x v="2"/>
  </r>
  <r>
    <x v="6"/>
  </r>
  <r>
    <x v="21"/>
  </r>
  <r>
    <x v="43"/>
  </r>
  <r>
    <x v="29"/>
  </r>
  <r>
    <x v="8"/>
  </r>
  <r>
    <x v="27"/>
  </r>
  <r>
    <x v="11"/>
  </r>
  <r>
    <x v="59"/>
  </r>
  <r>
    <x v="3"/>
  </r>
  <r>
    <x v="3"/>
  </r>
  <r>
    <x v="15"/>
  </r>
  <r>
    <x v="19"/>
  </r>
  <r>
    <x v="12"/>
  </r>
  <r>
    <x v="38"/>
  </r>
  <r>
    <x v="14"/>
  </r>
  <r>
    <x v="26"/>
  </r>
  <r>
    <x v="10"/>
  </r>
  <r>
    <x v="70"/>
  </r>
  <r>
    <x v="25"/>
  </r>
  <r>
    <x v="28"/>
  </r>
  <r>
    <x v="82"/>
  </r>
  <r>
    <x v="33"/>
  </r>
  <r>
    <x v="74"/>
  </r>
  <r>
    <x v="4"/>
  </r>
  <r>
    <x v="18"/>
  </r>
  <r>
    <x v="24"/>
  </r>
  <r>
    <x v="30"/>
  </r>
  <r>
    <x v="40"/>
  </r>
  <r>
    <x v="65"/>
  </r>
  <r>
    <x v="49"/>
  </r>
  <r>
    <x v="39"/>
  </r>
  <r>
    <x v="71"/>
  </r>
  <r>
    <x v="35"/>
  </r>
  <r>
    <x v="58"/>
  </r>
  <r>
    <x v="90"/>
  </r>
  <r>
    <x v="47"/>
  </r>
  <r>
    <x v="91"/>
  </r>
  <r>
    <x v="23"/>
  </r>
  <r>
    <x v="63"/>
  </r>
  <r>
    <x v="61"/>
  </r>
  <r>
    <x v="84"/>
  </r>
  <r>
    <x v="50"/>
  </r>
  <r>
    <x v="92"/>
  </r>
  <r>
    <x v="75"/>
  </r>
  <r>
    <x v="54"/>
  </r>
  <r>
    <x v="78"/>
  </r>
  <r>
    <x v="32"/>
  </r>
  <r>
    <x v="80"/>
  </r>
  <r>
    <x v="93"/>
  </r>
  <r>
    <x v="46"/>
  </r>
  <r>
    <x v="88"/>
  </r>
  <r>
    <x v="48"/>
  </r>
  <r>
    <x v="94"/>
  </r>
  <r>
    <x v="87"/>
  </r>
  <r>
    <x v="95"/>
  </r>
  <r>
    <x v="96"/>
  </r>
  <r>
    <x v="28"/>
  </r>
  <r>
    <x v="1"/>
  </r>
  <r>
    <x v="2"/>
  </r>
  <r>
    <x v="5"/>
  </r>
  <r>
    <x v="0"/>
  </r>
  <r>
    <x v="6"/>
  </r>
  <r>
    <x v="16"/>
  </r>
  <r>
    <x v="26"/>
  </r>
  <r>
    <x v="9"/>
  </r>
  <r>
    <x v="19"/>
  </r>
  <r>
    <x v="22"/>
  </r>
  <r>
    <x v="7"/>
  </r>
  <r>
    <x v="18"/>
  </r>
  <r>
    <x v="17"/>
  </r>
  <r>
    <x v="13"/>
  </r>
  <r>
    <x v="8"/>
  </r>
  <r>
    <x v="24"/>
  </r>
  <r>
    <x v="12"/>
  </r>
  <r>
    <x v="32"/>
  </r>
  <r>
    <x v="20"/>
  </r>
  <r>
    <x v="21"/>
  </r>
  <r>
    <x v="15"/>
  </r>
  <r>
    <x v="11"/>
  </r>
  <r>
    <x v="27"/>
  </r>
  <r>
    <x v="10"/>
  </r>
  <r>
    <x v="29"/>
  </r>
  <r>
    <x v="46"/>
  </r>
  <r>
    <x v="33"/>
  </r>
  <r>
    <x v="3"/>
  </r>
  <r>
    <x v="35"/>
  </r>
  <r>
    <x v="44"/>
  </r>
  <r>
    <x v="43"/>
  </r>
  <r>
    <x v="42"/>
  </r>
  <r>
    <x v="40"/>
  </r>
  <r>
    <x v="59"/>
  </r>
  <r>
    <x v="63"/>
  </r>
  <r>
    <x v="4"/>
  </r>
  <r>
    <x v="41"/>
  </r>
  <r>
    <x v="23"/>
  </r>
  <r>
    <x v="14"/>
  </r>
  <r>
    <x v="67"/>
  </r>
  <r>
    <x v="47"/>
  </r>
  <r>
    <x v="50"/>
  </r>
  <r>
    <x v="30"/>
  </r>
  <r>
    <x v="73"/>
  </r>
  <r>
    <x v="71"/>
  </r>
  <r>
    <x v="48"/>
  </r>
  <r>
    <x v="38"/>
  </r>
  <r>
    <x v="3"/>
  </r>
  <r>
    <x v="25"/>
  </r>
  <r>
    <x v="37"/>
  </r>
  <r>
    <x v="80"/>
  </r>
  <r>
    <x v="97"/>
  </r>
  <r>
    <x v="51"/>
  </r>
  <r>
    <x v="39"/>
  </r>
  <r>
    <x v="98"/>
  </r>
  <r>
    <x v="31"/>
  </r>
  <r>
    <x v="54"/>
  </r>
  <r>
    <x v="78"/>
  </r>
  <r>
    <x v="58"/>
  </r>
  <r>
    <x v="74"/>
  </r>
  <r>
    <x v="82"/>
  </r>
  <r>
    <x v="99"/>
  </r>
  <r>
    <x v="100"/>
  </r>
  <r>
    <x v="101"/>
  </r>
  <r>
    <x v="60"/>
  </r>
  <r>
    <x v="81"/>
  </r>
  <r>
    <x v="102"/>
  </r>
  <r>
    <x v="63"/>
  </r>
  <r>
    <x v="83"/>
  </r>
  <r>
    <x v="103"/>
  </r>
  <r>
    <x v="104"/>
  </r>
  <r>
    <x v="57"/>
  </r>
  <r>
    <x v="70"/>
  </r>
  <r>
    <x v="105"/>
  </r>
  <r>
    <x v="72"/>
  </r>
  <r>
    <x v="64"/>
  </r>
  <r>
    <x v="69"/>
  </r>
  <r>
    <x v="0"/>
  </r>
  <r>
    <x v="1"/>
  </r>
  <r>
    <x v="2"/>
  </r>
  <r>
    <x v="16"/>
  </r>
  <r>
    <x v="7"/>
  </r>
  <r>
    <x v="22"/>
  </r>
  <r>
    <x v="17"/>
  </r>
  <r>
    <x v="3"/>
  </r>
  <r>
    <x v="28"/>
  </r>
  <r>
    <x v="8"/>
  </r>
  <r>
    <x v="13"/>
  </r>
  <r>
    <x v="5"/>
  </r>
  <r>
    <x v="19"/>
  </r>
  <r>
    <x v="9"/>
  </r>
  <r>
    <x v="26"/>
  </r>
  <r>
    <x v="14"/>
  </r>
  <r>
    <x v="15"/>
  </r>
  <r>
    <x v="21"/>
  </r>
  <r>
    <x v="44"/>
  </r>
  <r>
    <x v="4"/>
  </r>
  <r>
    <x v="12"/>
  </r>
  <r>
    <x v="33"/>
  </r>
  <r>
    <x v="18"/>
  </r>
  <r>
    <x v="11"/>
  </r>
  <r>
    <x v="29"/>
  </r>
  <r>
    <x v="10"/>
  </r>
  <r>
    <x v="6"/>
  </r>
  <r>
    <x v="96"/>
  </r>
  <r>
    <x v="24"/>
  </r>
  <r>
    <x v="32"/>
  </r>
  <r>
    <x v="20"/>
  </r>
  <r>
    <x v="42"/>
  </r>
  <r>
    <x v="23"/>
  </r>
  <r>
    <x v="27"/>
  </r>
  <r>
    <x v="70"/>
  </r>
  <r>
    <x v="40"/>
  </r>
  <r>
    <x v="43"/>
  </r>
  <r>
    <x v="25"/>
  </r>
  <r>
    <x v="50"/>
  </r>
  <r>
    <x v="58"/>
  </r>
  <r>
    <x v="54"/>
  </r>
  <r>
    <x v="59"/>
  </r>
  <r>
    <x v="30"/>
  </r>
  <r>
    <x v="74"/>
  </r>
  <r>
    <x v="55"/>
  </r>
  <r>
    <x v="39"/>
  </r>
  <r>
    <x v="80"/>
  </r>
  <r>
    <x v="41"/>
  </r>
  <r>
    <x v="57"/>
  </r>
  <r>
    <x v="35"/>
  </r>
  <r>
    <x v="37"/>
  </r>
  <r>
    <x v="73"/>
  </r>
  <r>
    <x v="63"/>
  </r>
  <r>
    <x v="31"/>
  </r>
  <r>
    <x v="106"/>
  </r>
  <r>
    <x v="46"/>
  </r>
  <r>
    <x v="101"/>
  </r>
  <r>
    <x v="65"/>
  </r>
  <r>
    <x v="82"/>
  </r>
  <r>
    <x v="61"/>
  </r>
  <r>
    <x v="67"/>
  </r>
  <r>
    <x v="71"/>
  </r>
  <r>
    <x v="38"/>
  </r>
  <r>
    <x v="48"/>
  </r>
  <r>
    <x v="107"/>
  </r>
  <r>
    <x v="72"/>
  </r>
  <r>
    <x v="108"/>
  </r>
  <r>
    <x v="81"/>
  </r>
  <r>
    <x v="109"/>
  </r>
  <r>
    <x v="47"/>
  </r>
  <r>
    <x v="69"/>
  </r>
  <r>
    <x v="110"/>
  </r>
  <r>
    <x v="111"/>
  </r>
  <r>
    <x v="60"/>
  </r>
  <r>
    <x v="112"/>
  </r>
  <r>
    <x v="49"/>
  </r>
  <r>
    <x v="94"/>
  </r>
  <r>
    <x v="75"/>
  </r>
  <r>
    <x v="113"/>
  </r>
  <r>
    <x v="51"/>
  </r>
  <r>
    <x v="62"/>
  </r>
  <r>
    <x v="90"/>
  </r>
  <r>
    <x v="114"/>
  </r>
  <r>
    <x v="115"/>
  </r>
  <r>
    <x v="116"/>
  </r>
  <r>
    <x v="56"/>
  </r>
  <r>
    <x v="117"/>
  </r>
  <r>
    <x v="78"/>
  </r>
  <r>
    <x v="89"/>
  </r>
  <r>
    <x v="97"/>
  </r>
  <r>
    <x v="118"/>
  </r>
  <r>
    <x v="84"/>
  </r>
  <r>
    <x v="119"/>
  </r>
  <r>
    <x v="0"/>
  </r>
  <r>
    <x v="5"/>
  </r>
  <r>
    <x v="6"/>
  </r>
  <r>
    <x v="1"/>
  </r>
  <r>
    <x v="2"/>
  </r>
  <r>
    <x v="10"/>
  </r>
  <r>
    <x v="16"/>
  </r>
  <r>
    <x v="9"/>
  </r>
  <r>
    <x v="17"/>
  </r>
  <r>
    <x v="21"/>
  </r>
  <r>
    <x v="20"/>
  </r>
  <r>
    <x v="28"/>
  </r>
  <r>
    <x v="7"/>
  </r>
  <r>
    <x v="11"/>
  </r>
  <r>
    <x v="3"/>
  </r>
  <r>
    <x v="8"/>
  </r>
  <r>
    <x v="18"/>
  </r>
  <r>
    <x v="19"/>
  </r>
  <r>
    <x v="29"/>
  </r>
  <r>
    <x v="24"/>
  </r>
  <r>
    <x v="22"/>
  </r>
  <r>
    <x v="13"/>
  </r>
  <r>
    <x v="12"/>
  </r>
  <r>
    <x v="26"/>
  </r>
  <r>
    <x v="59"/>
  </r>
  <r>
    <x v="15"/>
  </r>
  <r>
    <x v="48"/>
  </r>
  <r>
    <x v="4"/>
  </r>
  <r>
    <x v="44"/>
  </r>
  <r>
    <x v="25"/>
  </r>
  <r>
    <x v="14"/>
  </r>
  <r>
    <x v="43"/>
  </r>
  <r>
    <x v="23"/>
  </r>
  <r>
    <x v="30"/>
  </r>
  <r>
    <x v="42"/>
  </r>
  <r>
    <x v="40"/>
  </r>
  <r>
    <x v="27"/>
  </r>
  <r>
    <x v="78"/>
  </r>
  <r>
    <x v="32"/>
  </r>
  <r>
    <x v="33"/>
  </r>
  <r>
    <x v="50"/>
  </r>
  <r>
    <x v="63"/>
  </r>
  <r>
    <x v="35"/>
  </r>
  <r>
    <x v="38"/>
  </r>
  <r>
    <x v="46"/>
  </r>
  <r>
    <x v="120"/>
  </r>
  <r>
    <x v="106"/>
  </r>
  <r>
    <x v="96"/>
  </r>
  <r>
    <x v="82"/>
  </r>
  <r>
    <x v="70"/>
  </r>
  <r>
    <x v="61"/>
  </r>
  <r>
    <x v="101"/>
  </r>
  <r>
    <x v="73"/>
  </r>
  <r>
    <x v="31"/>
  </r>
  <r>
    <x v="54"/>
  </r>
  <r>
    <x v="47"/>
  </r>
  <r>
    <x v="58"/>
  </r>
  <r>
    <x v="75"/>
  </r>
  <r>
    <x v="115"/>
  </r>
  <r>
    <x v="72"/>
  </r>
  <r>
    <x v="113"/>
  </r>
  <r>
    <x v="53"/>
  </r>
  <r>
    <x v="105"/>
  </r>
  <r>
    <x v="62"/>
  </r>
  <r>
    <x v="107"/>
  </r>
  <r>
    <x v="64"/>
  </r>
  <r>
    <x v="121"/>
  </r>
  <r>
    <x v="71"/>
  </r>
  <r>
    <x v="91"/>
  </r>
  <r>
    <x v="37"/>
  </r>
  <r>
    <x v="57"/>
  </r>
  <r>
    <x v="122"/>
  </r>
  <r>
    <x v="49"/>
  </r>
  <r>
    <x v="86"/>
  </r>
  <r>
    <x v="3"/>
  </r>
  <r>
    <x v="74"/>
  </r>
  <r>
    <x v="67"/>
  </r>
  <r>
    <x v="68"/>
  </r>
  <r>
    <x v="41"/>
  </r>
  <r>
    <x v="97"/>
  </r>
  <r>
    <x v="104"/>
  </r>
  <r>
    <x v="39"/>
  </r>
  <r>
    <x v="123"/>
  </r>
  <r>
    <x v="124"/>
  </r>
  <r>
    <x v="0"/>
  </r>
  <r>
    <x v="28"/>
  </r>
  <r>
    <x v="16"/>
  </r>
  <r>
    <x v="29"/>
  </r>
  <r>
    <x v="9"/>
  </r>
  <r>
    <x v="5"/>
  </r>
  <r>
    <x v="6"/>
  </r>
  <r>
    <x v="7"/>
  </r>
  <r>
    <x v="1"/>
  </r>
  <r>
    <x v="18"/>
  </r>
  <r>
    <x v="13"/>
  </r>
  <r>
    <x v="21"/>
  </r>
  <r>
    <x v="2"/>
  </r>
  <r>
    <x v="17"/>
  </r>
  <r>
    <x v="27"/>
  </r>
  <r>
    <x v="8"/>
  </r>
  <r>
    <x v="40"/>
  </r>
  <r>
    <x v="10"/>
  </r>
  <r>
    <x v="22"/>
  </r>
  <r>
    <x v="44"/>
  </r>
  <r>
    <x v="11"/>
  </r>
  <r>
    <x v="42"/>
  </r>
  <r>
    <x v="24"/>
  </r>
  <r>
    <x v="63"/>
  </r>
  <r>
    <x v="20"/>
  </r>
  <r>
    <x v="26"/>
  </r>
  <r>
    <x v="19"/>
  </r>
  <r>
    <x v="12"/>
  </r>
  <r>
    <x v="35"/>
  </r>
  <r>
    <x v="33"/>
  </r>
  <r>
    <x v="3"/>
  </r>
  <r>
    <x v="37"/>
  </r>
  <r>
    <x v="15"/>
  </r>
  <r>
    <x v="43"/>
  </r>
  <r>
    <x v="59"/>
  </r>
  <r>
    <x v="80"/>
  </r>
  <r>
    <x v="14"/>
  </r>
  <r>
    <x v="4"/>
  </r>
  <r>
    <x v="32"/>
  </r>
  <r>
    <x v="23"/>
  </r>
  <r>
    <x v="70"/>
  </r>
  <r>
    <x v="25"/>
  </r>
  <r>
    <x v="54"/>
  </r>
  <r>
    <x v="39"/>
  </r>
  <r>
    <x v="48"/>
  </r>
  <r>
    <x v="31"/>
  </r>
  <r>
    <x v="41"/>
  </r>
  <r>
    <x v="62"/>
  </r>
  <r>
    <x v="30"/>
  </r>
  <r>
    <x v="83"/>
  </r>
  <r>
    <x v="46"/>
  </r>
  <r>
    <x v="61"/>
  </r>
  <r>
    <x v="69"/>
  </r>
  <r>
    <x v="50"/>
  </r>
  <r>
    <x v="125"/>
  </r>
  <r>
    <x v="78"/>
  </r>
  <r>
    <x v="82"/>
  </r>
  <r>
    <x v="84"/>
  </r>
  <r>
    <x v="124"/>
  </r>
  <r>
    <x v="47"/>
  </r>
  <r>
    <x v="38"/>
  </r>
  <r>
    <x v="71"/>
  </r>
  <r>
    <x v="3"/>
  </r>
  <r>
    <x v="96"/>
  </r>
  <r>
    <x v="73"/>
  </r>
  <r>
    <x v="65"/>
  </r>
  <r>
    <x v="85"/>
  </r>
  <r>
    <x v="58"/>
  </r>
  <r>
    <x v="74"/>
  </r>
  <r>
    <x v="57"/>
  </r>
  <r>
    <x v="101"/>
  </r>
  <r>
    <x v="87"/>
  </r>
  <r>
    <x v="53"/>
  </r>
  <r>
    <x v="81"/>
  </r>
  <r>
    <x v="67"/>
  </r>
  <r>
    <x v="53"/>
  </r>
  <r>
    <x v="68"/>
  </r>
  <r>
    <x v="88"/>
  </r>
  <r>
    <x v="126"/>
  </r>
  <r>
    <x v="102"/>
  </r>
  <r>
    <x v="122"/>
  </r>
  <r>
    <x v="114"/>
  </r>
  <r>
    <x v="106"/>
  </r>
  <r>
    <x v="104"/>
  </r>
  <r>
    <x v="1"/>
  </r>
  <r>
    <x v="6"/>
  </r>
  <r>
    <x v="2"/>
  </r>
  <r>
    <x v="9"/>
  </r>
  <r>
    <x v="0"/>
  </r>
  <r>
    <x v="5"/>
  </r>
  <r>
    <x v="29"/>
  </r>
  <r>
    <x v="3"/>
  </r>
  <r>
    <x v="8"/>
  </r>
  <r>
    <x v="28"/>
  </r>
  <r>
    <x v="40"/>
  </r>
  <r>
    <x v="20"/>
  </r>
  <r>
    <x v="18"/>
  </r>
  <r>
    <x v="22"/>
  </r>
  <r>
    <x v="11"/>
  </r>
  <r>
    <x v="13"/>
  </r>
  <r>
    <x v="15"/>
  </r>
  <r>
    <x v="24"/>
  </r>
  <r>
    <x v="7"/>
  </r>
  <r>
    <x v="26"/>
  </r>
  <r>
    <x v="27"/>
  </r>
  <r>
    <x v="17"/>
  </r>
  <r>
    <x v="21"/>
  </r>
  <r>
    <x v="10"/>
  </r>
  <r>
    <x v="19"/>
  </r>
  <r>
    <x v="43"/>
  </r>
  <r>
    <x v="12"/>
  </r>
  <r>
    <x v="4"/>
  </r>
  <r>
    <x v="14"/>
  </r>
  <r>
    <x v="42"/>
  </r>
  <r>
    <x v="50"/>
  </r>
  <r>
    <x v="48"/>
  </r>
  <r>
    <x v="59"/>
  </r>
  <r>
    <x v="67"/>
  </r>
  <r>
    <x v="16"/>
  </r>
  <r>
    <x v="25"/>
  </r>
  <r>
    <x v="75"/>
  </r>
  <r>
    <x v="54"/>
  </r>
  <r>
    <x v="82"/>
  </r>
  <r>
    <x v="44"/>
  </r>
  <r>
    <x v="80"/>
  </r>
  <r>
    <x v="73"/>
  </r>
  <r>
    <x v="71"/>
  </r>
  <r>
    <x v="63"/>
  </r>
  <r>
    <x v="38"/>
  </r>
  <r>
    <x v="47"/>
  </r>
  <r>
    <x v="3"/>
  </r>
  <r>
    <x v="64"/>
  </r>
  <r>
    <x v="78"/>
  </r>
  <r>
    <x v="46"/>
  </r>
  <r>
    <x v="32"/>
  </r>
  <r>
    <x v="39"/>
  </r>
  <r>
    <x v="35"/>
  </r>
  <r>
    <x v="58"/>
  </r>
  <r>
    <x v="121"/>
  </r>
  <r>
    <x v="30"/>
  </r>
  <r>
    <x v="55"/>
  </r>
  <r>
    <x v="68"/>
  </r>
  <r>
    <x v="81"/>
  </r>
  <r>
    <x v="74"/>
  </r>
  <r>
    <x v="62"/>
  </r>
  <r>
    <x v="104"/>
  </r>
  <r>
    <x v="33"/>
  </r>
  <r>
    <x v="57"/>
  </r>
  <r>
    <x v="37"/>
  </r>
  <r>
    <x v="36"/>
  </r>
  <r>
    <x v="70"/>
  </r>
  <r>
    <x v="101"/>
  </r>
  <r>
    <x v="51"/>
  </r>
  <r>
    <x v="127"/>
  </r>
  <r>
    <x v="94"/>
  </r>
  <r>
    <x v="93"/>
  </r>
  <r>
    <x v="49"/>
  </r>
  <r>
    <x v="128"/>
  </r>
  <r>
    <x v="69"/>
  </r>
  <r>
    <x v="31"/>
  </r>
  <r>
    <x v="88"/>
  </r>
  <r>
    <x v="122"/>
  </r>
  <r>
    <x v="86"/>
  </r>
  <r>
    <x v="7"/>
  </r>
  <r>
    <x v="6"/>
  </r>
  <r>
    <x v="21"/>
  </r>
  <r>
    <x v="20"/>
  </r>
  <r>
    <x v="28"/>
  </r>
  <r>
    <x v="1"/>
  </r>
  <r>
    <x v="9"/>
  </r>
  <r>
    <x v="44"/>
  </r>
  <r>
    <x v="0"/>
  </r>
  <r>
    <x v="2"/>
  </r>
  <r>
    <x v="10"/>
  </r>
  <r>
    <x v="29"/>
  </r>
  <r>
    <x v="5"/>
  </r>
  <r>
    <x v="8"/>
  </r>
  <r>
    <x v="27"/>
  </r>
  <r>
    <x v="23"/>
  </r>
  <r>
    <x v="16"/>
  </r>
  <r>
    <x v="3"/>
  </r>
  <r>
    <x v="22"/>
  </r>
  <r>
    <x v="42"/>
  </r>
  <r>
    <x v="129"/>
  </r>
  <r>
    <x v="43"/>
  </r>
  <r>
    <x v="70"/>
  </r>
  <r>
    <x v="38"/>
  </r>
  <r>
    <x v="24"/>
  </r>
  <r>
    <x v="55"/>
  </r>
  <r>
    <x v="17"/>
  </r>
  <r>
    <x v="67"/>
  </r>
  <r>
    <x v="18"/>
  </r>
  <r>
    <x v="63"/>
  </r>
  <r>
    <x v="26"/>
  </r>
  <r>
    <x v="13"/>
  </r>
  <r>
    <x v="40"/>
  </r>
  <r>
    <x v="59"/>
  </r>
  <r>
    <x v="25"/>
  </r>
  <r>
    <x v="124"/>
  </r>
  <r>
    <x v="33"/>
  </r>
  <r>
    <x v="73"/>
  </r>
  <r>
    <x v="11"/>
  </r>
  <r>
    <x v="19"/>
  </r>
  <r>
    <x v="12"/>
  </r>
  <r>
    <x v="57"/>
  </r>
  <r>
    <x v="32"/>
  </r>
  <r>
    <x v="86"/>
  </r>
  <r>
    <x v="130"/>
  </r>
  <r>
    <x v="58"/>
  </r>
  <r>
    <x v="48"/>
  </r>
  <r>
    <x v="35"/>
  </r>
  <r>
    <x v="46"/>
  </r>
  <r>
    <x v="78"/>
  </r>
  <r>
    <x v="131"/>
  </r>
  <r>
    <x v="132"/>
  </r>
  <r>
    <x v="4"/>
  </r>
  <r>
    <x v="96"/>
  </r>
  <r>
    <x v="54"/>
  </r>
  <r>
    <x v="80"/>
  </r>
  <r>
    <x v="99"/>
  </r>
  <r>
    <x v="15"/>
  </r>
  <r>
    <x v="121"/>
  </r>
  <r>
    <x v="47"/>
  </r>
  <r>
    <x v="63"/>
  </r>
  <r>
    <x v="3"/>
  </r>
  <r>
    <x v="30"/>
  </r>
  <r>
    <x v="14"/>
  </r>
  <r>
    <x v="85"/>
  </r>
  <r>
    <x v="133"/>
  </r>
  <r>
    <x v="83"/>
  </r>
  <r>
    <x v="134"/>
  </r>
  <r>
    <x v="50"/>
  </r>
  <r>
    <x v="113"/>
  </r>
  <r>
    <x v="53"/>
  </r>
  <r>
    <x v="2"/>
  </r>
  <r>
    <x v="7"/>
  </r>
  <r>
    <x v="3"/>
  </r>
  <r>
    <x v="13"/>
  </r>
  <r>
    <x v="5"/>
  </r>
  <r>
    <x v="0"/>
  </r>
  <r>
    <x v="1"/>
  </r>
  <r>
    <x v="17"/>
  </r>
  <r>
    <x v="14"/>
  </r>
  <r>
    <x v="50"/>
  </r>
  <r>
    <x v="82"/>
  </r>
  <r>
    <x v="22"/>
  </r>
  <r>
    <x v="24"/>
  </r>
  <r>
    <x v="18"/>
  </r>
  <r>
    <x v="44"/>
  </r>
  <r>
    <x v="21"/>
  </r>
  <r>
    <x v="9"/>
  </r>
  <r>
    <x v="15"/>
  </r>
  <r>
    <x v="16"/>
  </r>
  <r>
    <x v="32"/>
  </r>
  <r>
    <x v="74"/>
  </r>
  <r>
    <x v="75"/>
  </r>
  <r>
    <x v="104"/>
  </r>
  <r>
    <x v="33"/>
  </r>
  <r>
    <x v="42"/>
  </r>
  <r>
    <x v="47"/>
  </r>
  <r>
    <x v="28"/>
  </r>
  <r>
    <x v="70"/>
  </r>
  <r>
    <x v="71"/>
  </r>
  <r>
    <x v="20"/>
  </r>
  <r>
    <x v="135"/>
  </r>
  <r>
    <x v="3"/>
  </r>
  <r>
    <x v="64"/>
  </r>
  <r>
    <x v="4"/>
  </r>
  <r>
    <x v="6"/>
  </r>
  <r>
    <x v="73"/>
  </r>
  <r>
    <x v="136"/>
  </r>
  <r>
    <x v="8"/>
  </r>
  <r>
    <x v="65"/>
  </r>
  <r>
    <x v="35"/>
  </r>
  <r>
    <x v="48"/>
  </r>
  <r>
    <x v="137"/>
  </r>
  <r>
    <x v="10"/>
  </r>
  <r>
    <x v="80"/>
  </r>
  <r>
    <x v="38"/>
  </r>
  <r>
    <x v="11"/>
  </r>
  <r>
    <x v="121"/>
  </r>
  <r>
    <x v="138"/>
  </r>
  <r>
    <x v="59"/>
  </r>
  <r>
    <x v="60"/>
  </r>
  <r>
    <x v="40"/>
  </r>
  <r>
    <x v="78"/>
  </r>
  <r>
    <x v="99"/>
  </r>
  <r>
    <x v="39"/>
  </r>
  <r>
    <x v="139"/>
  </r>
  <r>
    <x v="19"/>
  </r>
  <r>
    <x v="72"/>
  </r>
  <r>
    <x v="97"/>
  </r>
  <r>
    <x v="54"/>
  </r>
  <r>
    <x v="30"/>
  </r>
  <r>
    <x v="69"/>
  </r>
  <r>
    <x v="23"/>
  </r>
  <r>
    <x v="140"/>
  </r>
  <r>
    <x v="29"/>
  </r>
  <r>
    <x v="55"/>
  </r>
  <r>
    <x v="0"/>
  </r>
  <r>
    <x v="6"/>
  </r>
  <r>
    <x v="1"/>
  </r>
  <r>
    <x v="28"/>
  </r>
  <r>
    <x v="2"/>
  </r>
  <r>
    <x v="9"/>
  </r>
  <r>
    <x v="16"/>
  </r>
  <r>
    <x v="17"/>
  </r>
  <r>
    <x v="5"/>
  </r>
  <r>
    <x v="7"/>
  </r>
  <r>
    <x v="3"/>
  </r>
  <r>
    <x v="29"/>
  </r>
  <r>
    <x v="21"/>
  </r>
  <r>
    <x v="13"/>
  </r>
  <r>
    <x v="18"/>
  </r>
  <r>
    <x v="42"/>
  </r>
  <r>
    <x v="20"/>
  </r>
  <r>
    <x v="19"/>
  </r>
  <r>
    <x v="8"/>
  </r>
  <r>
    <x v="10"/>
  </r>
  <r>
    <x v="5"/>
  </r>
  <r>
    <x v="2"/>
  </r>
  <r>
    <x v="0"/>
  </r>
  <r>
    <x v="1"/>
  </r>
  <r>
    <x v="29"/>
  </r>
  <r>
    <x v="7"/>
  </r>
  <r>
    <x v="18"/>
  </r>
  <r>
    <x v="9"/>
  </r>
  <r>
    <x v="6"/>
  </r>
  <r>
    <x v="19"/>
  </r>
  <r>
    <x v="26"/>
  </r>
  <r>
    <x v="17"/>
  </r>
  <r>
    <x v="20"/>
  </r>
  <r>
    <x v="32"/>
  </r>
  <r>
    <x v="10"/>
  </r>
  <r>
    <x v="3"/>
  </r>
  <r>
    <x v="4"/>
  </r>
  <r>
    <x v="21"/>
  </r>
  <r>
    <x v="24"/>
  </r>
  <r>
    <x v="13"/>
  </r>
  <r>
    <x v="5"/>
  </r>
  <r>
    <x v="2"/>
  </r>
  <r>
    <x v="6"/>
  </r>
  <r>
    <x v="0"/>
  </r>
  <r>
    <x v="4"/>
  </r>
  <r>
    <x v="28"/>
  </r>
  <r>
    <x v="1"/>
  </r>
  <r>
    <x v="17"/>
  </r>
  <r>
    <x v="44"/>
  </r>
  <r>
    <x v="3"/>
  </r>
  <r>
    <x v="29"/>
  </r>
  <r>
    <x v="7"/>
  </r>
  <r>
    <x v="9"/>
  </r>
  <r>
    <x v="27"/>
  </r>
  <r>
    <x v="19"/>
  </r>
  <r>
    <x v="11"/>
  </r>
  <r>
    <x v="59"/>
  </r>
  <r>
    <x v="16"/>
  </r>
  <r>
    <x v="24"/>
  </r>
  <r>
    <x v="5"/>
  </r>
  <r>
    <x v="6"/>
  </r>
  <r>
    <x v="17"/>
  </r>
  <r>
    <x v="1"/>
  </r>
  <r>
    <x v="4"/>
  </r>
  <r>
    <x v="0"/>
  </r>
  <r>
    <x v="24"/>
  </r>
  <r>
    <x v="2"/>
  </r>
  <r>
    <x v="16"/>
  </r>
  <r>
    <x v="7"/>
  </r>
  <r>
    <x v="21"/>
  </r>
  <r>
    <x v="43"/>
  </r>
  <r>
    <x v="13"/>
  </r>
  <r>
    <x v="18"/>
  </r>
  <r>
    <x v="10"/>
  </r>
  <r>
    <x v="20"/>
  </r>
  <r>
    <x v="40"/>
  </r>
  <r>
    <x v="27"/>
  </r>
  <r>
    <x v="28"/>
  </r>
  <r>
    <x v="11"/>
  </r>
  <r>
    <x v="2"/>
  </r>
  <r>
    <x v="6"/>
  </r>
  <r>
    <x v="8"/>
  </r>
  <r>
    <x v="0"/>
  </r>
  <r>
    <x v="9"/>
  </r>
  <r>
    <x v="16"/>
  </r>
  <r>
    <x v="21"/>
  </r>
  <r>
    <x v="4"/>
  </r>
  <r>
    <x v="17"/>
  </r>
  <r>
    <x v="20"/>
  </r>
  <r>
    <x v="11"/>
  </r>
  <r>
    <x v="18"/>
  </r>
  <r>
    <x v="24"/>
  </r>
  <r>
    <x v="1"/>
  </r>
  <r>
    <x v="28"/>
  </r>
  <r>
    <x v="5"/>
  </r>
  <r>
    <x v="10"/>
  </r>
  <r>
    <x v="22"/>
  </r>
  <r>
    <x v="14"/>
  </r>
  <r>
    <x v="51"/>
  </r>
  <r>
    <x v="1"/>
  </r>
  <r>
    <x v="6"/>
  </r>
  <r>
    <x v="5"/>
  </r>
  <r>
    <x v="28"/>
  </r>
  <r>
    <x v="0"/>
  </r>
  <r>
    <x v="2"/>
  </r>
  <r>
    <x v="13"/>
  </r>
  <r>
    <x v="44"/>
  </r>
  <r>
    <x v="27"/>
  </r>
  <r>
    <x v="16"/>
  </r>
  <r>
    <x v="20"/>
  </r>
  <r>
    <x v="9"/>
  </r>
  <r>
    <x v="42"/>
  </r>
  <r>
    <x v="3"/>
  </r>
  <r>
    <x v="50"/>
  </r>
  <r>
    <x v="32"/>
  </r>
  <r>
    <x v="18"/>
  </r>
  <r>
    <x v="95"/>
  </r>
  <r>
    <x v="4"/>
  </r>
  <r>
    <x v="21"/>
  </r>
  <r>
    <x v="2"/>
  </r>
  <r>
    <x v="0"/>
  </r>
  <r>
    <x v="28"/>
  </r>
  <r>
    <x v="20"/>
  </r>
  <r>
    <x v="5"/>
  </r>
  <r>
    <x v="29"/>
  </r>
  <r>
    <x v="38"/>
  </r>
  <r>
    <x v="21"/>
  </r>
  <r>
    <x v="4"/>
  </r>
  <r>
    <x v="10"/>
  </r>
  <r>
    <x v="44"/>
  </r>
  <r>
    <x v="64"/>
  </r>
  <r>
    <x v="7"/>
  </r>
  <r>
    <x v="40"/>
  </r>
  <r>
    <x v="25"/>
  </r>
  <r>
    <x v="50"/>
  </r>
  <r>
    <x v="53"/>
  </r>
  <r>
    <x v="16"/>
  </r>
  <r>
    <x v="78"/>
  </r>
  <r>
    <x v="9"/>
  </r>
  <r>
    <x v="4"/>
  </r>
  <r>
    <x v="6"/>
  </r>
  <r>
    <x v="44"/>
  </r>
  <r>
    <x v="0"/>
  </r>
  <r>
    <x v="2"/>
  </r>
  <r>
    <x v="16"/>
  </r>
  <r>
    <x v="28"/>
  </r>
  <r>
    <x v="7"/>
  </r>
  <r>
    <x v="75"/>
  </r>
  <r>
    <x v="18"/>
  </r>
  <r>
    <x v="1"/>
  </r>
  <r>
    <x v="3"/>
  </r>
  <r>
    <x v="9"/>
  </r>
  <r>
    <x v="32"/>
  </r>
  <r>
    <x v="24"/>
  </r>
  <r>
    <x v="50"/>
  </r>
  <r>
    <x v="22"/>
  </r>
  <r>
    <x v="17"/>
  </r>
  <r>
    <x v="10"/>
  </r>
  <r>
    <x v="41"/>
  </r>
  <r>
    <x v="5"/>
  </r>
  <r>
    <x v="2"/>
  </r>
  <r>
    <x v="4"/>
  </r>
  <r>
    <x v="6"/>
  </r>
  <r>
    <x v="0"/>
  </r>
  <r>
    <x v="109"/>
  </r>
  <r>
    <x v="3"/>
  </r>
  <r>
    <x v="1"/>
  </r>
  <r>
    <x v="29"/>
  </r>
  <r>
    <x v="9"/>
  </r>
  <r>
    <x v="24"/>
  </r>
  <r>
    <x v="17"/>
  </r>
  <r>
    <x v="16"/>
  </r>
  <r>
    <x v="12"/>
  </r>
  <r>
    <x v="26"/>
  </r>
  <r>
    <x v="8"/>
  </r>
  <r>
    <x v="28"/>
  </r>
  <r>
    <x v="22"/>
  </r>
  <r>
    <x v="18"/>
  </r>
  <r>
    <x v="27"/>
  </r>
  <r>
    <x v="1"/>
  </r>
  <r>
    <x v="8"/>
  </r>
  <r>
    <x v="0"/>
  </r>
  <r>
    <x v="6"/>
  </r>
  <r>
    <x v="24"/>
  </r>
  <r>
    <x v="2"/>
  </r>
  <r>
    <x v="18"/>
  </r>
  <r>
    <x v="5"/>
  </r>
  <r>
    <x v="22"/>
  </r>
  <r>
    <x v="7"/>
  </r>
  <r>
    <x v="19"/>
  </r>
  <r>
    <x v="26"/>
  </r>
  <r>
    <x v="15"/>
  </r>
  <r>
    <x v="16"/>
  </r>
  <r>
    <x v="44"/>
  </r>
  <r>
    <x v="14"/>
  </r>
  <r>
    <x v="23"/>
  </r>
  <r>
    <x v="4"/>
  </r>
  <r>
    <x v="20"/>
  </r>
  <r>
    <x v="32"/>
  </r>
  <r>
    <x v="0"/>
  </r>
  <r>
    <x v="6"/>
  </r>
  <r>
    <x v="24"/>
  </r>
  <r>
    <x v="27"/>
  </r>
  <r>
    <x v="9"/>
  </r>
  <r>
    <x v="1"/>
  </r>
  <r>
    <x v="20"/>
  </r>
  <r>
    <x v="29"/>
  </r>
  <r>
    <x v="4"/>
  </r>
  <r>
    <x v="16"/>
  </r>
  <r>
    <x v="28"/>
  </r>
  <r>
    <x v="40"/>
  </r>
  <r>
    <x v="21"/>
  </r>
  <r>
    <x v="22"/>
  </r>
  <r>
    <x v="35"/>
  </r>
  <r>
    <x v="2"/>
  </r>
  <r>
    <x v="18"/>
  </r>
  <r>
    <x v="12"/>
  </r>
  <r>
    <x v="43"/>
  </r>
  <r>
    <x v="5"/>
  </r>
  <r>
    <x v="4"/>
  </r>
  <r>
    <x v="0"/>
  </r>
  <r>
    <x v="18"/>
  </r>
  <r>
    <x v="2"/>
  </r>
  <r>
    <x v="24"/>
  </r>
  <r>
    <x v="9"/>
  </r>
  <r>
    <x v="1"/>
  </r>
  <r>
    <x v="29"/>
  </r>
  <r>
    <x v="7"/>
  </r>
  <r>
    <x v="40"/>
  </r>
  <r>
    <x v="16"/>
  </r>
  <r>
    <x v="8"/>
  </r>
  <r>
    <x v="12"/>
  </r>
  <r>
    <x v="5"/>
  </r>
  <r>
    <x v="44"/>
  </r>
  <r>
    <x v="124"/>
  </r>
  <r>
    <x v="42"/>
  </r>
  <r>
    <x v="19"/>
  </r>
  <r>
    <x v="55"/>
  </r>
  <r>
    <x v="22"/>
  </r>
  <r>
    <x v="2"/>
  </r>
  <r>
    <x v="16"/>
  </r>
  <r>
    <x v="4"/>
  </r>
  <r>
    <x v="18"/>
  </r>
  <r>
    <x v="44"/>
  </r>
  <r>
    <x v="24"/>
  </r>
  <r>
    <x v="28"/>
  </r>
  <r>
    <x v="17"/>
  </r>
  <r>
    <x v="0"/>
  </r>
  <r>
    <x v="13"/>
  </r>
  <r>
    <x v="38"/>
  </r>
  <r>
    <x v="9"/>
  </r>
  <r>
    <x v="1"/>
  </r>
  <r>
    <x v="21"/>
  </r>
  <r>
    <x v="32"/>
  </r>
  <r>
    <x v="46"/>
  </r>
  <r>
    <x v="40"/>
  </r>
  <r>
    <x v="19"/>
  </r>
  <r>
    <x v="3"/>
  </r>
  <r>
    <x v="7"/>
  </r>
  <r>
    <x v="2"/>
  </r>
  <r>
    <x v="0"/>
  </r>
  <r>
    <x v="44"/>
  </r>
  <r>
    <x v="28"/>
  </r>
  <r>
    <x v="141"/>
  </r>
  <r>
    <x v="24"/>
  </r>
  <r>
    <x v="40"/>
  </r>
  <r>
    <x v="16"/>
  </r>
  <r>
    <x v="17"/>
  </r>
  <r>
    <x v="22"/>
  </r>
  <r>
    <x v="67"/>
  </r>
  <r>
    <x v="20"/>
  </r>
  <r>
    <x v="5"/>
  </r>
  <r>
    <x v="12"/>
  </r>
  <r>
    <x v="1"/>
  </r>
  <r>
    <x v="6"/>
  </r>
  <r>
    <x v="18"/>
  </r>
  <r>
    <x v="29"/>
  </r>
  <r>
    <x v="21"/>
  </r>
  <r>
    <x v="15"/>
  </r>
  <r>
    <x v="5"/>
  </r>
  <r>
    <x v="24"/>
  </r>
  <r>
    <x v="4"/>
  </r>
  <r>
    <x v="27"/>
  </r>
  <r>
    <x v="6"/>
  </r>
  <r>
    <x v="0"/>
  </r>
  <r>
    <x v="16"/>
  </r>
  <r>
    <x v="7"/>
  </r>
  <r>
    <x v="1"/>
  </r>
  <r>
    <x v="2"/>
  </r>
  <r>
    <x v="82"/>
  </r>
  <r>
    <x v="44"/>
  </r>
  <r>
    <x v="18"/>
  </r>
  <r>
    <x v="32"/>
  </r>
  <r>
    <x v="19"/>
  </r>
  <r>
    <x v="14"/>
  </r>
  <r>
    <x v="18"/>
  </r>
  <r>
    <x v="50"/>
  </r>
  <r>
    <x v="96"/>
  </r>
  <r>
    <x v="8"/>
  </r>
  <r>
    <x v="6"/>
  </r>
  <r>
    <x v="5"/>
  </r>
  <r>
    <x v="16"/>
  </r>
  <r>
    <x v="9"/>
  </r>
  <r>
    <x v="24"/>
  </r>
  <r>
    <x v="0"/>
  </r>
  <r>
    <x v="40"/>
  </r>
  <r>
    <x v="4"/>
  </r>
  <r>
    <x v="18"/>
  </r>
  <r>
    <x v="2"/>
  </r>
  <r>
    <x v="29"/>
  </r>
  <r>
    <x v="22"/>
  </r>
  <r>
    <x v="20"/>
  </r>
  <r>
    <x v="28"/>
  </r>
  <r>
    <x v="7"/>
  </r>
  <r>
    <x v="10"/>
  </r>
  <r>
    <x v="27"/>
  </r>
  <r>
    <x v="1"/>
  </r>
  <r>
    <x v="8"/>
  </r>
  <r>
    <x v="36"/>
  </r>
  <r>
    <x v="4"/>
  </r>
  <r>
    <x v="2"/>
  </r>
  <r>
    <x v="24"/>
  </r>
  <r>
    <x v="0"/>
  </r>
  <r>
    <x v="40"/>
  </r>
  <r>
    <x v="1"/>
  </r>
  <r>
    <x v="7"/>
  </r>
  <r>
    <x v="28"/>
  </r>
  <r>
    <x v="16"/>
  </r>
  <r>
    <x v="44"/>
  </r>
  <r>
    <x v="20"/>
  </r>
  <r>
    <x v="22"/>
  </r>
  <r>
    <x v="27"/>
  </r>
  <r>
    <x v="42"/>
  </r>
  <r>
    <x v="9"/>
  </r>
  <r>
    <x v="6"/>
  </r>
  <r>
    <x v="32"/>
  </r>
  <r>
    <x v="29"/>
  </r>
  <r>
    <x v="18"/>
  </r>
  <r>
    <x v="30"/>
  </r>
  <r>
    <x v="2"/>
  </r>
  <r>
    <x v="24"/>
  </r>
  <r>
    <x v="9"/>
  </r>
  <r>
    <x v="6"/>
  </r>
  <r>
    <x v="18"/>
  </r>
  <r>
    <x v="16"/>
  </r>
  <r>
    <x v="8"/>
  </r>
  <r>
    <x v="28"/>
  </r>
  <r>
    <x v="17"/>
  </r>
  <r>
    <x v="0"/>
  </r>
  <r>
    <x v="24"/>
  </r>
  <r>
    <x v="32"/>
  </r>
  <r>
    <x v="27"/>
  </r>
  <r>
    <x v="82"/>
  </r>
  <r>
    <x v="1"/>
  </r>
  <r>
    <x v="7"/>
  </r>
  <r>
    <x v="29"/>
  </r>
  <r>
    <x v="44"/>
  </r>
  <r>
    <x v="80"/>
  </r>
  <r>
    <x v="40"/>
  </r>
  <r>
    <x v="24"/>
  </r>
  <r>
    <x v="2"/>
  </r>
  <r>
    <x v="1"/>
  </r>
  <r>
    <x v="7"/>
  </r>
  <r>
    <x v="18"/>
  </r>
  <r>
    <x v="142"/>
  </r>
  <r>
    <x v="0"/>
  </r>
  <r>
    <x v="32"/>
  </r>
  <r>
    <x v="47"/>
  </r>
  <r>
    <x v="9"/>
  </r>
  <r>
    <x v="4"/>
  </r>
  <r>
    <x v="28"/>
  </r>
  <r>
    <x v="124"/>
  </r>
  <r>
    <x v="44"/>
  </r>
  <r>
    <x v="3"/>
  </r>
  <r>
    <x v="43"/>
  </r>
  <r>
    <x v="16"/>
  </r>
  <r>
    <x v="57"/>
  </r>
  <r>
    <x v="82"/>
  </r>
  <r>
    <x v="8"/>
  </r>
  <r>
    <x v="24"/>
  </r>
  <r>
    <x v="9"/>
  </r>
  <r>
    <x v="16"/>
  </r>
  <r>
    <x v="8"/>
  </r>
  <r>
    <x v="18"/>
  </r>
  <r>
    <x v="143"/>
  </r>
  <r>
    <x v="11"/>
  </r>
  <r>
    <x v="3"/>
  </r>
  <r>
    <x v="32"/>
  </r>
  <r>
    <x v="17"/>
  </r>
  <r>
    <x v="0"/>
  </r>
  <r>
    <x v="18"/>
  </r>
  <r>
    <x v="44"/>
  </r>
  <r>
    <x v="2"/>
  </r>
  <r>
    <x v="21"/>
  </r>
  <r>
    <x v="22"/>
  </r>
  <r>
    <x v="67"/>
  </r>
  <r>
    <x v="49"/>
  </r>
  <r>
    <x v="59"/>
  </r>
  <r>
    <x v="1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D4F7E6-EC46-446F-986C-8A00F7863E8C}" name="TablaDinámica1" cacheId="1686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G2:I19" firstHeaderRow="1" firstDataRow="1" firstDataCol="0"/>
  <pivotFields count="1">
    <pivotField compact="0" outline="0" showAll="0"/>
  </pivot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7CBDC0-0C29-4691-A5CC-0B4746D18A1F}" name="TablaDinámica2" cacheId="1686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L2:M147" firstHeaderRow="1" firstDataRow="1" firstDataCol="1"/>
  <pivotFields count="1">
    <pivotField axis="axisRow" dataField="1" compact="0" outline="0" showAll="0" sortType="ascending">
      <items count="145">
        <item x="2"/>
        <item x="51"/>
        <item x="16"/>
        <item x="92"/>
        <item x="20"/>
        <item x="33"/>
        <item x="81"/>
        <item x="48"/>
        <item x="5"/>
        <item x="133"/>
        <item x="40"/>
        <item x="27"/>
        <item x="108"/>
        <item x="74"/>
        <item x="110"/>
        <item x="21"/>
        <item x="10"/>
        <item x="15"/>
        <item x="22"/>
        <item x="130"/>
        <item x="100"/>
        <item x="137"/>
        <item x="67"/>
        <item x="121"/>
        <item x="42"/>
        <item x="127"/>
        <item x="138"/>
        <item x="18"/>
        <item x="123"/>
        <item x="57"/>
        <item x="107"/>
        <item x="36"/>
        <item x="135"/>
        <item x="88"/>
        <item x="102"/>
        <item x="23"/>
        <item x="59"/>
        <item x="52"/>
        <item x="118"/>
        <item x="70"/>
        <item x="125"/>
        <item x="78"/>
        <item x="140"/>
        <item x="122"/>
        <item x="90"/>
        <item x="32"/>
        <item x="89"/>
        <item x="101"/>
        <item x="24"/>
        <item x="47"/>
        <item x="82"/>
        <item x="13"/>
        <item x="41"/>
        <item x="63"/>
        <item x="66"/>
        <item x="94"/>
        <item x="9"/>
        <item x="114"/>
        <item x="29"/>
        <item x="105"/>
        <item x="143"/>
        <item x="80"/>
        <item x="12"/>
        <item x="28"/>
        <item x="1"/>
        <item x="25"/>
        <item x="54"/>
        <item x="93"/>
        <item x="60"/>
        <item x="8"/>
        <item x="126"/>
        <item x="38"/>
        <item x="44"/>
        <item x="134"/>
        <item x="62"/>
        <item x="112"/>
        <item x="99"/>
        <item x="141"/>
        <item x="109"/>
        <item x="49"/>
        <item x="131"/>
        <item x="61"/>
        <item x="73"/>
        <item x="120"/>
        <item x="39"/>
        <item x="56"/>
        <item x="71"/>
        <item x="65"/>
        <item x="83"/>
        <item x="139"/>
        <item x="84"/>
        <item x="11"/>
        <item x="103"/>
        <item x="17"/>
        <item x="34"/>
        <item x="19"/>
        <item x="3"/>
        <item x="50"/>
        <item x="87"/>
        <item x="111"/>
        <item x="35"/>
        <item x="72"/>
        <item x="116"/>
        <item x="86"/>
        <item x="30"/>
        <item x="113"/>
        <item x="64"/>
        <item x="43"/>
        <item x="106"/>
        <item x="14"/>
        <item x="95"/>
        <item x="129"/>
        <item x="46"/>
        <item x="76"/>
        <item x="119"/>
        <item x="26"/>
        <item x="96"/>
        <item x="132"/>
        <item x="142"/>
        <item x="117"/>
        <item x="45"/>
        <item x="7"/>
        <item x="98"/>
        <item x="55"/>
        <item x="53"/>
        <item x="115"/>
        <item x="75"/>
        <item x="68"/>
        <item x="37"/>
        <item x="128"/>
        <item x="104"/>
        <item x="85"/>
        <item x="4"/>
        <item x="69"/>
        <item x="124"/>
        <item x="0"/>
        <item x="91"/>
        <item x="79"/>
        <item x="31"/>
        <item x="58"/>
        <item x="136"/>
        <item x="6"/>
        <item x="77"/>
        <item x="97"/>
        <item t="default"/>
      </items>
    </pivotField>
  </pivotFields>
  <rowFields count="1">
    <field x="0"/>
  </rowFields>
  <rowItems count="1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 t="grand">
      <x/>
    </i>
  </rowItems>
  <colItems count="1">
    <i/>
  </colItems>
  <dataFields count="1">
    <dataField name="Cuenta de Corre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35" totalsRowShown="0">
  <autoFilter ref="B1:CA335" xr:uid="{43A4EA99-D30C-4593-B4E9-BC228D6A71B3}"/>
  <tableColumns count="78">
    <tableColumn id="1" xr3:uid="{B43CE6CF-A682-4EDB-9879-C83EE5B60C32}" name="Fecha" dataDxfId="153"/>
    <tableColumn id="2" xr3:uid="{973902F0-2D6C-40A2-BFE7-09B21A33165E}" name="Confirmados Acumulados" dataDxfId="152"/>
    <tableColumn id="3" xr3:uid="{40A6486D-313D-495E-B390-825D23DB0A59}" name="Nuevos Confirmados"/>
    <tableColumn id="4" xr3:uid="{40D3D6E3-850F-4C5A-B130-A86751451D00}" name="Fallecidos Acumulados" dataDxfId="151"/>
    <tableColumn id="5" xr3:uid="{B7E20309-518B-468C-A592-39469F86B5D6}" name="Nuevos Fallecidos"/>
    <tableColumn id="6" xr3:uid="{F2FD374F-A063-484D-A17D-CE2074ED1517}" name="Recuperados Acumulados" dataDxfId="150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49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48">
      <calculatedColumnFormula>+IFERROR(C2/3.974,"")</calculatedColumnFormula>
    </tableColumn>
    <tableColumn id="18" xr3:uid="{C5C9CF84-1193-446D-A50A-629502575AA8}" name="Fallecidos/1MM hab" dataDxfId="147">
      <calculatedColumnFormula>+IFERROR(E2/3.974,"")</calculatedColumnFormula>
    </tableColumn>
    <tableColumn id="19" xr3:uid="{5653A491-563D-4A51-9E51-434E50B0C11C}" name="Recuperados/1 MM hab" dataDxfId="146">
      <calculatedColumnFormula>+IFERROR(G2/3.974,"")</calculatedColumnFormula>
    </tableColumn>
    <tableColumn id="20" xr3:uid="{1087D488-7D9C-4D7D-A189-4EB560CA2E3B}" name="Activos/1MM hab" dataDxfId="145">
      <calculatedColumnFormula>+IFERROR(I2/3.974,"")</calculatedColumnFormula>
    </tableColumn>
    <tableColumn id="21" xr3:uid="{5D7DE319-4187-4EA4-B571-D2695154EE4A}" name="Pruebas Realizadas" dataDxfId="144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43">
      <calculatedColumnFormula>IFERROR(W2-W1,0)</calculatedColumnFormula>
    </tableColumn>
    <tableColumn id="64" xr3:uid="{28C993C8-E8F5-4F99-B9F6-92E744E1DC2E}" name="Pruebas Realizadas/1MM hab" dataDxfId="142">
      <calculatedColumnFormula>IFERROR(V2/3.974,0)</calculatedColumnFormula>
    </tableColumn>
    <tableColumn id="23" xr3:uid="{42A45A33-4E21-48F2-A8AE-E198D98F66C3}" name="Pruebas Negativas" dataDxfId="141"/>
    <tableColumn id="24" xr3:uid="{BA3C3DC5-E194-4738-BE0D-9C065CE37FC0}" name="Pruebas Negativas Diarias" dataDxfId="140">
      <calculatedColumnFormula>Z2-Z1</calculatedColumnFormula>
    </tableColumn>
    <tableColumn id="55" xr3:uid="{969B6342-94BE-4968-955F-55616C0B80F9}" name="% Pruebas Negativas" dataDxfId="139">
      <calculatedColumnFormula>IFERROR(Z2/V2,0)</calculatedColumnFormula>
    </tableColumn>
    <tableColumn id="58" xr3:uid="{DCF2DC84-6E8B-433D-8BEE-4F9909314B95}" name="Variación Pruebas Negativas Diarias" dataDxfId="138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37">
      <calculatedColumnFormula>IFERROR(AD2/V2,0)</calculatedColumnFormula>
    </tableColumn>
    <tableColumn id="59" xr3:uid="{879AC419-6349-4CF2-ABE6-2CAB27EB4896}" name="Variación Pruebas Positivas Diarias" dataDxfId="136">
      <calculatedColumnFormula>IFERROR(AE2-AE1,0)</calculatedColumnFormula>
    </tableColumn>
    <tableColumn id="74" xr3:uid="{766B1DB5-FDE4-4BD7-BF8F-4B01095F7E3F}" name="%Variación Pruebas Positivas Diarias" dataDxfId="135">
      <calculatedColumnFormula>IFERROR(AE2/W2,0)</calculatedColumnFormula>
    </tableColumn>
    <tableColumn id="65" xr3:uid="{7C3592F6-C716-42D3-A5A1-47E150686978}" name="Pruebas Positivas/1MM hab" dataDxfId="134">
      <calculatedColumnFormula>IFERROR(AD2/3.974,0)</calculatedColumnFormula>
    </tableColumn>
    <tableColumn id="27" xr3:uid="{D8610871-ABDD-4D27-8EF9-5CB022075A3B}" name="Aislamiento Domiciliario" dataDxfId="133"/>
    <tableColumn id="28" xr3:uid="{C675257E-C6CD-4E20-B674-42EE821FE46A}" name="Variación Aislamiento Domiciliario" dataDxfId="132">
      <calculatedColumnFormula>AJ2-AJ1</calculatedColumnFormula>
    </tableColumn>
    <tableColumn id="60" xr3:uid="{0AA8EE78-AA2C-434E-B362-741D9FFB5ECC}" name="%Variación Aislamiento Domiciliario" dataDxfId="131">
      <calculatedColumnFormula>IFERROR(AJ2/AJ1,0)-1</calculatedColumnFormula>
    </tableColumn>
    <tableColumn id="66" xr3:uid="{625EE28F-4964-4F45-905B-130058A50F50}" name="Aislamiento Domiciliario/1MM hab" dataDxfId="130">
      <calculatedColumnFormula>IFERROR(AJ2/3.974,0)</calculatedColumnFormula>
    </tableColumn>
    <tableColumn id="75" xr3:uid="{1B2C3CAE-97BE-4952-B951-5007AB5414DD}" name="%Aislamiento Domiciliario de Confirmados" dataDxfId="129">
      <calculatedColumnFormula>IFERROR(AJ2/C2," ")</calculatedColumnFormula>
    </tableColumn>
    <tableColumn id="29" xr3:uid="{DC317B66-599C-42F1-AA24-36DEE1345EB4}" name="Aislamiento en Hoteles" dataDxfId="128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27">
      <calculatedColumnFormula>IFERROR(AO2/3.974,0)</calculatedColumnFormula>
    </tableColumn>
    <tableColumn id="31" xr3:uid="{E736287B-0930-4006-9282-9CA033399912}" name="Hospitalizados en Sala" dataDxfId="126"/>
    <tableColumn id="32" xr3:uid="{BF98C05B-A67B-4900-B05E-627F032DC39A}" name="Variación Hospitalizados en Sala" dataDxfId="125">
      <calculatedColumnFormula>AS2-AS1</calculatedColumnFormula>
    </tableColumn>
    <tableColumn id="62" xr3:uid="{7C747F0E-AA13-4E3C-9C50-8538E30CAC79}" name="%Variación Hospitalizados en Sala" dataDxfId="124">
      <calculatedColumnFormula>IFERROR(AS2/AS1,0)-1</calculatedColumnFormula>
    </tableColumn>
    <tableColumn id="68" xr3:uid="{7DBCF1EA-926B-4AAD-A90A-BB75D656AD64}" name="Hospitalizados en Sala/1MM hab" dataDxfId="123">
      <calculatedColumnFormula>IFERROR(AS2/3.974,0)</calculatedColumnFormula>
    </tableColumn>
    <tableColumn id="76" xr3:uid="{48762F93-20F9-4E34-8048-CC45B397DC24}" name="%Hospitalizados en Sala de Confirmados" dataDxfId="122">
      <calculatedColumnFormula>IFERROR(AS2/C2," ")</calculatedColumnFormula>
    </tableColumn>
    <tableColumn id="33" xr3:uid="{71350F5A-09D2-45C4-9CCF-A9A5B2880119}" name="Hospitalizados en UCI" dataDxfId="121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20">
      <calculatedColumnFormula>IFERROR(AX2/AX1,0)-1</calculatedColumnFormula>
    </tableColumn>
    <tableColumn id="69" xr3:uid="{BB3ED07D-4978-4E45-9048-715100C1C4CE}" name="Hospitalización en UCI/1MM hab" dataDxfId="119">
      <calculatedColumnFormula>IFERROR(AX2/3.974,0)</calculatedColumnFormula>
    </tableColumn>
    <tableColumn id="77" xr3:uid="{3689B571-2CEF-4D6C-80EA-D42E9AFA4249}" name="%Hospitalizados en UCI de Confirmados" dataDxfId="118">
      <calculatedColumnFormula>IFERROR(AX2/C2," ")</calculatedColumnFormula>
    </tableColumn>
    <tableColumn id="70" xr3:uid="{D4D326CA-71CB-4808-8398-2DF20427ACD9}" name="Personas con Medidas Sanitarias" dataDxfId="11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16">
      <calculatedColumnFormula>IFERROR(BC2-BC1,0)</calculatedColumnFormula>
    </tableColumn>
    <tableColumn id="73" xr3:uid="{FEEEA9CC-4A2C-4532-89AC-8AEE99F07A1C}" name="%Variación Personas con Medidas Sanitarias" dataDxfId="115">
      <calculatedColumnFormula>IFERROR(BC2/BC1,0)-1</calculatedColumnFormula>
    </tableColumn>
    <tableColumn id="71" xr3:uid="{76D989EB-1454-4A9F-BCC9-9DBAAC8EC62A}" name="Personas con Medidas Sanitarias/1MM hab" dataDxfId="114">
      <calculatedColumnFormula>IFERROR(BC2/3.974,0)</calculatedColumnFormula>
    </tableColumn>
    <tableColumn id="78" xr3:uid="{B0368274-1320-4455-B61E-287DF6AFDB6B}" name="%Personas con Medidas Sanitarias de Confirmados" dataDxfId="113">
      <calculatedColumnFormula>IFERROR(BC2/C2," ")</calculatedColumnFormula>
    </tableColumn>
    <tableColumn id="35" xr3:uid="{812A1327-1CEB-4F00-A13E-00131E30B078}" name="Casos 0-19 años" dataDxfId="112"/>
    <tableColumn id="45" xr3:uid="{D49F4BCD-7029-445D-AC3D-4C3AEC95E978}" name="Variación Casos 0-19 años" dataDxfId="111">
      <calculatedColumnFormula>IFERROR((BH2-BH1), 0)</calculatedColumnFormula>
    </tableColumn>
    <tableColumn id="36" xr3:uid="{8F490D8C-4F99-4584-94BF-093E46E47157}" name="Casos 20-39 años" dataDxfId="110"/>
    <tableColumn id="46" xr3:uid="{9C4B1D6F-5802-43AD-98C0-AEA0FDA3361D}" name="Variación Casos 20-39 años" dataDxfId="109">
      <calculatedColumnFormula>IFERROR((BJ2-BJ1),0)</calculatedColumnFormula>
    </tableColumn>
    <tableColumn id="37" xr3:uid="{DF499F72-1046-478E-9D20-9E9A85F8F2A0}" name="Casos 40-59 años" dataDxfId="108"/>
    <tableColumn id="47" xr3:uid="{22260EC0-BDDF-44F7-B25B-AFAE05653A98}" name="Variación Casos 40-59 años" dataDxfId="107">
      <calculatedColumnFormula>IFERROR((BL2-BL1),0)</calculatedColumnFormula>
    </tableColumn>
    <tableColumn id="38" xr3:uid="{B47F6D70-7358-41E8-BBF0-59C40B173663}" name="Casos 60-79 años" dataDxfId="106"/>
    <tableColumn id="48" xr3:uid="{4065D1A3-12CB-4A14-940C-EB27E5C02B72}" name="Variación Casos 60-79 años" dataDxfId="105">
      <calculatedColumnFormula>IFERROR((BN2-BN1),0)</calculatedColumnFormula>
    </tableColumn>
    <tableColumn id="39" xr3:uid="{38A3E542-9026-45A2-AA92-EA50BF06321F}" name="Casos &gt;80 años" dataDxfId="104"/>
    <tableColumn id="49" xr3:uid="{BFA963DD-6022-44F5-9960-C736B4C44A1A}" name="Variación Casos &gt;80 años" dataDxfId="103">
      <calculatedColumnFormula>IFERROR((BP2-BP1),0)</calculatedColumnFormula>
    </tableColumn>
    <tableColumn id="40" xr3:uid="{1917D601-1805-47AD-9379-0623CBEC8677}" name="Defunciones 0-19 años" dataDxfId="102"/>
    <tableColumn id="50" xr3:uid="{8744BA87-2371-4F50-83CA-FB01532B438D}" name="Variación Defunciones 0-19 años" dataDxfId="101">
      <calculatedColumnFormula>IFERROR((BR2-BR1),0)</calculatedColumnFormula>
    </tableColumn>
    <tableColumn id="41" xr3:uid="{E100BA7E-AC43-4F84-BB57-F3B1C999E447}" name="Defunciones 20-39 años" dataDxfId="100"/>
    <tableColumn id="51" xr3:uid="{5ADE2D23-1839-4D7C-BC42-D37F14B85BCE}" name="Variación Defunciones 20-39 años" dataDxfId="99">
      <calculatedColumnFormula>IFERROR((BT2-BT1),0)</calculatedColumnFormula>
    </tableColumn>
    <tableColumn id="42" xr3:uid="{6D91C00A-6C34-4D4A-A359-17834D08F9AC}" name="Defunciones 40-59 años" dataDxfId="98"/>
    <tableColumn id="52" xr3:uid="{D3AA20D4-C41F-4432-8393-B25AEC78A2DB}" name="Variación Defunciones 40-59 años" dataDxfId="97">
      <calculatedColumnFormula>IFERROR((BV2-BV1),0)</calculatedColumnFormula>
    </tableColumn>
    <tableColumn id="43" xr3:uid="{2CA0667B-9C43-4BBC-86DB-8FAB27AFB550}" name="Defunciones 60-79 años" dataDxfId="96"/>
    <tableColumn id="53" xr3:uid="{843753A8-D098-4442-9CE7-4D0740DBFC73}" name="Variación Defunciones 60-79 años" dataDxfId="95">
      <calculatedColumnFormula>IFERROR((BX2-BX1),0)</calculatedColumnFormula>
    </tableColumn>
    <tableColumn id="44" xr3:uid="{D016D264-D612-4CEE-90C5-04781F606E63}" name="Defunciones &gt;80 años" dataDxfId="94"/>
    <tableColumn id="54" xr3:uid="{6F890B89-015E-4A8B-A0DA-D93D3532FA3C}" name="Variación Defunciones &gt;80 años" dataDxfId="93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5C398-B723-40C8-B7DD-A5A815378324}" name="Pag_Inicio_Casos_ACUM_Prov" displayName="Pag_Inicio_Casos_ACUM_Prov" ref="A2:MU14" totalsRowShown="0" headerRowDxfId="92" dataDxfId="91">
  <autoFilter ref="A2:MU14" xr:uid="{3CA3202E-6D52-4748-8BAD-34A338036B0D}"/>
  <tableColumns count="359">
    <tableColumn id="1" xr3:uid="{9D2C037B-0085-486C-B2CD-AEDE2BA6B1FE}" name="Provincia"/>
    <tableColumn id="2" xr3:uid="{C57216EB-B5C1-40F1-9A84-35CC6A8455C0}" name="43899"/>
    <tableColumn id="3" xr3:uid="{91D32627-A24B-4837-9941-2CF7FBD82E01}" name="43900"/>
    <tableColumn id="4" xr3:uid="{66B027B5-C9A2-4F21-AE18-DD05DBA65259}" name="43901"/>
    <tableColumn id="5" xr3:uid="{D3B3833D-9FBE-42D0-B99B-3291628365EE}" name="43902"/>
    <tableColumn id="6" xr3:uid="{A9C52A18-72EE-4425-A181-3F55CB6E9198}" name="43903"/>
    <tableColumn id="7" xr3:uid="{C7D78680-C1A8-4F4C-9013-3AE926A65A79}" name="43904"/>
    <tableColumn id="8" xr3:uid="{53A3B47C-FE84-494B-9B33-4CD0F508962D}" name="43905"/>
    <tableColumn id="9" xr3:uid="{3FF5B54F-F363-4CDD-A15E-B458CAB420CA}" name="43906"/>
    <tableColumn id="10" xr3:uid="{3DED1DBF-51CB-4312-92E6-BAD231EB6B1E}" name="43907"/>
    <tableColumn id="11" xr3:uid="{D1D22E24-21C2-494E-8D87-A19FD8A83DAE}" name="43908"/>
    <tableColumn id="12" xr3:uid="{7A596ABF-FAE0-4B79-8A39-346562975E31}" name="43909"/>
    <tableColumn id="13" xr3:uid="{E4B84D92-726E-4769-87A6-00AD013BA612}" name="43910"/>
    <tableColumn id="14" xr3:uid="{50A7FF5F-2954-44A7-BA31-7D78A6FEFE5C}" name="43911"/>
    <tableColumn id="15" xr3:uid="{3A00103E-E816-4415-88C7-88A26ECAFCDE}" name="43912"/>
    <tableColumn id="16" xr3:uid="{369DCF02-B4DC-4974-BABE-B7056DD85653}" name="43913"/>
    <tableColumn id="17" xr3:uid="{91F178E9-8E8B-4057-B95A-888EDCE9FA77}" name="43914"/>
    <tableColumn id="18" xr3:uid="{96CCEC0D-291D-4CC1-A267-A61228E02030}" name="43915"/>
    <tableColumn id="19" xr3:uid="{5D944AF4-0B9B-4DC6-B684-AE26B211FA68}" name="43916"/>
    <tableColumn id="20" xr3:uid="{8F684D8B-8A87-4405-8824-37A368347B8D}" name="43917"/>
    <tableColumn id="21" xr3:uid="{303692A7-C5DF-4097-8B28-B022680FF12D}" name="43918"/>
    <tableColumn id="22" xr3:uid="{6FB1C180-2144-4591-B9C6-80872EF33926}" name="43919"/>
    <tableColumn id="23" xr3:uid="{23524F91-D883-465E-B214-B0C4B639EA4F}" name="43920"/>
    <tableColumn id="24" xr3:uid="{C420892B-5717-4E06-9353-D28C94D82424}" name="43921"/>
    <tableColumn id="25" xr3:uid="{DEF12432-CB65-4DAE-8053-3A3D0EFC4A45}" name="43922"/>
    <tableColumn id="26" xr3:uid="{0D8C9F51-6421-4D5E-9004-FAF5EDFB0442}" name="43923"/>
    <tableColumn id="27" xr3:uid="{97E7A903-538B-4D1C-880E-B46CFFA69891}" name="43924"/>
    <tableColumn id="28" xr3:uid="{120C93FF-DA86-43CF-85FF-BC1C6CD9DE78}" name="43925"/>
    <tableColumn id="29" xr3:uid="{ABB1A2FE-366F-4269-9F80-6CB05015ADA0}" name="43926"/>
    <tableColumn id="30" xr3:uid="{89D41AF6-F07E-45B3-82F9-AA474F7EC4B3}" name="43927"/>
    <tableColumn id="31" xr3:uid="{1C340ADD-F5DA-4B27-B9B8-85ECEFC9F580}" name="43928"/>
    <tableColumn id="32" xr3:uid="{DF39F962-E95F-48E9-8592-3FCAA1DD7736}" name="43929"/>
    <tableColumn id="33" xr3:uid="{C043963E-1609-4603-9EEA-355EC8AD10AD}" name="43930"/>
    <tableColumn id="34" xr3:uid="{D6BEB06F-F840-42FE-8C61-613FD0F5EE6C}" name="43931"/>
    <tableColumn id="35" xr3:uid="{04F00175-25EE-4785-97CB-21366671CFC2}" name="43932"/>
    <tableColumn id="36" xr3:uid="{3CC399C3-E16D-4047-A155-739AE5223D34}" name="43933"/>
    <tableColumn id="37" xr3:uid="{7C5D0057-6EB1-48F4-9293-B666730B0BD9}" name="43934"/>
    <tableColumn id="38" xr3:uid="{860D478E-D5D4-4FC3-B44E-7A0B6C4754C4}" name="43935"/>
    <tableColumn id="39" xr3:uid="{660ACA1A-CDBD-4F21-8BCD-9EFACF3AA689}" name="43936"/>
    <tableColumn id="40" xr3:uid="{B0609296-CB2B-43A6-B17B-45DD2C6D7713}" name="43937"/>
    <tableColumn id="41" xr3:uid="{FD2DC6B1-C315-43DF-9E72-648E9CA38951}" name="43938"/>
    <tableColumn id="42" xr3:uid="{AB70B495-63DD-49CC-A628-9B8EB838B2AE}" name="43939"/>
    <tableColumn id="43" xr3:uid="{959B2575-37F0-4D50-A2F5-1BE6829213BB}" name="43940"/>
    <tableColumn id="44" xr3:uid="{0B9A5BED-A41B-4371-85C1-F20549230E9B}" name="43941"/>
    <tableColumn id="45" xr3:uid="{2B4D1899-B441-4C1B-8A6E-818F52C54054}" name="43942"/>
    <tableColumn id="46" xr3:uid="{866D9338-4564-4B6A-8E46-E13EC0D3DC54}" name="43943"/>
    <tableColumn id="47" xr3:uid="{836763EE-EE5A-419D-A6D7-FFB74623EC15}" name="43944"/>
    <tableColumn id="48" xr3:uid="{A9F7F641-9732-4B74-87F6-B85C17BC67E1}" name="43945"/>
    <tableColumn id="49" xr3:uid="{76B4081C-C416-44D3-8548-DC0060CE3D3E}" name="43946"/>
    <tableColumn id="50" xr3:uid="{254D2F87-9372-440B-A571-AFFC0EF8EBFB}" name="43947"/>
    <tableColumn id="51" xr3:uid="{D6549737-9BAB-4899-AB2F-D8C7C6020DD4}" name="43948"/>
    <tableColumn id="52" xr3:uid="{5FDD5FF6-5991-46A7-B25E-2292294F7C3F}" name="43949"/>
    <tableColumn id="53" xr3:uid="{4BFC1DA8-06B2-4807-BC23-F5EC0FF9ED3F}" name="43950"/>
    <tableColumn id="54" xr3:uid="{CABCE720-DE77-4DB6-A928-29F1823A51FC}" name="43951"/>
    <tableColumn id="55" xr3:uid="{5DBA4CF9-9817-40EF-9309-9CEC041965B9}" name="43952"/>
    <tableColumn id="56" xr3:uid="{40C79D04-4AA4-46ED-A195-406678B30E6A}" name="43953"/>
    <tableColumn id="57" xr3:uid="{0A354670-0446-4F3B-BD7E-C40F4555703A}" name="43954"/>
    <tableColumn id="58" xr3:uid="{AC09E460-CBEE-4BF5-8811-808D7EB2A252}" name="43955"/>
    <tableColumn id="59" xr3:uid="{C6B70DF3-E4D2-4547-8340-5B0D0C31E954}" name="43956"/>
    <tableColumn id="60" xr3:uid="{78B4B6C7-75D9-43A7-BB03-5C87BC69B656}" name="43957"/>
    <tableColumn id="61" xr3:uid="{667E5235-0E98-4091-A9DD-852C16F58F71}" name="43958"/>
    <tableColumn id="62" xr3:uid="{89E956BE-C4A8-44DA-A664-4949AD1ECE41}" name="43959"/>
    <tableColumn id="63" xr3:uid="{34632B8B-CC60-48A2-8B1F-9A3D8D4E1961}" name="43960"/>
    <tableColumn id="64" xr3:uid="{598B8667-E472-4254-8F08-84CE7AB7198A}" name="43961"/>
    <tableColumn id="65" xr3:uid="{F3612B77-F9D5-4B8C-AC57-4BB898126638}" name="43962"/>
    <tableColumn id="66" xr3:uid="{CBA4EFE5-D565-4036-A67B-78B4B1740CA4}" name="43963"/>
    <tableColumn id="67" xr3:uid="{8F09274C-E126-492E-AC59-14888ECBF7E1}" name="43964"/>
    <tableColumn id="68" xr3:uid="{B4EB431A-AFA2-4643-8C2B-64F98D09945A}" name="43965"/>
    <tableColumn id="69" xr3:uid="{2C16B250-D337-4EA3-B98F-1FA9C1E6F738}" name="43966"/>
    <tableColumn id="70" xr3:uid="{CBE4CC05-7A81-4989-80F5-D2031434462F}" name="43967"/>
    <tableColumn id="71" xr3:uid="{EE8DB3F0-2E60-432F-84CD-B5BA5F1601D5}" name="43968"/>
    <tableColumn id="72" xr3:uid="{B67E952C-4C12-4797-B8CC-9D42B0715010}" name="43969"/>
    <tableColumn id="73" xr3:uid="{210841A4-1EC1-4891-83EF-F0D1A23F75D7}" name="43970"/>
    <tableColumn id="74" xr3:uid="{A80F68BF-202E-4F07-9DC1-434065EC35B9}" name="43971"/>
    <tableColumn id="75" xr3:uid="{48FFC538-A0F2-4FBE-956C-E9E39DBA1A40}" name="43972"/>
    <tableColumn id="76" xr3:uid="{058C2445-E4AF-4A1A-B018-654294444BF0}" name="43973"/>
    <tableColumn id="77" xr3:uid="{CADE13CF-CEB9-415E-91ED-FF638DA8CE26}" name="43974"/>
    <tableColumn id="78" xr3:uid="{24FFF979-3D00-436B-9B6F-4234427D32F8}" name="43975"/>
    <tableColumn id="79" xr3:uid="{DC765F67-0EDB-484C-9638-7A88AC2E4D00}" name="43976"/>
    <tableColumn id="80" xr3:uid="{98000D89-6189-4E2E-BF61-109238EB309D}" name="43977"/>
    <tableColumn id="81" xr3:uid="{6B832992-4B81-4404-95D6-A01446D83CD8}" name="43978"/>
    <tableColumn id="82" xr3:uid="{600851BC-D20C-4252-9F33-6A8C85F83216}" name="43979"/>
    <tableColumn id="83" xr3:uid="{8F2B9D12-2D2E-44F8-BB01-D21B210D3008}" name="43980"/>
    <tableColumn id="84" xr3:uid="{B3E92A9B-FE03-48FC-84E6-7734491B8C57}" name="43981"/>
    <tableColumn id="85" xr3:uid="{091E657D-4BFD-4EE3-9431-F7DDB8D147C7}" name="43982"/>
    <tableColumn id="86" xr3:uid="{C4104D7D-2F73-481C-B2EA-CE2183C29FB4}" name="43983"/>
    <tableColumn id="87" xr3:uid="{9F98169C-81AF-4C00-8A87-57822B2C09A4}" name="43984"/>
    <tableColumn id="88" xr3:uid="{DDE3ADE4-633C-4049-838F-7CC9572ECEF7}" name="43985"/>
    <tableColumn id="89" xr3:uid="{2C9EC058-9677-4A1E-8374-C40AE5B9F4AE}" name="43986"/>
    <tableColumn id="90" xr3:uid="{250CCFD5-8FD5-455D-B7AC-E56F9E4BD883}" name="43987"/>
    <tableColumn id="91" xr3:uid="{4D825B0F-A0E2-4A3C-9377-09AAB1E95548}" name="43988"/>
    <tableColumn id="92" xr3:uid="{AE03A944-85C8-479F-BA44-D37FE42C0A16}" name="43989"/>
    <tableColumn id="93" xr3:uid="{2166CD2D-C25A-41EA-9F69-30603379F46B}" name="43990"/>
    <tableColumn id="94" xr3:uid="{A58370F4-692D-40F1-9820-55FB9CA4B5C9}" name="43991"/>
    <tableColumn id="95" xr3:uid="{1A85E02A-D465-4C19-854C-8FA64AA39472}" name="43992"/>
    <tableColumn id="96" xr3:uid="{04943FAF-C669-4EDB-AD06-76372BBFF7D5}" name="43993"/>
    <tableColumn id="97" xr3:uid="{3E6E7F9C-CB55-42FB-9A06-6D4CE302D1CC}" name="43994"/>
    <tableColumn id="98" xr3:uid="{C350CC4B-1355-4FB4-9F28-3DB33B453B69}" name="43995"/>
    <tableColumn id="99" xr3:uid="{E31A0169-6596-4434-89DE-1640C9A8B96B}" name="43996"/>
    <tableColumn id="100" xr3:uid="{60F0E7CE-0509-43E6-8398-1B0628FF0433}" name="43997"/>
    <tableColumn id="101" xr3:uid="{7D0D6E01-5533-40D6-BE1B-23B19AE450C3}" name="43998"/>
    <tableColumn id="102" xr3:uid="{CB14EA10-568E-4CE9-8F9B-DA14FCF0553A}" name="43999"/>
    <tableColumn id="103" xr3:uid="{CDE671C9-B992-452C-A0BD-1387046B7F97}" name="44000"/>
    <tableColumn id="104" xr3:uid="{E716BCC5-5CBD-4088-B522-273C66209CB7}" name="44001"/>
    <tableColumn id="105" xr3:uid="{F90421CB-E6F6-4078-B89F-071E7B7A5AE6}" name="44002"/>
    <tableColumn id="106" xr3:uid="{2D7E3BDD-E637-46EA-898D-E86A52996D7C}" name="44003"/>
    <tableColumn id="107" xr3:uid="{209F46F4-600E-4E6E-ABFA-2C1017C02FA1}" name="44004"/>
    <tableColumn id="108" xr3:uid="{32CFBC73-15AF-4A44-A7A4-2812CA4CF2D3}" name="44005"/>
    <tableColumn id="109" xr3:uid="{7A70E34E-B3F2-4356-856D-3C9041B889FC}" name="44006"/>
    <tableColumn id="110" xr3:uid="{564DC217-2E9A-4509-BE1F-AFEA86208661}" name="44007"/>
    <tableColumn id="111" xr3:uid="{FD63831D-1F95-4D85-B25F-3CEB33D3BF27}" name="44008"/>
    <tableColumn id="112" xr3:uid="{82EFDCD7-98DD-4871-8A3B-1D9B068FEAFF}" name="44009"/>
    <tableColumn id="113" xr3:uid="{B4F17E09-B44A-471F-AE64-9FD2DD1B1C5B}" name="44010"/>
    <tableColumn id="114" xr3:uid="{FC3BA4D0-28D1-4B3C-839C-E823E4EA6A48}" name="44011"/>
    <tableColumn id="115" xr3:uid="{42BA5E30-34D4-4082-86D5-494706F245E2}" name="44012"/>
    <tableColumn id="116" xr3:uid="{A63C28E9-7ADF-4141-A6FE-D63D5CDE5DE7}" name="44013"/>
    <tableColumn id="117" xr3:uid="{5A7FB5B4-1158-4FFD-9D4F-DBB3E082062F}" name="44014"/>
    <tableColumn id="118" xr3:uid="{39F37539-161F-406F-9A1B-B0AF224358C1}" name="44015"/>
    <tableColumn id="119" xr3:uid="{5455CD61-5468-4826-8032-B4FF19A01D10}" name="44016"/>
    <tableColumn id="120" xr3:uid="{FA65C991-DE72-4B62-97D9-B609B37E438E}" name="44017"/>
    <tableColumn id="121" xr3:uid="{90A46489-5187-44B8-80E7-043883D49CCD}" name="44018"/>
    <tableColumn id="122" xr3:uid="{93638297-105C-409C-959E-678270739327}" name="44019"/>
    <tableColumn id="123" xr3:uid="{C4CDAD0A-C664-4CD4-8E42-3C4515D9FD19}" name="44020"/>
    <tableColumn id="124" xr3:uid="{B5662432-76F3-4CAB-A423-4E571B762B97}" name="44021"/>
    <tableColumn id="125" xr3:uid="{A191E2F8-D4C7-4038-8272-B4A9D60EA9A2}" name="44022"/>
    <tableColumn id="126" xr3:uid="{B0D98C11-3445-4B5E-943E-0639D4F821BE}" name="44023"/>
    <tableColumn id="127" xr3:uid="{AFF22EDC-634F-41F2-8D60-22E965F3AD98}" name="44024"/>
    <tableColumn id="128" xr3:uid="{4DFF46ED-732E-42E7-95A6-9C290AE8D6F2}" name="44025"/>
    <tableColumn id="129" xr3:uid="{B60BBCA7-9871-4BCB-B2EE-F0778713337E}" name="44026"/>
    <tableColumn id="130" xr3:uid="{FBF29E3E-4E32-487B-9332-D3620CD09B75}" name="44027"/>
    <tableColumn id="131" xr3:uid="{A91227CB-D899-4204-88B7-BB08C5E2C1F1}" name="44028"/>
    <tableColumn id="132" xr3:uid="{BEE733E9-E071-46CF-9AF5-AB4BA8A2DE65}" name="44029"/>
    <tableColumn id="133" xr3:uid="{496F91AC-31FA-4AAB-AC0B-622C5E7039D2}" name="44030"/>
    <tableColumn id="134" xr3:uid="{789FBA10-D778-457E-8D06-E653E99ECC22}" name="44031"/>
    <tableColumn id="135" xr3:uid="{12846C50-A451-494F-A667-E996BBF6809F}" name="44032"/>
    <tableColumn id="136" xr3:uid="{DF8BD933-CCC9-4025-A679-864540E23576}" name="44033"/>
    <tableColumn id="137" xr3:uid="{70FB09E7-0002-45EE-A257-B236B1E454A2}" name="44034"/>
    <tableColumn id="138" xr3:uid="{53EC5177-CDAB-43AB-9B5A-01ABAB94A36A}" name="44035"/>
    <tableColumn id="139" xr3:uid="{5AE34B78-E229-48E3-95EA-3C3E24BF8324}" name="44036"/>
    <tableColumn id="140" xr3:uid="{C06992A7-FDB4-488E-97AF-17CDE2C3EB38}" name="44037"/>
    <tableColumn id="141" xr3:uid="{643A500E-6B5C-4B69-836E-F639F3935DF1}" name="44038"/>
    <tableColumn id="142" xr3:uid="{B27D181C-5D10-477A-B874-9752D12D84BB}" name="44039"/>
    <tableColumn id="143" xr3:uid="{E2EB66EB-D1A9-47B3-98A7-15CAEBC5B9FF}" name="44040"/>
    <tableColumn id="144" xr3:uid="{FE367674-3B5C-4D7C-8937-A51919FE2226}" name="44041"/>
    <tableColumn id="145" xr3:uid="{FB1D7423-2C9E-47B9-A8D5-26BF8A758733}" name="44042"/>
    <tableColumn id="146" xr3:uid="{61EE6CAE-9882-47E4-9281-B32A7613EEDE}" name="44043"/>
    <tableColumn id="147" xr3:uid="{EB60174A-197A-4DAF-87CE-9B6B1AEC046E}" name="44044"/>
    <tableColumn id="148" xr3:uid="{74D520A5-BC69-47F7-A612-E1626D9B2FBA}" name="44045"/>
    <tableColumn id="149" xr3:uid="{59CAD262-E3C8-476B-AC19-95262CDC21EF}" name="44046"/>
    <tableColumn id="150" xr3:uid="{2C0D9C96-598E-40FC-B324-165D00765B32}" name="44047"/>
    <tableColumn id="151" xr3:uid="{FD74F117-FD96-4A1F-9AD3-AAB8261FF4C2}" name="44048"/>
    <tableColumn id="152" xr3:uid="{5E5AB316-11BF-4565-B13B-E6D14CF77F90}" name="44049"/>
    <tableColumn id="153" xr3:uid="{06549F55-BF14-43B0-9C1D-34CF032787CD}" name="44050"/>
    <tableColumn id="154" xr3:uid="{769A051C-FE1D-4CA9-B29C-52EBC84E3F5A}" name="44051"/>
    <tableColumn id="155" xr3:uid="{3D4F3525-978D-4440-8176-CEBF73978B89}" name="44052"/>
    <tableColumn id="156" xr3:uid="{E73E3C52-4302-4320-910B-7AF4215CE7B7}" name="44053"/>
    <tableColumn id="157" xr3:uid="{FB2C0155-B1CE-4524-9C75-26BE66D878C0}" name="44054"/>
    <tableColumn id="158" xr3:uid="{AB9C74E1-B2FE-4A30-93B3-15F2C4ED7FF7}" name="44055"/>
    <tableColumn id="159" xr3:uid="{1B40ADEE-D396-4EBB-9E15-A11F276095A5}" name="44056"/>
    <tableColumn id="160" xr3:uid="{329A2984-3EFA-4339-9088-930FD900188C}" name="44057"/>
    <tableColumn id="161" xr3:uid="{89B3975F-8ECB-4071-9DAF-36CA78C0EA40}" name="44058"/>
    <tableColumn id="162" xr3:uid="{7B761DA4-C1F3-4E32-B13E-F93ED159C140}" name="44059"/>
    <tableColumn id="163" xr3:uid="{E151FDC2-2EEA-412A-AA78-081E9BE11DE0}" name="44060"/>
    <tableColumn id="164" xr3:uid="{4F79FC4F-F4C1-4A6E-9A72-92393C4F14C9}" name="44061"/>
    <tableColumn id="165" xr3:uid="{32FAB9BB-3596-483D-9021-F47F6DFE2B92}" name="44062"/>
    <tableColumn id="166" xr3:uid="{64EEB5E5-EF4C-475C-8D14-2FC29723C0F7}" name="44063"/>
    <tableColumn id="167" xr3:uid="{5FEADD2C-7445-4470-85F0-73DD10E2438B}" name="44064"/>
    <tableColumn id="168" xr3:uid="{90E1E5DA-33B8-417C-BFBC-1E62E341BE30}" name="44065"/>
    <tableColumn id="169" xr3:uid="{CE83AE71-E40C-4CD5-9042-A21EED44962D}" name="44066"/>
    <tableColumn id="170" xr3:uid="{0B3BD228-E18F-4FC4-8815-9789A79951C9}" name="44067"/>
    <tableColumn id="171" xr3:uid="{A1D56A2F-1942-4D2C-8061-D9725FBF95F3}" name="44068"/>
    <tableColumn id="172" xr3:uid="{6AE9BFEB-C7E0-4EC5-BC21-17752A10315E}" name="44069"/>
    <tableColumn id="173" xr3:uid="{3295B397-20F8-417C-97F2-583800F001AE}" name="44070"/>
    <tableColumn id="174" xr3:uid="{08249C44-B6AD-4C5A-93EA-486558E6EB97}" name="44071"/>
    <tableColumn id="175" xr3:uid="{5513CA29-FA4E-44AF-91CD-049B18DB8533}" name="44072"/>
    <tableColumn id="176" xr3:uid="{86A92C10-7FF8-4ECC-B80B-40854806916F}" name="44073"/>
    <tableColumn id="177" xr3:uid="{DF103D5C-588E-474C-A6C1-BB0318047536}" name="44074"/>
    <tableColumn id="178" xr3:uid="{92A7F56C-B67A-4B5C-977D-07A889959247}" name="44075"/>
    <tableColumn id="179" xr3:uid="{573E1E7E-4AD4-46BC-9E0A-B33E4C3A0E50}" name="44076"/>
    <tableColumn id="180" xr3:uid="{811B626F-7EC0-4F32-B791-2488CF94E9F0}" name="44077"/>
    <tableColumn id="181" xr3:uid="{DDA16354-DBA3-49B2-8379-F1AB9B9AE69D}" name="44078"/>
    <tableColumn id="182" xr3:uid="{7826D626-5A6C-47E7-B042-AF55255C14E1}" name="44079"/>
    <tableColumn id="183" xr3:uid="{C54F8D12-22F9-454E-98FB-4DD612621A99}" name="44080"/>
    <tableColumn id="184" xr3:uid="{8E46B284-8302-487E-BBD3-1AD523D70EF4}" name="44081"/>
    <tableColumn id="185" xr3:uid="{AB0BBE1A-F6A6-44A1-8112-BDCD3736D891}" name="44082"/>
    <tableColumn id="186" xr3:uid="{D9D8EDC3-2D1B-41B0-AA0B-4667C6A8237F}" name="44083"/>
    <tableColumn id="187" xr3:uid="{E52E66AD-1C01-4277-B137-E87DE65EA34C}" name="44084"/>
    <tableColumn id="188" xr3:uid="{209D4346-D6F6-4263-8199-817897559F16}" name="44085"/>
    <tableColumn id="189" xr3:uid="{021599E4-0788-4A6C-9CA7-61A6BC280D53}" name="44086"/>
    <tableColumn id="190" xr3:uid="{D3A5FB0C-4341-4B50-A3D7-F17B7FB002D2}" name="44087"/>
    <tableColumn id="191" xr3:uid="{A05103CB-CD17-48EF-A9BD-353987BADAE4}" name="44088"/>
    <tableColumn id="192" xr3:uid="{AB177B19-2F00-4745-A18B-12E3B6C9E531}" name="44089"/>
    <tableColumn id="193" xr3:uid="{AB37CA57-3AD6-4748-B5E6-E4F0F1DF32E5}" name="44090"/>
    <tableColumn id="194" xr3:uid="{29F56715-80A0-4496-8767-D505D47020FF}" name="44091"/>
    <tableColumn id="195" xr3:uid="{DCC81783-7725-4026-A768-21B9CE057EE7}" name="44092"/>
    <tableColumn id="196" xr3:uid="{EADC0CBA-9790-4390-BBA9-80A4C7282C18}" name="44093"/>
    <tableColumn id="197" xr3:uid="{D4A040DF-F6FA-4236-B78E-CA9C6BC1E869}" name="44094"/>
    <tableColumn id="198" xr3:uid="{80753F7A-D24D-47F7-8197-747F17A3FCE6}" name="44095"/>
    <tableColumn id="199" xr3:uid="{35974E17-BD97-4780-AAE4-BBD166AC7DF5}" name="44096"/>
    <tableColumn id="200" xr3:uid="{87FFDA22-9C97-4ABD-A2A4-D5A0E568EF97}" name="44097"/>
    <tableColumn id="201" xr3:uid="{0F016FC2-4ACB-4662-843A-9FD75D465D96}" name="44098"/>
    <tableColumn id="202" xr3:uid="{FEB8AB94-F680-47D3-B9A6-3CA190207B90}" name="44099"/>
    <tableColumn id="203" xr3:uid="{280EDA63-FE69-49F9-956F-A08DB03AE8DB}" name="44100"/>
    <tableColumn id="204" xr3:uid="{F0FBD25E-1580-4088-A87A-FA6EC9346810}" name="44101"/>
    <tableColumn id="205" xr3:uid="{4CEB2F92-6813-4198-9E53-14478A166381}" name="44102"/>
    <tableColumn id="206" xr3:uid="{5734D818-E5E8-43B7-8547-71FD778C2020}" name="44103"/>
    <tableColumn id="207" xr3:uid="{0A5B464A-3792-4778-9706-B5211EF95DB8}" name="44104"/>
    <tableColumn id="208" xr3:uid="{DDF3254A-2EA4-40AD-A3C4-2DAEE7E701E5}" name="44105"/>
    <tableColumn id="209" xr3:uid="{395345EC-728C-4DC2-B4B7-545A6A537EEC}" name="44106"/>
    <tableColumn id="210" xr3:uid="{5AFEC6EE-2124-40C7-B68F-CF7DB9089307}" name="44107"/>
    <tableColumn id="211" xr3:uid="{5A4358C7-B88D-4237-BB2A-0C73D4AA5758}" name="44108"/>
    <tableColumn id="212" xr3:uid="{29E97C5D-41CA-45C8-A848-CFC50BB9CE88}" name="44109"/>
    <tableColumn id="213" xr3:uid="{20C3CD7E-ABC3-4774-BDD1-6131D8E1C462}" name="44110"/>
    <tableColumn id="214" xr3:uid="{CEA8ECE2-B15E-4E2D-8096-11F6629BF8ED}" name="44111"/>
    <tableColumn id="215" xr3:uid="{ABD5F723-8D37-4423-9E5E-7B62B6994E82}" name="44112"/>
    <tableColumn id="216" xr3:uid="{EC619239-9AAA-4425-A3F1-0BE339C1E72A}" name="44113"/>
    <tableColumn id="217" xr3:uid="{DEAB820D-6AF5-4734-8539-51549A070678}" name="44114"/>
    <tableColumn id="218" xr3:uid="{417B4CC2-CC42-48F9-A010-A74481DBDECF}" name="44115"/>
    <tableColumn id="219" xr3:uid="{C14493F6-1153-4ADB-85B6-E690F2B49F5B}" name="44116"/>
    <tableColumn id="220" xr3:uid="{233B274B-9F65-4405-97CB-AC6E7558E079}" name="44117"/>
    <tableColumn id="221" xr3:uid="{964FE05D-D3A3-4099-98A8-AAF721E14772}" name="44118"/>
    <tableColumn id="222" xr3:uid="{20BE693B-0F17-4443-858B-7525BA867986}" name="44119"/>
    <tableColumn id="223" xr3:uid="{30CF7F8A-1D90-40A4-B91A-4FA908883B87}" name="44120"/>
    <tableColumn id="224" xr3:uid="{5EC1FA9B-ECEC-452D-B4D8-E30F4D21D1EE}" name="44121"/>
    <tableColumn id="225" xr3:uid="{8F828560-63F9-4181-84E6-98C2B11FEA3D}" name="44122"/>
    <tableColumn id="226" xr3:uid="{F41B76BA-5C75-4AAD-B330-B52DFB9FF7A6}" name="44123"/>
    <tableColumn id="227" xr3:uid="{85B7D72D-42E1-43C8-807C-06B244C0238E}" name="44124"/>
    <tableColumn id="228" xr3:uid="{674CD230-6EE7-4AD3-AC06-8AF04089FA73}" name="44125"/>
    <tableColumn id="229" xr3:uid="{D15377E7-815A-453C-97D7-6523221C00E5}" name="44126"/>
    <tableColumn id="230" xr3:uid="{9501BC63-39F9-4A50-8AD5-E8A035333EB1}" name="44127"/>
    <tableColumn id="231" xr3:uid="{C0AC4F27-5918-41C7-B6CA-8CBE5E6CFD46}" name="44128"/>
    <tableColumn id="232" xr3:uid="{3FDEF69C-5FB1-4DD7-B044-B85D0B555830}" name="44129"/>
    <tableColumn id="233" xr3:uid="{C125BFAB-EE1F-4CFD-B52B-760E328D23D5}" name="44130"/>
    <tableColumn id="234" xr3:uid="{8308E51E-3FDF-44DE-877C-137C1FA721F3}" name="44131"/>
    <tableColumn id="235" xr3:uid="{31D8E80F-DD57-4B72-8565-F3C88C1D03FE}" name="44132"/>
    <tableColumn id="236" xr3:uid="{67490CCD-3F66-4FD2-A0B7-E42136C75149}" name="44133"/>
    <tableColumn id="237" xr3:uid="{742D6F26-F94C-4CF1-8F38-0E37ECCBEF08}" name="44134"/>
    <tableColumn id="238" xr3:uid="{9338C6E5-A83B-4375-A08A-94AA5EEB2771}" name="44135"/>
    <tableColumn id="239" xr3:uid="{0B5AAED2-8EC2-4697-A1EB-05D27643EA5B}" name="44136"/>
    <tableColumn id="240" xr3:uid="{6B9D28FB-CE99-414B-BC74-8BC49C213F51}" name="44137"/>
    <tableColumn id="241" xr3:uid="{64DAEC35-A707-4ED8-ADE0-C101CFFCFE3E}" name="44138"/>
    <tableColumn id="242" xr3:uid="{6D04E0CE-3A41-48D4-9DC5-02278D46C03B}" name="44139"/>
    <tableColumn id="243" xr3:uid="{25865596-832B-4B5B-87DC-2970F478E2C7}" name="44140"/>
    <tableColumn id="244" xr3:uid="{F0D256D6-6887-41DF-814E-7FC8FA3AB4F2}" name="44141"/>
    <tableColumn id="245" xr3:uid="{AF02D703-8842-4ACE-A436-8FEE1ACB0FDE}" name="44142"/>
    <tableColumn id="246" xr3:uid="{324B92A0-FB4F-4FC0-84A2-8412DDC62465}" name="44143"/>
    <tableColumn id="247" xr3:uid="{C7B4C9AA-A5A1-4F29-9BA3-3DBA4E71FFA7}" name="44144"/>
    <tableColumn id="248" xr3:uid="{B01232D3-6457-4F85-BC94-75A80450BF92}" name="44145"/>
    <tableColumn id="249" xr3:uid="{F0414789-874E-4E9B-AD88-733AFBC38FDB}" name="44146"/>
    <tableColumn id="250" xr3:uid="{D31694D2-A135-4BF0-A89B-AD055800320A}" name="44147"/>
    <tableColumn id="251" xr3:uid="{84B276B2-DB2A-4783-B142-C07D9E7C9F7D}" name="44148"/>
    <tableColumn id="252" xr3:uid="{58A8EE17-4C86-4CAE-AB90-4EECFBE1F791}" name="44149"/>
    <tableColumn id="253" xr3:uid="{2FC2F8D8-A1BC-4D37-9E05-0F2A87E38665}" name="44150"/>
    <tableColumn id="254" xr3:uid="{7EFF2617-9BF2-4B6C-BA2A-AC3414B88A2E}" name="44151"/>
    <tableColumn id="255" xr3:uid="{338B53A3-4B0F-4201-B5E9-892ADFEC6DD3}" name="44152"/>
    <tableColumn id="256" xr3:uid="{27BC9702-25B4-4047-A1E7-BD0C4E823083}" name="44153"/>
    <tableColumn id="257" xr3:uid="{24D55D77-9388-4D02-BF85-11814034FD12}" name="44154"/>
    <tableColumn id="258" xr3:uid="{4CEE1F4D-2D9C-40C1-9E41-EAFD17F46489}" name="44155"/>
    <tableColumn id="259" xr3:uid="{E4A69476-5D85-488A-80C3-F692778CB720}" name="44156"/>
    <tableColumn id="260" xr3:uid="{698846FF-71DB-4E22-A14D-FB8726869B9A}" name="44157"/>
    <tableColumn id="261" xr3:uid="{760B49CD-4ACE-4289-8FDF-7FC60E904C68}" name="44158"/>
    <tableColumn id="262" xr3:uid="{138D37F0-2B69-47AE-A81F-46AC294F466B}" name="44159"/>
    <tableColumn id="263" xr3:uid="{34A9F3F6-0AE8-46B8-AAF3-63381E0F41E3}" name="44160"/>
    <tableColumn id="264" xr3:uid="{7DB89920-C70E-49F2-91C7-C12D1F0E2654}" name="44161"/>
    <tableColumn id="265" xr3:uid="{6238FBE9-9305-4279-95EE-AB02233C4B04}" name="44162"/>
    <tableColumn id="266" xr3:uid="{E46348EF-42A8-4AD4-8E7A-861BD0B74728}" name="44163"/>
    <tableColumn id="267" xr3:uid="{A9BC8304-AF4D-4290-B35C-B18715885388}" name="44164"/>
    <tableColumn id="268" xr3:uid="{7102F886-5769-4854-8DC9-A28B5AC9414C}" name="44165"/>
    <tableColumn id="269" xr3:uid="{3B765A26-42A9-437F-87DF-C6C28CD87C3B}" name="44166"/>
    <tableColumn id="270" xr3:uid="{1949D730-BF65-43AF-AB8E-635E7AD1A430}" name="44167"/>
    <tableColumn id="271" xr3:uid="{1F02A475-F57C-4268-B473-597A50DF642D}" name="44168"/>
    <tableColumn id="272" xr3:uid="{3DB007D6-8970-4C80-9567-B67684945E3A}" name="44169" dataDxfId="90"/>
    <tableColumn id="273" xr3:uid="{E02A9FB7-A6EF-4B8E-B8F0-0D9A8D96E2E7}" name="44170" dataDxfId="89"/>
    <tableColumn id="274" xr3:uid="{E558B4E2-98C7-4E9B-8A81-8179A41991FC}" name="44171" dataDxfId="88"/>
    <tableColumn id="275" xr3:uid="{D01ADEDC-4A8C-460D-A61E-82B6FD4F2A67}" name="44172" dataDxfId="87"/>
    <tableColumn id="276" xr3:uid="{E994041B-DE0B-4A85-B566-0F2BF223FA4B}" name="44173" dataDxfId="86"/>
    <tableColumn id="277" xr3:uid="{FCF8E585-7491-46C5-8FFD-74CB83E0A75A}" name="44174" dataDxfId="85"/>
    <tableColumn id="278" xr3:uid="{9C064CD6-3B14-448F-8C04-147FB74A44EA}" name="44175" dataDxfId="84"/>
    <tableColumn id="279" xr3:uid="{CEFCCDE1-F399-44FC-85C1-14D33377EBEB}" name="44176" dataDxfId="83"/>
    <tableColumn id="280" xr3:uid="{6AC0EA2E-3192-41D2-A0D7-BFE495DF04B0}" name="44177" dataDxfId="82"/>
    <tableColumn id="281" xr3:uid="{55ED763A-9C7B-4B03-AB39-C9DED87E273F}" name="44178" dataDxfId="81"/>
    <tableColumn id="282" xr3:uid="{D79137C6-EF1A-4E8E-8592-98FDB7D4EE7A}" name="44179" dataDxfId="80"/>
    <tableColumn id="283" xr3:uid="{F335AE72-6C5A-4A65-B603-28AC54256372}" name="44180" dataDxfId="79"/>
    <tableColumn id="284" xr3:uid="{B7C2E989-2171-4EA4-A13F-667D287403BC}" name="44181" dataDxfId="78"/>
    <tableColumn id="285" xr3:uid="{C26FE522-480B-462C-A639-41EC69389603}" name="44182" dataDxfId="77"/>
    <tableColumn id="286" xr3:uid="{DB55FC96-BA4D-4DD6-BDB1-A07D8FCF9239}" name="44183" dataDxfId="76"/>
    <tableColumn id="287" xr3:uid="{720E384C-C530-4942-91CE-13545C11FC1B}" name="44184" dataDxfId="75"/>
    <tableColumn id="288" xr3:uid="{74C7E420-73AD-4A27-A73D-BAB1DEBE996E}" name="44185" dataDxfId="74"/>
    <tableColumn id="289" xr3:uid="{9F72AB4D-0616-4349-9ABA-9EF2B9CB7DCF}" name="44186" dataDxfId="73"/>
    <tableColumn id="290" xr3:uid="{D52ED689-BDA9-4978-A141-567439B7B1F0}" name="44187" dataDxfId="72"/>
    <tableColumn id="291" xr3:uid="{26C86936-7CFD-46DD-8C0E-E6A94E6F00AD}" name="44188" dataDxfId="71"/>
    <tableColumn id="292" xr3:uid="{EECA0F73-6289-4490-8DE1-473FAE010F82}" name="44189" dataDxfId="70"/>
    <tableColumn id="293" xr3:uid="{C17060B3-3176-4C84-BC2D-EC5564C86370}" name="44190" dataDxfId="69"/>
    <tableColumn id="294" xr3:uid="{2E29A4E4-DEB5-49B8-A8CA-56ADEF65515C}" name="44191" dataDxfId="68"/>
    <tableColumn id="295" xr3:uid="{A53BF52F-0434-46D4-B26D-5D88AA486382}" name="44192" dataDxfId="67"/>
    <tableColumn id="296" xr3:uid="{9B10EAEB-206C-446F-98B4-32ED714003F5}" name="44193" dataDxfId="66"/>
    <tableColumn id="297" xr3:uid="{D622D4F8-1073-46B7-A5FC-1BD8543FB897}" name="44194" dataDxfId="65"/>
    <tableColumn id="298" xr3:uid="{3EFA1635-2F85-44A2-A00A-071A9754329A}" name="44195" dataDxfId="64"/>
    <tableColumn id="299" xr3:uid="{17A0258E-7FEE-4FC5-8752-75FF07557605}" name="44196" dataDxfId="63"/>
    <tableColumn id="300" xr3:uid="{896F5AA5-5D27-4032-8B4B-45EDA93D1E90}" name="44197" dataDxfId="62"/>
    <tableColumn id="301" xr3:uid="{A547491A-4D3F-4CCB-A005-80595B2FBCFD}" name="44198" dataDxfId="61"/>
    <tableColumn id="302" xr3:uid="{3A8BD3D4-7CCA-40E5-8201-427D7906E9E8}" name="44199" dataDxfId="60"/>
    <tableColumn id="303" xr3:uid="{7ADCEBA4-54A2-4401-A9B1-421CFD6CD9EE}" name="44200" dataDxfId="59"/>
    <tableColumn id="304" xr3:uid="{DAF45941-5D37-4B88-B2C5-D30C5CF2240F}" name="44201" dataDxfId="58"/>
    <tableColumn id="305" xr3:uid="{8AAC28BA-12F3-44D3-BF6F-6F090E679BE2}" name="44202" dataDxfId="57"/>
    <tableColumn id="306" xr3:uid="{668BF280-8AC3-482B-83FE-072E2C282C28}" name="44203" dataDxfId="56"/>
    <tableColumn id="307" xr3:uid="{6807BFEF-A79F-4344-873E-376EFFB224C4}" name="44204" dataDxfId="55"/>
    <tableColumn id="308" xr3:uid="{43196ADD-722A-4FC9-97C9-D34FE022C566}" name="44205" dataDxfId="54"/>
    <tableColumn id="309" xr3:uid="{FFD9484B-7D99-4C1A-841B-A0D7489A3290}" name="44206" dataDxfId="53"/>
    <tableColumn id="310" xr3:uid="{FFDF1AF5-FC7F-4B2C-B120-597E63F37FAE}" name="44207" dataDxfId="52"/>
    <tableColumn id="311" xr3:uid="{DEBBB317-2B74-43DA-847A-23BEFC53D08A}" name="44208" dataDxfId="51"/>
    <tableColumn id="312" xr3:uid="{2E0C0163-62F8-4B0D-8C08-64DF82618287}" name="44209" dataDxfId="50"/>
    <tableColumn id="313" xr3:uid="{C6F0BF2E-F420-452E-AF86-E95AF9BE3128}" name="44210" dataDxfId="49"/>
    <tableColumn id="314" xr3:uid="{F4E27C9C-1C20-4131-93A1-66539BFE907A}" name="44211" dataDxfId="48"/>
    <tableColumn id="315" xr3:uid="{E6C5943D-0F3C-433D-BF8D-0AC143F07211}" name="44212" dataDxfId="47"/>
    <tableColumn id="316" xr3:uid="{A87BC386-42E5-460A-BC84-E60AA12B6C60}" name="44213" dataDxfId="46"/>
    <tableColumn id="317" xr3:uid="{9B2AB449-2861-4D3D-A85C-784D4EF46172}" name="44214" dataDxfId="45"/>
    <tableColumn id="318" xr3:uid="{F39FDF5E-AFA1-4276-A6A5-14439F0F321E}" name="44215" dataDxfId="44"/>
    <tableColumn id="319" xr3:uid="{4987C345-6C85-4E8E-8402-A4A929B56A48}" name="44216" dataDxfId="43"/>
    <tableColumn id="320" xr3:uid="{FE26E943-C318-4538-B1C9-91146D1EFF45}" name="44217" dataDxfId="42"/>
    <tableColumn id="321" xr3:uid="{35DAAD87-DC3E-468A-A765-26F25F87AF79}" name="44218" dataDxfId="41"/>
    <tableColumn id="322" xr3:uid="{03387325-A867-43F1-B36A-2E6C70F0349E}" name="44219" dataDxfId="40"/>
    <tableColumn id="323" xr3:uid="{7406FED0-E512-421C-A8C3-B8034FECBDC0}" name="44220" dataDxfId="39"/>
    <tableColumn id="324" xr3:uid="{2384EFD4-45BB-45C7-A3FC-DB57C535397E}" name="44221" dataDxfId="38"/>
    <tableColumn id="325" xr3:uid="{D4C4925A-14AE-42C6-89AF-863E80487AAE}" name="44222" dataDxfId="37"/>
    <tableColumn id="326" xr3:uid="{70466DBD-0413-470D-89D1-E326156D3BDE}" name="44223" dataDxfId="36"/>
    <tableColumn id="327" xr3:uid="{28760E31-1967-4D8B-ACA8-D9BE3D4AEBDF}" name="44224" dataDxfId="35"/>
    <tableColumn id="328" xr3:uid="{7074BD45-31CD-4867-980B-54F09D146A57}" name="44225" dataDxfId="34"/>
    <tableColumn id="329" xr3:uid="{56349288-D761-4533-AE8A-A3278353F047}" name="44226" dataDxfId="33"/>
    <tableColumn id="330" xr3:uid="{48B8F227-1A28-44EC-8B46-2463B00877A2}" name="44227" dataDxfId="32"/>
    <tableColumn id="331" xr3:uid="{7447677F-E57C-47B7-9232-0CB3F360AFCA}" name="44228" dataDxfId="31"/>
    <tableColumn id="332" xr3:uid="{C73165C3-D04E-4587-9AF4-1623CDC1FB20}" name="44229" dataDxfId="30"/>
    <tableColumn id="333" xr3:uid="{3D0D9A3B-5655-4B13-ABFF-3551372DDB9B}" name="44230" dataDxfId="29"/>
    <tableColumn id="334" xr3:uid="{9389156B-483E-4B48-9029-FB327E86440E}" name="44231" dataDxfId="28"/>
    <tableColumn id="335" xr3:uid="{08168BD5-8815-4763-B1CB-81633290AE6B}" name="44232" dataDxfId="27"/>
    <tableColumn id="336" xr3:uid="{82998B95-9FED-463F-8A77-37C65F305FAC}" name="44233" dataDxfId="26"/>
    <tableColumn id="337" xr3:uid="{1C23CF7A-5362-4C76-BAC0-927F769B3023}" name="44234" dataDxfId="25"/>
    <tableColumn id="338" xr3:uid="{8296E0A1-B201-437E-8A34-9165FC352093}" name="44235" dataDxfId="24"/>
    <tableColumn id="339" xr3:uid="{A2F824AD-4FE0-4C93-A20C-828A814FA970}" name="44236" dataDxfId="23"/>
    <tableColumn id="340" xr3:uid="{BFDE9DE1-C7A2-4398-9D87-2CB0475E3F42}" name="44237" dataDxfId="22"/>
    <tableColumn id="341" xr3:uid="{2EF3CA38-5168-4B75-B397-44342E184E85}" name="44238" dataDxfId="21"/>
    <tableColumn id="342" xr3:uid="{441BABAF-D7A6-48DE-88D6-3861FBFF8E20}" name="44239" dataDxfId="20"/>
    <tableColumn id="343" xr3:uid="{F0B1AE23-4FA5-4769-98BB-9F59582A124A}" name="44240" dataDxfId="19"/>
    <tableColumn id="344" xr3:uid="{050F4966-C8E6-4757-9A93-75544FA6B584}" name="44241" dataDxfId="18"/>
    <tableColumn id="345" xr3:uid="{F45353AC-FA27-405D-9CF0-F445629BBB6A}" name="44242" dataDxfId="17"/>
    <tableColumn id="346" xr3:uid="{113245B5-3486-41B9-A55A-64EB74435F0C}" name="44243" dataDxfId="16"/>
    <tableColumn id="347" xr3:uid="{5601DFB3-6A63-4D1E-A1BC-720ADA52450A}" name="44244" dataDxfId="15"/>
    <tableColumn id="348" xr3:uid="{D9C9903A-F6AA-43E4-836D-CC0ADA4963B2}" name="44245" dataDxfId="14"/>
    <tableColumn id="349" xr3:uid="{73022BBD-5D1A-4A22-94E3-9522B7DC062D}" name="44246" dataDxfId="13"/>
    <tableColumn id="350" xr3:uid="{D0CEC401-993E-455E-A79C-2121236D3825}" name="44247" dataDxfId="12"/>
    <tableColumn id="351" xr3:uid="{D550C6F7-2A7E-4FFE-95EB-F4F61DE0119D}" name="44248" dataDxfId="11"/>
    <tableColumn id="352" xr3:uid="{D155F8E8-9381-4156-8F13-C39EC72D16A0}" name="44249" dataDxfId="10"/>
    <tableColumn id="353" xr3:uid="{78F53379-7223-4E78-A9FF-6FC0AD0FADC6}" name="44250" dataDxfId="9"/>
    <tableColumn id="354" xr3:uid="{29919D6F-0CFD-4819-B618-E16A5E05A394}" name="44251" dataDxfId="8"/>
    <tableColumn id="355" xr3:uid="{AB917E89-2F38-4A2B-973B-99544B9F8B28}" name="44252" dataDxfId="7"/>
    <tableColumn id="356" xr3:uid="{177234BB-DD91-4C16-9B58-F7538BDA4C84}" name="44253" dataDxfId="6"/>
    <tableColumn id="357" xr3:uid="{38F183ED-E0A2-495E-96AE-D072F656E4BC}" name="44254" dataDxfId="5"/>
    <tableColumn id="358" xr3:uid="{E9509E65-7275-4B7E-9BCE-7493F9278EA4}" name="44255" dataDxfId="4"/>
    <tableColumn id="359" xr3:uid="{598A68B8-3BC6-44B0-97F8-104688C6C199}" name="44256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254" totalsRowShown="0" headerRowDxfId="2">
  <autoFilter ref="B1:E725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E65DBE-7927-4F50-9506-26E6C27308E8}" name="Tabla3" displayName="Tabla3" ref="O2:P146" totalsRowShown="0">
  <autoFilter ref="O2:P146" xr:uid="{9CB991F7-5BFA-458F-AEEE-95B24B0C6EB7}"/>
  <sortState xmlns:xlrd2="http://schemas.microsoft.com/office/spreadsheetml/2017/richdata2" ref="O3:P146">
    <sortCondition descending="1" ref="P2:P146"/>
  </sortState>
  <tableColumns count="2">
    <tableColumn id="1" xr3:uid="{EE63472A-4763-4248-B9F5-E8C9AC707C2A}" name="Corre"/>
    <tableColumn id="2" xr3:uid="{8AAEFEA7-2A4B-4700-87C2-E259874B2334}" name="Cuenta de Cor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35"/>
  <sheetViews>
    <sheetView workbookViewId="0">
      <pane xSplit="1" ySplit="1" topLeftCell="B329" activePane="bottomRight" state="frozen"/>
      <selection pane="bottomRight" activeCell="CA337" sqref="CA337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25246.602918973324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161.04680422747862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G306" s="10">
        <v>212656</v>
      </c>
      <c r="H306">
        <f>G306-G305</f>
        <v>4036</v>
      </c>
      <c r="I306">
        <f>+IFERROR(C306-E306-G306,"")</f>
        <v>52114</v>
      </c>
      <c r="J306">
        <f>+IFERROR(I306-I305,"")</f>
        <v>61</v>
      </c>
      <c r="K306">
        <f>+IFERROR(E306/C306,"")</f>
        <v>1.6057764845349716E-2</v>
      </c>
      <c r="L306">
        <f>+IFERROR(G306/C306,"")</f>
        <v>0.79027540869074031</v>
      </c>
      <c r="M306">
        <f>+IFERROR(I306/C306,"")</f>
        <v>0.19366682646390998</v>
      </c>
      <c r="N306" s="22">
        <f>+IFERROR(D306/C306,"")</f>
        <v>1.5366548862652412E-2</v>
      </c>
      <c r="O306">
        <f>+IFERROR(F306/E306,"")</f>
        <v>8.7942605878268913E-3</v>
      </c>
      <c r="P306">
        <f>+IFERROR(H306/G306,"")</f>
        <v>1.8979008351516065E-2</v>
      </c>
      <c r="Q306">
        <f>+IFERROR(J306/I306,"")</f>
        <v>1.1705108032390528E-3</v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53511.826874685452</v>
      </c>
      <c r="U306" s="22">
        <f>+IFERROR(I306/3.974,"")</f>
        <v>13113.739305485657</v>
      </c>
      <c r="V306" s="10">
        <v>1391279</v>
      </c>
      <c r="W306">
        <f>V306-V305</f>
        <v>16136</v>
      </c>
      <c r="X306" s="22">
        <f>IFERROR(W306-W305,0)</f>
        <v>-3694</v>
      </c>
      <c r="Y306" s="35">
        <f>IFERROR(V306/3.974,0)</f>
        <v>350095.36990437843</v>
      </c>
      <c r="Z306" s="10">
        <v>1118638</v>
      </c>
      <c r="AA306" s="22">
        <f>Z306-Z305</f>
        <v>12001</v>
      </c>
      <c r="AB306" s="28">
        <f>IFERROR(Z306/V306,0)</f>
        <v>0.80403571102561022</v>
      </c>
      <c r="AC306" s="31">
        <f>IFERROR(AA306-AA305,0)</f>
        <v>-2643</v>
      </c>
      <c r="AD306">
        <f>V306-Z306</f>
        <v>272641</v>
      </c>
      <c r="AE306">
        <f>AD306-AD305</f>
        <v>4135</v>
      </c>
      <c r="AF306" s="28">
        <f>IFERROR(AD306/V306,0)</f>
        <v>0.19596428897438975</v>
      </c>
      <c r="AG306" s="31">
        <f>IFERROR(AE306-AE305,0)</f>
        <v>-1051</v>
      </c>
      <c r="AH306" s="35">
        <f>IFERROR(AE306/W306,0)</f>
        <v>0.25625929598413483</v>
      </c>
      <c r="AI306" s="35">
        <f>IFERROR(AD306/3.974,0)</f>
        <v>68606.190236537484</v>
      </c>
      <c r="AJ306" s="10">
        <v>49109</v>
      </c>
      <c r="AK306" s="22">
        <f>AJ306-AJ305</f>
        <v>94</v>
      </c>
      <c r="AL306" s="22">
        <f>IFERROR(AJ306/AJ305,0)-1</f>
        <v>1.9177802713454817E-3</v>
      </c>
      <c r="AM306" s="35">
        <f>IFERROR(AJ306/3.974,0)</f>
        <v>12357.574232511322</v>
      </c>
      <c r="AN306" s="35">
        <f>IFERROR(AJ306/C306," ")</f>
        <v>0.18249960050689171</v>
      </c>
      <c r="AO306" s="10">
        <v>681</v>
      </c>
      <c r="AP306">
        <f>AO306-AO305</f>
        <v>0</v>
      </c>
      <c r="AQ306">
        <f>IFERROR(AO306/AO305,0)-1</f>
        <v>0</v>
      </c>
      <c r="AR306" s="35">
        <f>IFERROR(AO306/3.974,0)</f>
        <v>171.36386512330145</v>
      </c>
      <c r="AS306" s="10">
        <v>2098</v>
      </c>
      <c r="AT306" s="22">
        <f>AS306-AS305</f>
        <v>-30</v>
      </c>
      <c r="AU306" s="22">
        <f>IFERROR(AS306/AS305,0)-1</f>
        <v>-1.4097744360902276E-2</v>
      </c>
      <c r="AV306" s="35">
        <f>IFERROR(AS306/3.974,0)</f>
        <v>527.93155510820327</v>
      </c>
      <c r="AW306" s="51">
        <f>IFERROR(AS306/C306," ")</f>
        <v>7.7966189876287201E-3</v>
      </c>
      <c r="AX306" s="10">
        <v>226</v>
      </c>
      <c r="AY306">
        <f>AX306-AX305</f>
        <v>-3</v>
      </c>
      <c r="AZ306" s="22">
        <f>IFERROR(AX306/AX305,0)-1</f>
        <v>-1.3100436681222738E-2</v>
      </c>
      <c r="BA306" s="35">
        <f>IFERROR(AX306/3.974,0)</f>
        <v>56.869652742828379</v>
      </c>
      <c r="BB306" s="51">
        <f>IFERROR(AX306/C306," ")</f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>IFERROR(BC306-BC305,0)</f>
        <v>61</v>
      </c>
      <c r="BE306" s="51">
        <f>IFERROR(BC306/BC305,0)-1</f>
        <v>1.1718825043705028E-3</v>
      </c>
      <c r="BF306" s="35">
        <f>IFERROR(BC306/3.974,0)</f>
        <v>13113.739305485657</v>
      </c>
      <c r="BG306" s="35">
        <f>IFERROR(BC306/C306," ")</f>
        <v>0.19366682646390998</v>
      </c>
      <c r="BH306" s="45">
        <v>45493</v>
      </c>
      <c r="BI306" s="48">
        <f>IFERROR((BH306-BH305), 0)</f>
        <v>760</v>
      </c>
      <c r="BJ306" s="14">
        <v>107422</v>
      </c>
      <c r="BK306" s="48">
        <f>IFERROR((BJ306-BJ305),0)</f>
        <v>1641</v>
      </c>
      <c r="BL306" s="14">
        <v>79094</v>
      </c>
      <c r="BM306" s="48">
        <f>IFERROR((BL306-BL305),0)</f>
        <v>1144</v>
      </c>
      <c r="BN306" s="14">
        <v>30719</v>
      </c>
      <c r="BO306" s="48">
        <f>IFERROR((BN306-BN305),0)</f>
        <v>501</v>
      </c>
      <c r="BP306" s="14">
        <v>6363</v>
      </c>
      <c r="BQ306" s="48">
        <f>IFERROR((BP306-BP305),0)</f>
        <v>89</v>
      </c>
      <c r="BR306" s="16">
        <v>28</v>
      </c>
      <c r="BS306" s="24">
        <f>IFERROR((BR306-BR305),0)</f>
        <v>1</v>
      </c>
      <c r="BT306" s="16">
        <v>202</v>
      </c>
      <c r="BU306" s="24">
        <f>IFERROR((BT306-BT305),0)</f>
        <v>3</v>
      </c>
      <c r="BV306" s="16">
        <v>863</v>
      </c>
      <c r="BW306" s="24">
        <f>IFERROR((BV306-BV305),0)</f>
        <v>4</v>
      </c>
      <c r="BX306" s="16">
        <v>2101</v>
      </c>
      <c r="BY306" s="24">
        <f>IFERROR((BX306-BX305),0)</f>
        <v>25</v>
      </c>
      <c r="BZ306" s="21">
        <v>1127</v>
      </c>
      <c r="CA306" s="27">
        <f>IFERROR((BZ306-BZ305),0)</f>
        <v>5</v>
      </c>
    </row>
    <row r="307" spans="1:79">
      <c r="A307" s="3">
        <v>44204</v>
      </c>
      <c r="B307" s="22">
        <v>44204</v>
      </c>
      <c r="C307" s="10">
        <v>273037</v>
      </c>
      <c r="D307">
        <f>IFERROR(C307-C306,"")</f>
        <v>3946</v>
      </c>
      <c r="E307" s="10">
        <v>4363</v>
      </c>
      <c r="F307">
        <f>E307-E306</f>
        <v>42</v>
      </c>
      <c r="G307" s="10">
        <v>215361</v>
      </c>
      <c r="H307">
        <f>G307-G306</f>
        <v>2705</v>
      </c>
      <c r="I307">
        <f>+IFERROR(C307-E307-G307,"")</f>
        <v>53313</v>
      </c>
      <c r="J307">
        <f>+IFERROR(I307-I306,"")</f>
        <v>1199</v>
      </c>
      <c r="K307">
        <f>+IFERROR(E307/C307,"")</f>
        <v>1.5979519259294528E-2</v>
      </c>
      <c r="L307">
        <f>+IFERROR(G307/C307,"")</f>
        <v>0.78876123016294497</v>
      </c>
      <c r="M307">
        <f>+IFERROR(I307/C307,"")</f>
        <v>0.19525925057776053</v>
      </c>
      <c r="N307" s="22">
        <f>+IFERROR(D307/C307,"")</f>
        <v>1.4452253723854277E-2</v>
      </c>
      <c r="O307">
        <f>+IFERROR(F307/E307,"")</f>
        <v>9.62640385056154E-3</v>
      </c>
      <c r="P307">
        <f>+IFERROR(H307/G307,"")</f>
        <v>1.2560305719234216E-2</v>
      </c>
      <c r="Q307">
        <f>+IFERROR(J307/I307,"")</f>
        <v>2.2489824245493593E-2</v>
      </c>
      <c r="R307" s="22">
        <f>+IFERROR(C307/3.974,"")</f>
        <v>68705.83794665325</v>
      </c>
      <c r="S307" s="22">
        <f>+IFERROR(E307/3.974,"")</f>
        <v>1097.8862606945142</v>
      </c>
      <c r="T307" s="22">
        <f>+IFERROR(G307/3.974,"")</f>
        <v>54192.501258178156</v>
      </c>
      <c r="U307" s="22">
        <f>+IFERROR(I307/3.974,"")</f>
        <v>13415.450427780574</v>
      </c>
      <c r="V307" s="10">
        <v>1407449</v>
      </c>
      <c r="W307">
        <f>V307-V306</f>
        <v>16170</v>
      </c>
      <c r="X307" s="22">
        <f>IFERROR(W307-W306,0)</f>
        <v>34</v>
      </c>
      <c r="Y307" s="35">
        <f>IFERROR(V307/3.974,0)</f>
        <v>354164.31806743832</v>
      </c>
      <c r="Z307" s="10">
        <v>1130862</v>
      </c>
      <c r="AA307" s="22">
        <f>Z307-Z306</f>
        <v>12224</v>
      </c>
      <c r="AB307" s="28">
        <f>IFERROR(Z307/V307,0)</f>
        <v>0.80348346547548077</v>
      </c>
      <c r="AC307" s="31">
        <f>IFERROR(AA307-AA306,0)</f>
        <v>223</v>
      </c>
      <c r="AD307">
        <f>V307-Z307</f>
        <v>276587</v>
      </c>
      <c r="AE307">
        <f>AD307-AD306</f>
        <v>3946</v>
      </c>
      <c r="AF307" s="28">
        <f>IFERROR(AD307/V307,0)</f>
        <v>0.19651653452451917</v>
      </c>
      <c r="AG307" s="31">
        <f>IFERROR(AE307-AE306,0)</f>
        <v>-189</v>
      </c>
      <c r="AH307" s="35">
        <f>IFERROR(AE307/W307,0)</f>
        <v>0.24403215831787262</v>
      </c>
      <c r="AI307" s="35">
        <f>IFERROR(AD307/3.974,0)</f>
        <v>69599.144438852541</v>
      </c>
      <c r="AJ307" s="10">
        <v>50216</v>
      </c>
      <c r="AK307" s="22">
        <f>AJ307-AJ306</f>
        <v>1107</v>
      </c>
      <c r="AL307" s="22">
        <f>IFERROR(AJ307/AJ306,0)-1</f>
        <v>2.2541692968702343E-2</v>
      </c>
      <c r="AM307" s="35">
        <f>IFERROR(AJ307/3.974,0)</f>
        <v>12636.134876698539</v>
      </c>
      <c r="AN307" s="35">
        <f>IFERROR(AJ307/C307," ")</f>
        <v>0.18391646553397525</v>
      </c>
      <c r="AO307" s="10">
        <v>722</v>
      </c>
      <c r="AP307">
        <f>AO307-AO306</f>
        <v>41</v>
      </c>
      <c r="AQ307">
        <f>IFERROR(AO307/AO306,0)-1</f>
        <v>6.0205580029368599E-2</v>
      </c>
      <c r="AR307" s="35">
        <f>IFERROR(AO307/3.974,0)</f>
        <v>181.68092601912429</v>
      </c>
      <c r="AS307" s="10">
        <v>2153</v>
      </c>
      <c r="AT307" s="22">
        <f>AS307-AS306</f>
        <v>55</v>
      </c>
      <c r="AU307" s="22">
        <f>IFERROR(AS307/AS306,0)-1</f>
        <v>2.6215443279313577E-2</v>
      </c>
      <c r="AV307" s="35">
        <f>IFERROR(AS307/3.974,0)</f>
        <v>541.77151484650221</v>
      </c>
      <c r="AW307" s="51">
        <f>IFERROR(AS307/C307," ")</f>
        <v>7.8853781721891173E-3</v>
      </c>
      <c r="AX307" s="10">
        <v>220</v>
      </c>
      <c r="AY307">
        <f>AX307-AX306</f>
        <v>-6</v>
      </c>
      <c r="AZ307" s="22">
        <f>IFERROR(AX307/AX306,0)-1</f>
        <v>-2.6548672566371723E-2</v>
      </c>
      <c r="BA307" s="35">
        <f>IFERROR(AX307/3.974,0)</f>
        <v>55.359838953195769</v>
      </c>
      <c r="BB307" s="51">
        <f>IFERROR(AX307/C307," ")</f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>IFERROR(BC307-BC306,0)</f>
        <v>1197</v>
      </c>
      <c r="BE307" s="51">
        <f>IFERROR(BC307/BC306,0)-1</f>
        <v>2.2968875925854837E-2</v>
      </c>
      <c r="BF307" s="35">
        <f>IFERROR(BC307/3.974,0)</f>
        <v>13414.947156517363</v>
      </c>
      <c r="BG307" s="35">
        <f>IFERROR(BC307/C307," ")</f>
        <v>0.19525192556320206</v>
      </c>
      <c r="BH307" s="45">
        <v>46209</v>
      </c>
      <c r="BI307" s="48">
        <f>IFERROR((BH307-BH306), 0)</f>
        <v>716</v>
      </c>
      <c r="BJ307" s="14">
        <v>108939</v>
      </c>
      <c r="BK307" s="48">
        <f>IFERROR((BJ307-BJ306),0)</f>
        <v>1517</v>
      </c>
      <c r="BL307" s="14">
        <v>80198</v>
      </c>
      <c r="BM307" s="48">
        <f>IFERROR((BL307-BL306),0)</f>
        <v>1104</v>
      </c>
      <c r="BN307" s="14">
        <v>31245</v>
      </c>
      <c r="BO307" s="48">
        <f>IFERROR((BN307-BN306),0)</f>
        <v>526</v>
      </c>
      <c r="BP307" s="14">
        <v>6446</v>
      </c>
      <c r="BQ307" s="48">
        <f>IFERROR((BP307-BP306),0)</f>
        <v>83</v>
      </c>
      <c r="BR307" s="16">
        <v>28</v>
      </c>
      <c r="BS307" s="24">
        <f>IFERROR((BR307-BR306),0)</f>
        <v>0</v>
      </c>
      <c r="BT307" s="16">
        <v>203</v>
      </c>
      <c r="BU307" s="24">
        <f>IFERROR((BT307-BT306),0)</f>
        <v>1</v>
      </c>
      <c r="BV307" s="16">
        <v>871</v>
      </c>
      <c r="BW307" s="24">
        <f>IFERROR((BV307-BV306),0)</f>
        <v>8</v>
      </c>
      <c r="BX307" s="16">
        <v>2122</v>
      </c>
      <c r="BY307" s="24">
        <f>IFERROR((BX307-BX306),0)</f>
        <v>21</v>
      </c>
      <c r="BZ307" s="21">
        <v>1139</v>
      </c>
      <c r="CA307" s="27">
        <f>IFERROR((BZ307-BZ306),0)</f>
        <v>12</v>
      </c>
    </row>
    <row r="308" spans="1:79">
      <c r="A308" s="3">
        <v>44205</v>
      </c>
      <c r="B308" s="22">
        <v>44205</v>
      </c>
      <c r="C308" s="10">
        <v>276772</v>
      </c>
      <c r="D308">
        <f>IFERROR(C308-C307,"")</f>
        <v>3735</v>
      </c>
      <c r="E308" s="10">
        <v>4410</v>
      </c>
      <c r="F308">
        <f>E308-E307</f>
        <v>47</v>
      </c>
      <c r="G308" s="10">
        <v>217544</v>
      </c>
      <c r="H308">
        <f>G308-G307</f>
        <v>2183</v>
      </c>
      <c r="I308">
        <f>+IFERROR(C308-E308-G308,"")</f>
        <v>54818</v>
      </c>
      <c r="J308">
        <f>+IFERROR(I308-I307,"")</f>
        <v>1505</v>
      </c>
      <c r="K308">
        <f>+IFERROR(E308/C308,"")</f>
        <v>1.5933692714580956E-2</v>
      </c>
      <c r="L308">
        <f>+IFERROR(G308/C308,"")</f>
        <v>0.78600436460335588</v>
      </c>
      <c r="M308">
        <f>+IFERROR(I308/C308,"")</f>
        <v>0.1980619426820632</v>
      </c>
      <c r="N308" s="22">
        <f>+IFERROR(D308/C308,"")</f>
        <v>1.3494862197043054E-2</v>
      </c>
      <c r="O308">
        <f>+IFERROR(F308/E308,"")</f>
        <v>1.0657596371882086E-2</v>
      </c>
      <c r="P308">
        <f>+IFERROR(H308/G308,"")</f>
        <v>1.0034751590482845E-2</v>
      </c>
      <c r="Q308">
        <f>+IFERROR(J308/I308,"")</f>
        <v>2.7454485752854901E-2</v>
      </c>
      <c r="R308" s="22">
        <f>+IFERROR(C308/3.974,"")</f>
        <v>69645.69703069955</v>
      </c>
      <c r="S308" s="22">
        <f>+IFERROR(E308/3.974,"")</f>
        <v>1109.7131353799698</v>
      </c>
      <c r="T308" s="22">
        <f>+IFERROR(G308/3.974,"")</f>
        <v>54741.821841972822</v>
      </c>
      <c r="U308" s="22">
        <f>+IFERROR(I308/3.974,"")</f>
        <v>13794.162053346754</v>
      </c>
      <c r="V308" s="10">
        <v>1424274</v>
      </c>
      <c r="W308">
        <f>V308-V307</f>
        <v>16825</v>
      </c>
      <c r="X308" s="22">
        <f>IFERROR(W308-W307,0)</f>
        <v>655</v>
      </c>
      <c r="Y308" s="35">
        <f>IFERROR(V308/3.974,0)</f>
        <v>358398.08756919979</v>
      </c>
      <c r="Z308" s="10">
        <v>1143952</v>
      </c>
      <c r="AA308" s="22">
        <f>Z308-Z307</f>
        <v>13090</v>
      </c>
      <c r="AB308" s="28">
        <f>IFERROR(Z308/V308,0)</f>
        <v>0.80318253369786996</v>
      </c>
      <c r="AC308" s="31">
        <f>IFERROR(AA308-AA307,0)</f>
        <v>866</v>
      </c>
      <c r="AD308">
        <f>V308-Z308</f>
        <v>280322</v>
      </c>
      <c r="AE308">
        <f>AD308-AD307</f>
        <v>3735</v>
      </c>
      <c r="AF308" s="28">
        <f>IFERROR(AD308/V308,0)</f>
        <v>0.19681746630213007</v>
      </c>
      <c r="AG308" s="31">
        <f>IFERROR(AE308-AE307,0)</f>
        <v>-211</v>
      </c>
      <c r="AH308" s="35">
        <f>IFERROR(AE308/W308,0)</f>
        <v>0.22199108469539375</v>
      </c>
      <c r="AI308" s="35">
        <f>IFERROR(AD308/3.974,0)</f>
        <v>70539.003522898842</v>
      </c>
      <c r="AJ308" s="10">
        <v>51646</v>
      </c>
      <c r="AK308" s="22">
        <f>AJ308-AJ307</f>
        <v>1430</v>
      </c>
      <c r="AL308" s="22">
        <f>IFERROR(AJ308/AJ307,0)-1</f>
        <v>2.8476979448781359E-2</v>
      </c>
      <c r="AM308" s="35">
        <f>IFERROR(AJ308/3.974,0)</f>
        <v>12995.973829894312</v>
      </c>
      <c r="AN308" s="35">
        <f>IFERROR(AJ308/C308," ")</f>
        <v>0.18660124579075918</v>
      </c>
      <c r="AO308" s="10">
        <v>777</v>
      </c>
      <c r="AP308">
        <f>AO308-AO307</f>
        <v>55</v>
      </c>
      <c r="AQ308">
        <f>IFERROR(AO308/AO307,0)-1</f>
        <v>7.6177285318559607E-2</v>
      </c>
      <c r="AR308" s="35">
        <f>IFERROR(AO308/3.974,0)</f>
        <v>195.52088575742323</v>
      </c>
      <c r="AS308" s="10">
        <v>2176</v>
      </c>
      <c r="AT308" s="22">
        <f>AS308-AS307</f>
        <v>23</v>
      </c>
      <c r="AU308" s="22">
        <f>IFERROR(AS308/AS307,0)-1</f>
        <v>1.0682768230376283E-2</v>
      </c>
      <c r="AV308" s="35">
        <f>IFERROR(AS308/3.974,0)</f>
        <v>547.55913437342724</v>
      </c>
      <c r="AW308" s="51">
        <f>IFERROR(AS308/C308," ")</f>
        <v>7.8620669720925532E-3</v>
      </c>
      <c r="AX308" s="10">
        <v>219</v>
      </c>
      <c r="AY308">
        <f>AX308-AX307</f>
        <v>-1</v>
      </c>
      <c r="AZ308" s="22">
        <f>IFERROR(AX308/AX307,0)-1</f>
        <v>-4.5454545454545192E-3</v>
      </c>
      <c r="BA308" s="35">
        <f>IFERROR(AX308/3.974,0)</f>
        <v>55.108203321590338</v>
      </c>
      <c r="BB308" s="51">
        <f>IFERROR(AX308/C308," ")</f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>IFERROR(BC308-BC307,0)</f>
        <v>1507</v>
      </c>
      <c r="BE308" s="51">
        <f>IFERROR(BC308/BC307,0)-1</f>
        <v>2.8268087261540842E-2</v>
      </c>
      <c r="BF308" s="35">
        <f>IFERROR(BC308/3.974,0)</f>
        <v>13794.162053346754</v>
      </c>
      <c r="BG308" s="35">
        <f>IFERROR(BC308/C308," ")</f>
        <v>0.1980619426820632</v>
      </c>
      <c r="BH308" s="45">
        <v>46965</v>
      </c>
      <c r="BI308" s="48">
        <f>IFERROR((BH308-BH307), 0)</f>
        <v>756</v>
      </c>
      <c r="BJ308" s="14">
        <v>110340</v>
      </c>
      <c r="BK308" s="48">
        <f>IFERROR((BJ308-BJ307),0)</f>
        <v>1401</v>
      </c>
      <c r="BL308" s="14">
        <v>81302</v>
      </c>
      <c r="BM308" s="48">
        <f>IFERROR((BL308-BL307),0)</f>
        <v>1104</v>
      </c>
      <c r="BN308" s="14">
        <v>31642</v>
      </c>
      <c r="BO308" s="48">
        <f>IFERROR((BN308-BN307),0)</f>
        <v>397</v>
      </c>
      <c r="BP308" s="14">
        <v>6523</v>
      </c>
      <c r="BQ308" s="48">
        <f>IFERROR((BP308-BP307),0)</f>
        <v>77</v>
      </c>
      <c r="BR308" s="16">
        <v>28</v>
      </c>
      <c r="BS308" s="24">
        <f>IFERROR((BR308-BR307),0)</f>
        <v>0</v>
      </c>
      <c r="BT308" s="16">
        <v>204</v>
      </c>
      <c r="BU308" s="24">
        <f>IFERROR((BT308-BT307),0)</f>
        <v>1</v>
      </c>
      <c r="BV308" s="16">
        <v>883</v>
      </c>
      <c r="BW308" s="24">
        <f>IFERROR((BV308-BV307),0)</f>
        <v>12</v>
      </c>
      <c r="BX308" s="16">
        <v>2146</v>
      </c>
      <c r="BY308" s="24">
        <f>IFERROR((BX308-BX307),0)</f>
        <v>24</v>
      </c>
      <c r="BZ308" s="21">
        <v>1149</v>
      </c>
      <c r="CA308" s="27">
        <f>IFERROR((BZ308-BZ307),0)</f>
        <v>10</v>
      </c>
    </row>
    <row r="309" spans="1:79">
      <c r="A309" s="3">
        <v>44206</v>
      </c>
      <c r="B309" s="22">
        <v>44206</v>
      </c>
      <c r="C309" s="10">
        <v>279196</v>
      </c>
      <c r="D309">
        <f>IFERROR(C309-C308,"")</f>
        <v>2424</v>
      </c>
      <c r="E309" s="10">
        <v>4455</v>
      </c>
      <c r="F309">
        <f>E309-E308</f>
        <v>45</v>
      </c>
      <c r="G309" s="10">
        <v>219144</v>
      </c>
      <c r="H309">
        <f>G309-G308</f>
        <v>1600</v>
      </c>
      <c r="I309">
        <f>+IFERROR(C309-E309-G309,"")</f>
        <v>55597</v>
      </c>
      <c r="J309">
        <f>+IFERROR(I309-I308,"")</f>
        <v>779</v>
      </c>
      <c r="K309">
        <f>+IFERROR(E309/C309,"")</f>
        <v>1.5956532328543389E-2</v>
      </c>
      <c r="L309">
        <f>+IFERROR(G309/C309,"")</f>
        <v>0.78491095860972215</v>
      </c>
      <c r="M309">
        <f>+IFERROR(I309/C309,"")</f>
        <v>0.19913250906173441</v>
      </c>
      <c r="N309" s="22">
        <f>+IFERROR(D309/C309,"")</f>
        <v>8.6820728090660319E-3</v>
      </c>
      <c r="O309">
        <f>+IFERROR(F309/E309,"")</f>
        <v>1.0101010101010102E-2</v>
      </c>
      <c r="P309">
        <f>+IFERROR(H309/G309,"")</f>
        <v>7.3011353265432771E-3</v>
      </c>
      <c r="Q309">
        <f>+IFERROR(J309/I309,"")</f>
        <v>1.4011547385650304E-2</v>
      </c>
      <c r="R309" s="22">
        <f>+IFERROR(C309/3.974,"")</f>
        <v>70255.661801711118</v>
      </c>
      <c r="S309" s="22">
        <f>+IFERROR(E309/3.974,"")</f>
        <v>1121.0367388022144</v>
      </c>
      <c r="T309" s="22">
        <f>+IFERROR(G309/3.974,"")</f>
        <v>55144.43885254152</v>
      </c>
      <c r="U309" s="22">
        <f>+IFERROR(I309/3.974,"")</f>
        <v>13990.186210367387</v>
      </c>
      <c r="V309" s="10">
        <v>1434663</v>
      </c>
      <c r="W309">
        <f>V309-V308</f>
        <v>10389</v>
      </c>
      <c r="X309" s="22">
        <f>IFERROR(W309-W308,0)</f>
        <v>-6436</v>
      </c>
      <c r="Y309" s="35">
        <f>IFERROR(V309/3.974,0)</f>
        <v>361012.33014594862</v>
      </c>
      <c r="Z309" s="10">
        <v>1151917</v>
      </c>
      <c r="AA309" s="22">
        <f>Z309-Z308</f>
        <v>7965</v>
      </c>
      <c r="AB309" s="28">
        <f>IFERROR(Z309/V309,0)</f>
        <v>0.80291817660314657</v>
      </c>
      <c r="AC309" s="31">
        <f>IFERROR(AA309-AA308,0)</f>
        <v>-5125</v>
      </c>
      <c r="AD309">
        <f>V309-Z309</f>
        <v>282746</v>
      </c>
      <c r="AE309">
        <f>AD309-AD308</f>
        <v>2424</v>
      </c>
      <c r="AF309" s="28">
        <f>IFERROR(AD309/V309,0)</f>
        <v>0.19708182339685348</v>
      </c>
      <c r="AG309" s="31">
        <f>IFERROR(AE309-AE308,0)</f>
        <v>-1311</v>
      </c>
      <c r="AH309" s="35">
        <f>IFERROR(AE309/W309,0)</f>
        <v>0.23332370776783137</v>
      </c>
      <c r="AI309" s="35">
        <f>IFERROR(AD309/3.974,0)</f>
        <v>71148.96829391041</v>
      </c>
      <c r="AJ309" s="10">
        <v>52334</v>
      </c>
      <c r="AK309" s="22">
        <f>AJ309-AJ308</f>
        <v>688</v>
      </c>
      <c r="AL309" s="22">
        <f>IFERROR(AJ309/AJ308,0)-1</f>
        <v>1.3321457615304233E-2</v>
      </c>
      <c r="AM309" s="35">
        <f>IFERROR(AJ309/3.974,0)</f>
        <v>13169.099144438851</v>
      </c>
      <c r="AN309" s="35">
        <f>IFERROR(AJ309/C309," ")</f>
        <v>0.18744537887362284</v>
      </c>
      <c r="AO309" s="10">
        <v>781</v>
      </c>
      <c r="AP309">
        <f>AO309-AO308</f>
        <v>4</v>
      </c>
      <c r="AQ309">
        <f>IFERROR(AO309/AO308,0)-1</f>
        <v>5.1480051480050637E-3</v>
      </c>
      <c r="AR309" s="35">
        <f>IFERROR(AO309/3.974,0)</f>
        <v>196.52742828384498</v>
      </c>
      <c r="AS309" s="10">
        <v>2257</v>
      </c>
      <c r="AT309" s="22">
        <f>AS309-AS308</f>
        <v>81</v>
      </c>
      <c r="AU309" s="22">
        <f>IFERROR(AS309/AS308,0)-1</f>
        <v>3.7224264705882248E-2</v>
      </c>
      <c r="AV309" s="35">
        <f>IFERROR(AS309/3.974,0)</f>
        <v>567.94162053346747</v>
      </c>
      <c r="AW309" s="51">
        <f>IFERROR(AS309/C309," ")</f>
        <v>8.0839267038209719E-3</v>
      </c>
      <c r="AX309" s="10">
        <v>225</v>
      </c>
      <c r="AY309">
        <f>AX309-AX308</f>
        <v>6</v>
      </c>
      <c r="AZ309" s="22">
        <f>IFERROR(AX309/AX308,0)-1</f>
        <v>2.7397260273972712E-2</v>
      </c>
      <c r="BA309" s="35">
        <f>IFERROR(AX309/3.974,0)</f>
        <v>56.618017111222947</v>
      </c>
      <c r="BB309" s="51">
        <f>IFERROR(AX309/C309," ")</f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>IFERROR(BC309-BC308,0)</f>
        <v>779</v>
      </c>
      <c r="BE309" s="51">
        <f>IFERROR(BC309/BC308,0)-1</f>
        <v>1.4210660731876379E-2</v>
      </c>
      <c r="BF309" s="35">
        <f>IFERROR(BC309/3.974,0)</f>
        <v>13990.186210367387</v>
      </c>
      <c r="BG309" s="35">
        <f>IFERROR(BC309/C309," ")</f>
        <v>0.19913250906173441</v>
      </c>
      <c r="BH309" s="45">
        <v>47506</v>
      </c>
      <c r="BI309" s="48">
        <f>IFERROR((BH309-BH308), 0)</f>
        <v>541</v>
      </c>
      <c r="BJ309" s="14">
        <v>111172</v>
      </c>
      <c r="BK309" s="48">
        <f>IFERROR((BJ309-BJ308),0)</f>
        <v>832</v>
      </c>
      <c r="BL309" s="14">
        <v>81957</v>
      </c>
      <c r="BM309" s="48">
        <f>IFERROR((BL309-BL308),0)</f>
        <v>655</v>
      </c>
      <c r="BN309" s="14">
        <v>31967</v>
      </c>
      <c r="BO309" s="48">
        <f>IFERROR((BN309-BN308),0)</f>
        <v>325</v>
      </c>
      <c r="BP309" s="14">
        <v>6594</v>
      </c>
      <c r="BQ309" s="48">
        <f>IFERROR((BP309-BP308),0)</f>
        <v>71</v>
      </c>
      <c r="BR309" s="16">
        <v>28</v>
      </c>
      <c r="BS309" s="24">
        <f>IFERROR((BR309-BR308),0)</f>
        <v>0</v>
      </c>
      <c r="BT309" s="16">
        <v>206</v>
      </c>
      <c r="BU309" s="24">
        <f>IFERROR((BT309-BT308),0)</f>
        <v>2</v>
      </c>
      <c r="BV309" s="16">
        <v>890</v>
      </c>
      <c r="BW309" s="24">
        <f>IFERROR((BV309-BV308),0)</f>
        <v>7</v>
      </c>
      <c r="BX309" s="16">
        <v>2170</v>
      </c>
      <c r="BY309" s="24">
        <f>IFERROR((BX309-BX308),0)</f>
        <v>24</v>
      </c>
      <c r="BZ309" s="21">
        <v>1161</v>
      </c>
      <c r="CA309" s="27">
        <f>IFERROR((BZ309-BZ308),0)</f>
        <v>12</v>
      </c>
    </row>
    <row r="310" spans="1:79">
      <c r="A310" s="3">
        <v>44207</v>
      </c>
      <c r="B310" s="22">
        <v>44207</v>
      </c>
      <c r="C310" s="10">
        <v>281353</v>
      </c>
      <c r="D310">
        <f>IFERROR(C310-C309,"")</f>
        <v>2157</v>
      </c>
      <c r="E310" s="10">
        <v>4500</v>
      </c>
      <c r="F310">
        <f>E310-E309</f>
        <v>45</v>
      </c>
      <c r="G310" s="10">
        <v>220833</v>
      </c>
      <c r="H310">
        <f>G310-G309</f>
        <v>1689</v>
      </c>
      <c r="I310">
        <f>+IFERROR(C310-E310-G310,"")</f>
        <v>56020</v>
      </c>
      <c r="J310">
        <f>+IFERROR(I310-I309,"")</f>
        <v>423</v>
      </c>
      <c r="K310">
        <f>+IFERROR(E310/C310,"")</f>
        <v>1.5994142589558311E-2</v>
      </c>
      <c r="L310">
        <f>+IFERROR(G310/C310,"")</f>
        <v>0.78489655343998466</v>
      </c>
      <c r="M310">
        <f>+IFERROR(I310/C310,"")</f>
        <v>0.19910930397045704</v>
      </c>
      <c r="N310" s="22">
        <f>+IFERROR(D310/C310,"")</f>
        <v>7.6665256812616179E-3</v>
      </c>
      <c r="O310">
        <f>+IFERROR(F310/E310,"")</f>
        <v>0.01</v>
      </c>
      <c r="P310">
        <f>+IFERROR(H310/G310,"")</f>
        <v>7.6483134314165001E-3</v>
      </c>
      <c r="Q310">
        <f>+IFERROR(J310/I310,"")</f>
        <v>7.5508746876115675E-3</v>
      </c>
      <c r="R310" s="22">
        <f>+IFERROR(C310/3.974,"")</f>
        <v>70798.439859084043</v>
      </c>
      <c r="S310" s="22">
        <f>+IFERROR(E310/3.974,"")</f>
        <v>1132.3603422244589</v>
      </c>
      <c r="T310" s="22">
        <f>+IFERROR(G310/3.974,"")</f>
        <v>55569.451434323099</v>
      </c>
      <c r="U310" s="22">
        <f>+IFERROR(I310/3.974,"")</f>
        <v>14096.628082536487</v>
      </c>
      <c r="V310" s="10">
        <v>1443775</v>
      </c>
      <c r="W310">
        <f>V310-V309</f>
        <v>9112</v>
      </c>
      <c r="X310" s="22">
        <f>IFERROR(W310-W309,0)</f>
        <v>-1277</v>
      </c>
      <c r="Y310" s="35">
        <f>IFERROR(V310/3.974,0)</f>
        <v>363305.23402113735</v>
      </c>
      <c r="Z310" s="10">
        <v>1158872</v>
      </c>
      <c r="AA310" s="22">
        <f>Z310-Z309</f>
        <v>6955</v>
      </c>
      <c r="AB310" s="28">
        <f>IFERROR(Z310/V310,0)</f>
        <v>0.80266800574881825</v>
      </c>
      <c r="AC310" s="31">
        <f>IFERROR(AA310-AA309,0)</f>
        <v>-1010</v>
      </c>
      <c r="AD310">
        <f>V310-Z310</f>
        <v>284903</v>
      </c>
      <c r="AE310">
        <f>AD310-AD309</f>
        <v>2157</v>
      </c>
      <c r="AF310" s="28">
        <f>IFERROR(AD310/V310,0)</f>
        <v>0.19733199425118181</v>
      </c>
      <c r="AG310" s="31">
        <f>IFERROR(AE310-AE309,0)</f>
        <v>-267</v>
      </c>
      <c r="AH310" s="35">
        <f>IFERROR(AE310/W310,0)</f>
        <v>0.23672080772607551</v>
      </c>
      <c r="AI310" s="35">
        <f>IFERROR(AD310/3.974,0)</f>
        <v>71691.746351283335</v>
      </c>
      <c r="AJ310" s="10">
        <v>52696</v>
      </c>
      <c r="AK310" s="22">
        <f>AJ310-AJ309</f>
        <v>362</v>
      </c>
      <c r="AL310" s="22">
        <f>IFERROR(AJ310/AJ309,0)-1</f>
        <v>6.917109336186833E-3</v>
      </c>
      <c r="AM310" s="35">
        <f>IFERROR(AJ310/3.974,0)</f>
        <v>13260.19124308002</v>
      </c>
      <c r="AN310" s="35">
        <f>IFERROR(AJ310/C310," ")</f>
        <v>0.18729496397763665</v>
      </c>
      <c r="AO310" s="10">
        <v>788</v>
      </c>
      <c r="AP310">
        <f>AO310-AO309</f>
        <v>7</v>
      </c>
      <c r="AQ310">
        <f>IFERROR(AO310/AO309,0)-1</f>
        <v>8.9628681177977843E-3</v>
      </c>
      <c r="AR310" s="35">
        <f>IFERROR(AO310/3.974,0)</f>
        <v>198.28887770508302</v>
      </c>
      <c r="AS310" s="10">
        <v>2312</v>
      </c>
      <c r="AT310" s="22">
        <f>AS310-AS309</f>
        <v>55</v>
      </c>
      <c r="AU310" s="22">
        <f>IFERROR(AS310/AS309,0)-1</f>
        <v>2.436863092600805E-2</v>
      </c>
      <c r="AV310" s="35">
        <f>IFERROR(AS310/3.974,0)</f>
        <v>581.78158027176642</v>
      </c>
      <c r="AW310" s="51">
        <f>IFERROR(AS310/C310," ")</f>
        <v>8.2174350371241826E-3</v>
      </c>
      <c r="AX310" s="10">
        <v>224</v>
      </c>
      <c r="AY310">
        <f>AX310-AX309</f>
        <v>-1</v>
      </c>
      <c r="AZ310" s="22">
        <f>IFERROR(AX310/AX309,0)-1</f>
        <v>-4.4444444444444731E-3</v>
      </c>
      <c r="BA310" s="35">
        <f>IFERROR(AX310/3.974,0)</f>
        <v>56.366381479617509</v>
      </c>
      <c r="BB310" s="51">
        <f>IFERROR(AX310/C310," ")</f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>IFERROR(BC310-BC309,0)</f>
        <v>423</v>
      </c>
      <c r="BE310" s="51">
        <f>IFERROR(BC310/BC309,0)-1</f>
        <v>7.6083241901541143E-3</v>
      </c>
      <c r="BF310" s="35">
        <f>IFERROR(BC310/3.974,0)</f>
        <v>14096.628082536487</v>
      </c>
      <c r="BG310" s="35">
        <f>IFERROR(BC310/C310," ")</f>
        <v>0.19910930397045704</v>
      </c>
      <c r="BH310" s="45">
        <v>48003</v>
      </c>
      <c r="BI310" s="48">
        <f>IFERROR((BH310-BH309), 0)</f>
        <v>497</v>
      </c>
      <c r="BJ310" s="14">
        <v>111947</v>
      </c>
      <c r="BK310" s="48">
        <f>IFERROR((BJ310-BJ309),0)</f>
        <v>775</v>
      </c>
      <c r="BL310" s="14">
        <v>82528</v>
      </c>
      <c r="BM310" s="48">
        <f>IFERROR((BL310-BL309),0)</f>
        <v>571</v>
      </c>
      <c r="BN310" s="14">
        <v>32221</v>
      </c>
      <c r="BO310" s="48">
        <f>IFERROR((BN310-BN309),0)</f>
        <v>254</v>
      </c>
      <c r="BP310" s="14">
        <v>6654</v>
      </c>
      <c r="BQ310" s="48">
        <f>IFERROR((BP310-BP309),0)</f>
        <v>60</v>
      </c>
      <c r="BR310" s="16">
        <v>28</v>
      </c>
      <c r="BS310" s="24">
        <f>IFERROR((BR310-BR309),0)</f>
        <v>0</v>
      </c>
      <c r="BT310" s="16">
        <v>208</v>
      </c>
      <c r="BU310" s="24">
        <f>IFERROR((BT310-BT309),0)</f>
        <v>2</v>
      </c>
      <c r="BV310" s="16">
        <v>895</v>
      </c>
      <c r="BW310" s="24">
        <f>IFERROR((BV310-BV309),0)</f>
        <v>5</v>
      </c>
      <c r="BX310" s="16">
        <v>2194</v>
      </c>
      <c r="BY310" s="24">
        <f>IFERROR((BX310-BX309),0)</f>
        <v>24</v>
      </c>
      <c r="BZ310" s="21">
        <v>1175</v>
      </c>
      <c r="CA310" s="27">
        <f>IFERROR((BZ310-BZ309),0)</f>
        <v>14</v>
      </c>
    </row>
    <row r="311" spans="1:79">
      <c r="A311" s="3">
        <v>44208</v>
      </c>
      <c r="B311" s="22">
        <v>44208</v>
      </c>
      <c r="C311" s="10">
        <v>285093</v>
      </c>
      <c r="D311">
        <f>IFERROR(C311-C310,"")</f>
        <v>3740</v>
      </c>
      <c r="E311" s="10">
        <v>4561</v>
      </c>
      <c r="F311">
        <f>E311-E310</f>
        <v>61</v>
      </c>
      <c r="G311" s="10">
        <v>223635</v>
      </c>
      <c r="H311">
        <f>G311-G310</f>
        <v>2802</v>
      </c>
      <c r="I311">
        <f>+IFERROR(C311-E311-G311,"")</f>
        <v>56897</v>
      </c>
      <c r="J311">
        <f>+IFERROR(I311-I310,"")</f>
        <v>877</v>
      </c>
      <c r="K311">
        <f>+IFERROR(E311/C311,"")</f>
        <v>1.5998288277860206E-2</v>
      </c>
      <c r="L311">
        <f>+IFERROR(G311/C311,"")</f>
        <v>0.78442823920615379</v>
      </c>
      <c r="M311">
        <f>+IFERROR(I311/C311,"")</f>
        <v>0.19957347251598601</v>
      </c>
      <c r="N311" s="22">
        <f>+IFERROR(D311/C311,"")</f>
        <v>1.3118526235298657E-2</v>
      </c>
      <c r="O311">
        <f>+IFERROR(F311/E311,"")</f>
        <v>1.3374260030695024E-2</v>
      </c>
      <c r="P311">
        <f>+IFERROR(H311/G311,"")</f>
        <v>1.2529344691126166E-2</v>
      </c>
      <c r="Q311">
        <f>+IFERROR(J311/I311,"")</f>
        <v>1.541381795173735E-2</v>
      </c>
      <c r="R311" s="22">
        <f>+IFERROR(C311/3.974,"")</f>
        <v>71739.557121288366</v>
      </c>
      <c r="S311" s="22">
        <f>+IFERROR(E311/3.974,"")</f>
        <v>1147.7101157523905</v>
      </c>
      <c r="T311" s="22">
        <f>+IFERROR(G311/3.974,"")</f>
        <v>56274.534474081527</v>
      </c>
      <c r="U311" s="22">
        <f>+IFERROR(I311/3.974,"")</f>
        <v>14317.312531454454</v>
      </c>
      <c r="V311" s="10">
        <v>1460912</v>
      </c>
      <c r="W311">
        <f>V311-V310</f>
        <v>17137</v>
      </c>
      <c r="X311" s="22">
        <f>IFERROR(W311-W310,0)</f>
        <v>8025</v>
      </c>
      <c r="Y311" s="35">
        <f>IFERROR(V311/3.974,0)</f>
        <v>367617.51383995969</v>
      </c>
      <c r="Z311" s="10">
        <v>1172269</v>
      </c>
      <c r="AA311" s="22">
        <f>Z311-Z310</f>
        <v>13397</v>
      </c>
      <c r="AB311" s="28">
        <f>IFERROR(Z311/V311,0)</f>
        <v>0.80242273319679758</v>
      </c>
      <c r="AC311" s="31">
        <f>IFERROR(AA311-AA310,0)</f>
        <v>6442</v>
      </c>
      <c r="AD311">
        <f>V311-Z311</f>
        <v>288643</v>
      </c>
      <c r="AE311">
        <f>AD311-AD310</f>
        <v>3740</v>
      </c>
      <c r="AF311" s="28">
        <f>IFERROR(AD311/V311,0)</f>
        <v>0.19757726680320239</v>
      </c>
      <c r="AG311" s="31">
        <f>IFERROR(AE311-AE310,0)</f>
        <v>1583</v>
      </c>
      <c r="AH311" s="35">
        <f>IFERROR(AE311/W311,0)</f>
        <v>0.21824123242107721</v>
      </c>
      <c r="AI311" s="35">
        <f>IFERROR(AD311/3.974,0)</f>
        <v>72632.863613487672</v>
      </c>
      <c r="AJ311" s="10">
        <v>53617</v>
      </c>
      <c r="AK311" s="22">
        <f>AJ311-AJ310</f>
        <v>921</v>
      </c>
      <c r="AL311" s="22">
        <f>IFERROR(AJ311/AJ310,0)-1</f>
        <v>1.7477607408531881E-2</v>
      </c>
      <c r="AM311" s="35">
        <f>IFERROR(AJ311/3.974,0)</f>
        <v>13491.947659788626</v>
      </c>
      <c r="AN311" s="35">
        <f>IFERROR(AJ311/C311," ")</f>
        <v>0.18806845485508239</v>
      </c>
      <c r="AO311" s="10">
        <v>716</v>
      </c>
      <c r="AP311">
        <f>AO311-AO310</f>
        <v>-72</v>
      </c>
      <c r="AQ311">
        <f>IFERROR(AO311/AO310,0)-1</f>
        <v>-9.137055837563457E-2</v>
      </c>
      <c r="AR311" s="35">
        <f>IFERROR(AO311/3.974,0)</f>
        <v>180.17111222949168</v>
      </c>
      <c r="AS311" s="10">
        <v>2341</v>
      </c>
      <c r="AT311" s="22">
        <f>AS311-AS310</f>
        <v>29</v>
      </c>
      <c r="AU311" s="22">
        <f>IFERROR(AS311/AS310,0)-1</f>
        <v>1.2543252595155652E-2</v>
      </c>
      <c r="AV311" s="35">
        <f>IFERROR(AS311/3.974,0)</f>
        <v>589.07901358832407</v>
      </c>
      <c r="AW311" s="51">
        <f>IFERROR(AS311/C311," ")</f>
        <v>8.2113555927364051E-3</v>
      </c>
      <c r="AX311" s="10">
        <v>223</v>
      </c>
      <c r="AY311">
        <f>AX311-AX310</f>
        <v>-1</v>
      </c>
      <c r="AZ311" s="22">
        <f>IFERROR(AX311/AX310,0)-1</f>
        <v>-4.4642857142856984E-3</v>
      </c>
      <c r="BA311" s="35">
        <f>IFERROR(AX311/3.974,0)</f>
        <v>56.114745848012078</v>
      </c>
      <c r="BB311" s="51">
        <f>IFERROR(AX311/C311," ")</f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>IFERROR(BC311-BC310,0)</f>
        <v>877</v>
      </c>
      <c r="BE311" s="51">
        <f>IFERROR(BC311/BC310,0)-1</f>
        <v>1.5655123170296381E-2</v>
      </c>
      <c r="BF311" s="35">
        <f>IFERROR(BC311/3.974,0)</f>
        <v>14317.312531454454</v>
      </c>
      <c r="BG311" s="35">
        <f>IFERROR(BC311/C311," ")</f>
        <v>0.19957347251598601</v>
      </c>
      <c r="BH311" s="45">
        <v>48754</v>
      </c>
      <c r="BI311" s="48">
        <f>IFERROR((BH311-BH310), 0)</f>
        <v>751</v>
      </c>
      <c r="BJ311" s="14">
        <v>113297</v>
      </c>
      <c r="BK311" s="48">
        <f>IFERROR((BJ311-BJ310),0)</f>
        <v>1350</v>
      </c>
      <c r="BL311" s="14">
        <v>83602</v>
      </c>
      <c r="BM311" s="48">
        <f>IFERROR((BL311-BL310),0)</f>
        <v>1074</v>
      </c>
      <c r="BN311" s="14">
        <v>32701</v>
      </c>
      <c r="BO311" s="48">
        <f>IFERROR((BN311-BN310),0)</f>
        <v>480</v>
      </c>
      <c r="BP311" s="14">
        <v>6739</v>
      </c>
      <c r="BQ311" s="48">
        <f>IFERROR((BP311-BP310),0)</f>
        <v>85</v>
      </c>
      <c r="BR311" s="16">
        <v>28</v>
      </c>
      <c r="BS311" s="24">
        <f>IFERROR((BR311-BR310),0)</f>
        <v>0</v>
      </c>
      <c r="BT311" s="16">
        <v>209</v>
      </c>
      <c r="BU311" s="24">
        <f>IFERROR((BT311-BT310),0)</f>
        <v>1</v>
      </c>
      <c r="BV311" s="16">
        <v>909</v>
      </c>
      <c r="BW311" s="24">
        <f>IFERROR((BV311-BV310),0)</f>
        <v>14</v>
      </c>
      <c r="BX311" s="16">
        <v>2225</v>
      </c>
      <c r="BY311" s="24">
        <f>IFERROR((BX311-BX310),0)</f>
        <v>31</v>
      </c>
      <c r="BZ311" s="21">
        <v>1190</v>
      </c>
      <c r="CA311" s="27">
        <f>IFERROR((BZ311-BZ310),0)</f>
        <v>15</v>
      </c>
    </row>
    <row r="312" spans="1:79">
      <c r="A312" s="3">
        <v>44209</v>
      </c>
      <c r="B312" s="22">
        <v>44209</v>
      </c>
      <c r="C312" s="10">
        <v>288408</v>
      </c>
      <c r="D312">
        <f>IFERROR(C312-C311,"")</f>
        <v>3315</v>
      </c>
      <c r="E312" s="10">
        <v>4594</v>
      </c>
      <c r="F312">
        <f>E312-E311</f>
        <v>33</v>
      </c>
      <c r="G312" s="10">
        <v>227141</v>
      </c>
      <c r="H312">
        <f>G312-G311</f>
        <v>3506</v>
      </c>
      <c r="I312">
        <f>+IFERROR(C312-E312-G312,"")</f>
        <v>56673</v>
      </c>
      <c r="J312">
        <f>+IFERROR(I312-I311,"")</f>
        <v>-224</v>
      </c>
      <c r="K312">
        <f>+IFERROR(E312/C312,"")</f>
        <v>1.5928823056225901E-2</v>
      </c>
      <c r="L312">
        <f>+IFERROR(G312/C312,"")</f>
        <v>0.78756830601092898</v>
      </c>
      <c r="M312">
        <f>+IFERROR(I312/C312,"")</f>
        <v>0.19650287093284513</v>
      </c>
      <c r="N312" s="22">
        <f>+IFERROR(D312/C312,"")</f>
        <v>1.1494133311142548E-2</v>
      </c>
      <c r="O312">
        <f>+IFERROR(F312/E312,"")</f>
        <v>7.1832825424466692E-3</v>
      </c>
      <c r="P312">
        <f>+IFERROR(H312/G312,"")</f>
        <v>1.5435346326730973E-2</v>
      </c>
      <c r="Q312">
        <f>+IFERROR(J312/I312,"")</f>
        <v>-3.9524994265346816E-3</v>
      </c>
      <c r="R312" s="22">
        <f>+IFERROR(C312/3.974,"")</f>
        <v>72573.729240060391</v>
      </c>
      <c r="S312" s="22">
        <f>+IFERROR(E312/3.974,"")</f>
        <v>1156.0140915953698</v>
      </c>
      <c r="T312" s="22">
        <f>+IFERROR(G312/3.974,"")</f>
        <v>57156.768998490181</v>
      </c>
      <c r="U312" s="22">
        <f>+IFERROR(I312/3.974,"")</f>
        <v>14260.946149974836</v>
      </c>
      <c r="V312" s="10">
        <v>1477179</v>
      </c>
      <c r="W312">
        <f>V312-V311</f>
        <v>16267</v>
      </c>
      <c r="X312" s="22">
        <f>IFERROR(W312-W311,0)</f>
        <v>-870</v>
      </c>
      <c r="Y312" s="35">
        <f>IFERROR(V312/3.974,0)</f>
        <v>371710.87065928534</v>
      </c>
      <c r="Z312" s="10">
        <v>1185221</v>
      </c>
      <c r="AA312" s="22">
        <f>Z312-Z311</f>
        <v>12952</v>
      </c>
      <c r="AB312" s="28">
        <f>IFERROR(Z312/V312,0)</f>
        <v>0.80235435245153097</v>
      </c>
      <c r="AC312" s="31">
        <f>IFERROR(AA312-AA311,0)</f>
        <v>-445</v>
      </c>
      <c r="AD312">
        <f>V312-Z312</f>
        <v>291958</v>
      </c>
      <c r="AE312">
        <f>AD312-AD311</f>
        <v>3315</v>
      </c>
      <c r="AF312" s="28">
        <f>IFERROR(AD312/V312,0)</f>
        <v>0.19764564754846908</v>
      </c>
      <c r="AG312" s="31">
        <f>IFERROR(AE312-AE311,0)</f>
        <v>-425</v>
      </c>
      <c r="AH312" s="35">
        <f>IFERROR(AE312/W312,0)</f>
        <v>0.20378680764738427</v>
      </c>
      <c r="AI312" s="35">
        <f>IFERROR(AD312/3.974,0)</f>
        <v>73467.035732259683</v>
      </c>
      <c r="AJ312" s="10">
        <v>53329</v>
      </c>
      <c r="AK312" s="22">
        <f>AJ312-AJ311</f>
        <v>-288</v>
      </c>
      <c r="AL312" s="22">
        <f>IFERROR(AJ312/AJ311,0)-1</f>
        <v>-5.3714307029486541E-3</v>
      </c>
      <c r="AM312" s="35">
        <f>IFERROR(AJ312/3.974,0)</f>
        <v>13419.47659788626</v>
      </c>
      <c r="AN312" s="35">
        <f>IFERROR(AJ312/C312," ")</f>
        <v>0.18490818562591885</v>
      </c>
      <c r="AO312" s="10">
        <v>691</v>
      </c>
      <c r="AP312">
        <f>AO312-AO311</f>
        <v>-25</v>
      </c>
      <c r="AQ312">
        <f>IFERROR(AO312/AO311,0)-1</f>
        <v>-3.4916201117318413E-2</v>
      </c>
      <c r="AR312" s="35">
        <f>IFERROR(AO312/3.974,0)</f>
        <v>173.88022143935581</v>
      </c>
      <c r="AS312" s="10">
        <v>2424</v>
      </c>
      <c r="AT312" s="22">
        <f>AS312-AS311</f>
        <v>83</v>
      </c>
      <c r="AU312" s="22">
        <f>IFERROR(AS312/AS311,0)-1</f>
        <v>3.5454933788979126E-2</v>
      </c>
      <c r="AV312" s="35">
        <f>IFERROR(AS312/3.974,0)</f>
        <v>609.96477101157518</v>
      </c>
      <c r="AW312" s="51">
        <f>IFERROR(AS312/C312," ")</f>
        <v>8.4047599234417913E-3</v>
      </c>
      <c r="AX312" s="10">
        <v>229</v>
      </c>
      <c r="AY312">
        <f>AX312-AX311</f>
        <v>6</v>
      </c>
      <c r="AZ312" s="22">
        <f>IFERROR(AX312/AX311,0)-1</f>
        <v>2.6905829596412634E-2</v>
      </c>
      <c r="BA312" s="35">
        <f>IFERROR(AX312/3.974,0)</f>
        <v>57.624559637644687</v>
      </c>
      <c r="BB312" s="51">
        <f>IFERROR(AX312/C312," ")</f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>IFERROR(BC312-BC311,0)</f>
        <v>-224</v>
      </c>
      <c r="BE312" s="51">
        <f>IFERROR(BC312/BC311,0)-1</f>
        <v>-3.9369386786649585E-3</v>
      </c>
      <c r="BF312" s="35">
        <f>IFERROR(BC312/3.974,0)</f>
        <v>14260.946149974836</v>
      </c>
      <c r="BG312" s="35">
        <f>IFERROR(BC312/C312," ")</f>
        <v>0.19650287093284513</v>
      </c>
      <c r="BH312" s="45">
        <v>49341</v>
      </c>
      <c r="BI312" s="48">
        <f>IFERROR((BH312-BH311), 0)</f>
        <v>587</v>
      </c>
      <c r="BJ312" s="14">
        <v>114556</v>
      </c>
      <c r="BK312" s="48">
        <f>IFERROR((BJ312-BJ311),0)</f>
        <v>1259</v>
      </c>
      <c r="BL312" s="14">
        <v>84565</v>
      </c>
      <c r="BM312" s="48">
        <f>IFERROR((BL312-BL311),0)</f>
        <v>963</v>
      </c>
      <c r="BN312" s="14">
        <v>33134</v>
      </c>
      <c r="BO312" s="48">
        <f>IFERROR((BN312-BN311),0)</f>
        <v>433</v>
      </c>
      <c r="BP312" s="14">
        <v>6812</v>
      </c>
      <c r="BQ312" s="48">
        <f>IFERROR((BP312-BP311),0)</f>
        <v>73</v>
      </c>
      <c r="BR312" s="16">
        <v>29</v>
      </c>
      <c r="BS312" s="24">
        <f>IFERROR((BR312-BR311),0)</f>
        <v>1</v>
      </c>
      <c r="BT312" s="16">
        <v>210</v>
      </c>
      <c r="BU312" s="24">
        <f>IFERROR((BT312-BT311),0)</f>
        <v>1</v>
      </c>
      <c r="BV312" s="16">
        <v>915</v>
      </c>
      <c r="BW312" s="24">
        <f>IFERROR((BV312-BV311),0)</f>
        <v>6</v>
      </c>
      <c r="BX312" s="16">
        <v>2244</v>
      </c>
      <c r="BY312" s="24">
        <f>IFERROR((BX312-BX311),0)</f>
        <v>19</v>
      </c>
      <c r="BZ312" s="21">
        <v>1196</v>
      </c>
      <c r="CA312" s="27">
        <f>IFERROR((BZ312-BZ311),0)</f>
        <v>6</v>
      </c>
    </row>
    <row r="313" spans="1:79">
      <c r="A313" s="3">
        <v>44210</v>
      </c>
      <c r="B313" s="22">
        <v>44210</v>
      </c>
      <c r="C313" s="10">
        <v>291285</v>
      </c>
      <c r="D313">
        <f>IFERROR(C313-C312,"")</f>
        <v>2877</v>
      </c>
      <c r="E313" s="10">
        <v>4651</v>
      </c>
      <c r="F313">
        <f>E313-E312</f>
        <v>57</v>
      </c>
      <c r="G313" s="10">
        <v>230702</v>
      </c>
      <c r="H313">
        <f>G313-G312</f>
        <v>3561</v>
      </c>
      <c r="I313">
        <f>+IFERROR(C313-E313-G313,"")</f>
        <v>55932</v>
      </c>
      <c r="J313">
        <f>+IFERROR(I313-I312,"")</f>
        <v>-741</v>
      </c>
      <c r="K313">
        <f>+IFERROR(E313/C313,"")</f>
        <v>1.596717990971042E-2</v>
      </c>
      <c r="L313">
        <f>+IFERROR(G313/C313,"")</f>
        <v>0.79201469351322584</v>
      </c>
      <c r="M313">
        <f>+IFERROR(I313/C313,"")</f>
        <v>0.19201812657706371</v>
      </c>
      <c r="N313" s="22">
        <f>+IFERROR(D313/C313,"")</f>
        <v>9.8769246614140785E-3</v>
      </c>
      <c r="O313">
        <f>+IFERROR(F313/E313,"")</f>
        <v>1.22554289400129E-2</v>
      </c>
      <c r="P313">
        <f>+IFERROR(H313/G313,"")</f>
        <v>1.5435496874756179E-2</v>
      </c>
      <c r="Q313">
        <f>+IFERROR(J313/I313,"")</f>
        <v>-1.3248229993563614E-2</v>
      </c>
      <c r="R313" s="22">
        <f>+IFERROR(C313/3.974,"")</f>
        <v>73297.684952189229</v>
      </c>
      <c r="S313" s="22">
        <f>+IFERROR(E313/3.974,"")</f>
        <v>1170.3573225968796</v>
      </c>
      <c r="T313" s="22">
        <f>+IFERROR(G313/3.974,"")</f>
        <v>58052.843482637138</v>
      </c>
      <c r="U313" s="22">
        <f>+IFERROR(I313/3.974,"")</f>
        <v>14074.484146955208</v>
      </c>
      <c r="V313" s="10">
        <v>1490448</v>
      </c>
      <c r="W313">
        <f>V313-V312</f>
        <v>13269</v>
      </c>
      <c r="X313" s="22">
        <f>IFERROR(W313-W312,0)</f>
        <v>-2998</v>
      </c>
      <c r="Y313" s="35">
        <f>IFERROR(V313/3.974,0)</f>
        <v>375049.82385505788</v>
      </c>
      <c r="Z313" s="10">
        <v>1195613</v>
      </c>
      <c r="AA313" s="22">
        <f>Z313-Z312</f>
        <v>10392</v>
      </c>
      <c r="AB313" s="28">
        <f>IFERROR(Z313/V313,0)</f>
        <v>0.80218363874486065</v>
      </c>
      <c r="AC313" s="31">
        <f>IFERROR(AA313-AA312,0)</f>
        <v>-2560</v>
      </c>
      <c r="AD313">
        <f>V313-Z313</f>
        <v>294835</v>
      </c>
      <c r="AE313">
        <f>AD313-AD312</f>
        <v>2877</v>
      </c>
      <c r="AF313" s="28">
        <f>IFERROR(AD313/V313,0)</f>
        <v>0.19781636125513941</v>
      </c>
      <c r="AG313" s="31">
        <f>IFERROR(AE313-AE312,0)</f>
        <v>-438</v>
      </c>
      <c r="AH313" s="35">
        <f>IFERROR(AE313/W313,0)</f>
        <v>0.21682116210716709</v>
      </c>
      <c r="AI313" s="35">
        <f>IFERROR(AD313/3.974,0)</f>
        <v>74190.991444388521</v>
      </c>
      <c r="AJ313" s="10">
        <v>52561</v>
      </c>
      <c r="AK313" s="22">
        <f>AJ313-AJ312</f>
        <v>-768</v>
      </c>
      <c r="AL313" s="22">
        <f>IFERROR(AJ313/AJ312,0)-1</f>
        <v>-1.4401170095070248E-2</v>
      </c>
      <c r="AM313" s="35">
        <f>IFERROR(AJ313/3.974,0)</f>
        <v>13226.220432813287</v>
      </c>
      <c r="AN313" s="35">
        <f>IFERROR(AJ313/C313," ")</f>
        <v>0.18044526837976552</v>
      </c>
      <c r="AO313" s="10">
        <v>694</v>
      </c>
      <c r="AP313">
        <f>AO313-AO312</f>
        <v>3</v>
      </c>
      <c r="AQ313">
        <f>IFERROR(AO313/AO312,0)-1</f>
        <v>4.341534008682979E-3</v>
      </c>
      <c r="AR313" s="35">
        <f>IFERROR(AO313/3.974,0)</f>
        <v>174.63512833417212</v>
      </c>
      <c r="AS313" s="10">
        <v>2440</v>
      </c>
      <c r="AT313" s="22">
        <f>AS313-AS312</f>
        <v>16</v>
      </c>
      <c r="AU313" s="22">
        <f>IFERROR(AS313/AS312,0)-1</f>
        <v>6.6006600660066805E-3</v>
      </c>
      <c r="AV313" s="35">
        <f>IFERROR(AS313/3.974,0)</f>
        <v>613.9909411172622</v>
      </c>
      <c r="AW313" s="51">
        <f>IFERROR(AS313/C313," ")</f>
        <v>8.3766757642858361E-3</v>
      </c>
      <c r="AX313" s="10">
        <v>237</v>
      </c>
      <c r="AY313">
        <f>AX313-AX312</f>
        <v>8</v>
      </c>
      <c r="AZ313" s="22">
        <f>IFERROR(AX313/AX312,0)-1</f>
        <v>3.4934497816593968E-2</v>
      </c>
      <c r="BA313" s="35">
        <f>IFERROR(AX313/3.974,0)</f>
        <v>59.637644690488173</v>
      </c>
      <c r="BB313" s="51">
        <f>IFERROR(AX313/C313," ")</f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>IFERROR(BC313-BC312,0)</f>
        <v>-741</v>
      </c>
      <c r="BE313" s="51">
        <f>IFERROR(BC313/BC312,0)-1</f>
        <v>-1.3075009263670556E-2</v>
      </c>
      <c r="BF313" s="35">
        <f>IFERROR(BC313/3.974,0)</f>
        <v>14074.484146955208</v>
      </c>
      <c r="BG313" s="35">
        <f>IFERROR(BC313/C313," ")</f>
        <v>0.19201812657706371</v>
      </c>
      <c r="BH313" s="45">
        <v>49906</v>
      </c>
      <c r="BI313" s="48">
        <f>IFERROR((BH313-BH312), 0)</f>
        <v>565</v>
      </c>
      <c r="BJ313" s="14">
        <v>115610</v>
      </c>
      <c r="BK313" s="48">
        <f>IFERROR((BJ313-BJ312),0)</f>
        <v>1054</v>
      </c>
      <c r="BL313" s="14">
        <v>85389</v>
      </c>
      <c r="BM313" s="48">
        <f>IFERROR((BL313-BL312),0)</f>
        <v>824</v>
      </c>
      <c r="BN313" s="14">
        <v>33497</v>
      </c>
      <c r="BO313" s="48">
        <f>IFERROR((BN313-BN312),0)</f>
        <v>363</v>
      </c>
      <c r="BP313" s="14">
        <v>6883</v>
      </c>
      <c r="BQ313" s="48">
        <f>IFERROR((BP313-BP312),0)</f>
        <v>71</v>
      </c>
      <c r="BR313" s="16">
        <v>29</v>
      </c>
      <c r="BS313" s="24">
        <f>IFERROR((BR313-BR312),0)</f>
        <v>0</v>
      </c>
      <c r="BT313" s="16">
        <v>211</v>
      </c>
      <c r="BU313" s="24">
        <f>IFERROR((BT313-BT312),0)</f>
        <v>1</v>
      </c>
      <c r="BV313" s="16">
        <v>929</v>
      </c>
      <c r="BW313" s="24">
        <f>IFERROR((BV313-BV312),0)</f>
        <v>14</v>
      </c>
      <c r="BX313" s="16">
        <v>2270</v>
      </c>
      <c r="BY313" s="24">
        <f>IFERROR((BX313-BX312),0)</f>
        <v>26</v>
      </c>
      <c r="BZ313" s="21">
        <v>1212</v>
      </c>
      <c r="CA313" s="27">
        <f>IFERROR((BZ313-BZ312),0)</f>
        <v>16</v>
      </c>
    </row>
    <row r="314" spans="1:79">
      <c r="A314" s="3">
        <v>44211</v>
      </c>
      <c r="B314" s="22">
        <v>44211</v>
      </c>
      <c r="C314" s="10">
        <v>293592</v>
      </c>
      <c r="D314">
        <f>IFERROR(C314-C313,"")</f>
        <v>2307</v>
      </c>
      <c r="E314" s="10">
        <v>4689</v>
      </c>
      <c r="F314">
        <f>E314-E313</f>
        <v>38</v>
      </c>
      <c r="G314" s="10">
        <v>234295</v>
      </c>
      <c r="H314">
        <f>G314-G313</f>
        <v>3593</v>
      </c>
      <c r="I314">
        <f>+IFERROR(C314-E314-G314,"")</f>
        <v>54608</v>
      </c>
      <c r="J314">
        <f>+IFERROR(I314-I313,"")</f>
        <v>-1324</v>
      </c>
      <c r="K314">
        <f>+IFERROR(E314/C314,"")</f>
        <v>1.5971143627891767E-2</v>
      </c>
      <c r="L314">
        <f>+IFERROR(G314/C314,"")</f>
        <v>0.79802923785389246</v>
      </c>
      <c r="M314">
        <f>+IFERROR(I314/C314,"")</f>
        <v>0.18599961851821575</v>
      </c>
      <c r="N314" s="22">
        <f>+IFERROR(D314/C314,"")</f>
        <v>7.8578435379710616E-3</v>
      </c>
      <c r="O314">
        <f>+IFERROR(F314/E314,"")</f>
        <v>8.1040733631904463E-3</v>
      </c>
      <c r="P314">
        <f>+IFERROR(H314/G314,"")</f>
        <v>1.5335367805544292E-2</v>
      </c>
      <c r="Q314">
        <f>+IFERROR(J314/I314,"")</f>
        <v>-2.4245531790213888E-2</v>
      </c>
      <c r="R314" s="22">
        <f>+IFERROR(C314/3.974,"")</f>
        <v>73878.208354302958</v>
      </c>
      <c r="S314" s="22">
        <f>+IFERROR(E314/3.974,"")</f>
        <v>1179.9194765978862</v>
      </c>
      <c r="T314" s="22">
        <f>+IFERROR(G314/3.974,"")</f>
        <v>58956.97030699547</v>
      </c>
      <c r="U314" s="22">
        <f>+IFERROR(I314/3.974,"")</f>
        <v>13741.318570709613</v>
      </c>
      <c r="V314" s="10">
        <v>1503559</v>
      </c>
      <c r="W314">
        <f>V314-V313</f>
        <v>13111</v>
      </c>
      <c r="X314" s="22">
        <f>IFERROR(W314-W313,0)</f>
        <v>-158</v>
      </c>
      <c r="Y314" s="35">
        <f>IFERROR(V314/3.974,0)</f>
        <v>378349.01862103672</v>
      </c>
      <c r="Z314" s="10">
        <v>1206417</v>
      </c>
      <c r="AA314" s="22">
        <f>Z314-Z313</f>
        <v>10804</v>
      </c>
      <c r="AB314" s="28">
        <f>IFERROR(Z314/V314,0)</f>
        <v>0.80237423340221437</v>
      </c>
      <c r="AC314" s="31">
        <f>IFERROR(AA314-AA313,0)</f>
        <v>412</v>
      </c>
      <c r="AD314">
        <f>V314-Z314</f>
        <v>297142</v>
      </c>
      <c r="AE314">
        <f>AD314-AD313</f>
        <v>2307</v>
      </c>
      <c r="AF314" s="28">
        <f>IFERROR(AD314/V314,0)</f>
        <v>0.19762576659778566</v>
      </c>
      <c r="AG314" s="31">
        <f>IFERROR(AE314-AE313,0)</f>
        <v>-570</v>
      </c>
      <c r="AH314" s="35">
        <f>IFERROR(AE314/W314,0)</f>
        <v>0.17595911829761268</v>
      </c>
      <c r="AI314" s="35">
        <f>IFERROR(AD314/3.974,0)</f>
        <v>74771.514846502265</v>
      </c>
      <c r="AJ314" s="10">
        <v>51223</v>
      </c>
      <c r="AK314" s="22">
        <f>AJ314-AJ313</f>
        <v>-1338</v>
      </c>
      <c r="AL314" s="22">
        <f>IFERROR(AJ314/AJ313,0)-1</f>
        <v>-2.5456136679286923E-2</v>
      </c>
      <c r="AM314" s="35">
        <f>IFERROR(AJ314/3.974,0)</f>
        <v>12889.531957725214</v>
      </c>
      <c r="AN314" s="35">
        <f>IFERROR(AJ314/C314," ")</f>
        <v>0.17447001280688848</v>
      </c>
      <c r="AO314" s="10">
        <v>712</v>
      </c>
      <c r="AP314">
        <f>AO314-AO313</f>
        <v>18</v>
      </c>
      <c r="AQ314">
        <f>IFERROR(AO314/AO313,0)-1</f>
        <v>2.5936599423631135E-2</v>
      </c>
      <c r="AR314" s="35">
        <f>IFERROR(AO314/3.974,0)</f>
        <v>179.16456970306996</v>
      </c>
      <c r="AS314" s="10">
        <v>2440</v>
      </c>
      <c r="AT314" s="22">
        <f>AS314-AS313</f>
        <v>0</v>
      </c>
      <c r="AU314" s="22">
        <f>IFERROR(AS314/AS313,0)-1</f>
        <v>0</v>
      </c>
      <c r="AV314" s="35">
        <f>IFERROR(AS314/3.974,0)</f>
        <v>613.9909411172622</v>
      </c>
      <c r="AW314" s="51">
        <f>IFERROR(AS314/C314," ")</f>
        <v>8.310853156761765E-3</v>
      </c>
      <c r="AX314" s="10">
        <v>233</v>
      </c>
      <c r="AY314">
        <f>AX314-AX313</f>
        <v>-4</v>
      </c>
      <c r="AZ314" s="22">
        <f>IFERROR(AX314/AX313,0)-1</f>
        <v>-1.6877637130801704E-2</v>
      </c>
      <c r="BA314" s="35">
        <f>IFERROR(AX314/3.974,0)</f>
        <v>58.631102164066426</v>
      </c>
      <c r="BB314" s="51">
        <f>IFERROR(AX314/C314," ")</f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>IFERROR(BC314-BC313,0)</f>
        <v>-1324</v>
      </c>
      <c r="BE314" s="51">
        <f>IFERROR(BC314/BC313,0)-1</f>
        <v>-2.3671601230065065E-2</v>
      </c>
      <c r="BF314" s="35">
        <f>IFERROR(BC314/3.974,0)</f>
        <v>13741.318570709613</v>
      </c>
      <c r="BG314" s="35">
        <f>IFERROR(BC314/C314," ")</f>
        <v>0.18599961851821575</v>
      </c>
      <c r="BH314" s="45">
        <v>50297</v>
      </c>
      <c r="BI314" s="48">
        <f>IFERROR((BH314-BH313), 0)</f>
        <v>391</v>
      </c>
      <c r="BJ314" s="14">
        <v>116492</v>
      </c>
      <c r="BK314" s="48">
        <f>IFERROR((BJ314-BJ313),0)</f>
        <v>882</v>
      </c>
      <c r="BL314" s="14">
        <v>86072</v>
      </c>
      <c r="BM314" s="48">
        <f>IFERROR((BL314-BL313),0)</f>
        <v>683</v>
      </c>
      <c r="BN314" s="14">
        <v>33795</v>
      </c>
      <c r="BO314" s="48">
        <f>IFERROR((BN314-BN313),0)</f>
        <v>298</v>
      </c>
      <c r="BP314" s="14">
        <v>6936</v>
      </c>
      <c r="BQ314" s="48">
        <f>IFERROR((BP314-BP313),0)</f>
        <v>53</v>
      </c>
      <c r="BR314" s="16">
        <v>29</v>
      </c>
      <c r="BS314" s="24">
        <f>IFERROR((BR314-BR313),0)</f>
        <v>0</v>
      </c>
      <c r="BT314" s="16">
        <v>215</v>
      </c>
      <c r="BU314" s="24">
        <f>IFERROR((BT314-BT313),0)</f>
        <v>4</v>
      </c>
      <c r="BV314" s="16">
        <v>936</v>
      </c>
      <c r="BW314" s="24">
        <f>IFERROR((BV314-BV313),0)</f>
        <v>7</v>
      </c>
      <c r="BX314" s="16">
        <v>2288</v>
      </c>
      <c r="BY314" s="24">
        <f>IFERROR((BX314-BX313),0)</f>
        <v>18</v>
      </c>
      <c r="BZ314" s="21">
        <v>1221</v>
      </c>
      <c r="CA314" s="27">
        <f>IFERROR((BZ314-BZ313),0)</f>
        <v>9</v>
      </c>
    </row>
    <row r="315" spans="1:79">
      <c r="A315" s="3">
        <v>44212</v>
      </c>
      <c r="B315" s="22">
        <v>44212</v>
      </c>
      <c r="C315" s="10">
        <v>296269</v>
      </c>
      <c r="D315">
        <f>IFERROR(C315-C314,"")</f>
        <v>2677</v>
      </c>
      <c r="E315" s="10">
        <v>4738</v>
      </c>
      <c r="F315">
        <f>E315-E314</f>
        <v>49</v>
      </c>
      <c r="G315" s="10">
        <v>236954</v>
      </c>
      <c r="H315">
        <f>G315-G314</f>
        <v>2659</v>
      </c>
      <c r="I315">
        <f>+IFERROR(C315-E315-G315,"")</f>
        <v>54577</v>
      </c>
      <c r="J315">
        <f>+IFERROR(I315-I314,"")</f>
        <v>-31</v>
      </c>
      <c r="K315">
        <f>+IFERROR(E315/C315,"")</f>
        <v>1.5992223283569997E-2</v>
      </c>
      <c r="L315">
        <f>+IFERROR(G315/C315,"")</f>
        <v>0.79979343096982813</v>
      </c>
      <c r="M315">
        <f>+IFERROR(I315/C315,"")</f>
        <v>0.18421434574660189</v>
      </c>
      <c r="N315" s="22">
        <f>+IFERROR(D315/C315,"")</f>
        <v>9.035707414545565E-3</v>
      </c>
      <c r="O315">
        <f>+IFERROR(F315/E315,"")</f>
        <v>1.0341916420430562E-2</v>
      </c>
      <c r="P315">
        <f>+IFERROR(H315/G315,"")</f>
        <v>1.1221587312305341E-2</v>
      </c>
      <c r="Q315">
        <f>+IFERROR(J315/I315,"")</f>
        <v>-5.6800483720248452E-4</v>
      </c>
      <c r="R315" s="22">
        <f>+IFERROR(C315/3.974,"")</f>
        <v>74551.836940110719</v>
      </c>
      <c r="S315" s="22">
        <f>+IFERROR(E315/3.974,"")</f>
        <v>1192.2496225465525</v>
      </c>
      <c r="T315" s="22">
        <f>+IFERROR(G315/3.974,"")</f>
        <v>59626.069451434319</v>
      </c>
      <c r="U315" s="22">
        <f>+IFERROR(I315/3.974,"")</f>
        <v>13733.517866129843</v>
      </c>
      <c r="V315" s="10">
        <v>1519689</v>
      </c>
      <c r="W315">
        <f>V315-V314</f>
        <v>16130</v>
      </c>
      <c r="X315" s="22">
        <f>IFERROR(W315-W314,0)</f>
        <v>3019</v>
      </c>
      <c r="Y315" s="35">
        <f>IFERROR(V315/3.974,0)</f>
        <v>382407.90135883237</v>
      </c>
      <c r="Z315" s="10">
        <v>1219870</v>
      </c>
      <c r="AA315" s="22">
        <f>Z315-Z314</f>
        <v>13453</v>
      </c>
      <c r="AB315" s="28">
        <f>IFERROR(Z315/V315,0)</f>
        <v>0.80271029138198668</v>
      </c>
      <c r="AC315" s="31">
        <f>IFERROR(AA315-AA314,0)</f>
        <v>2649</v>
      </c>
      <c r="AD315">
        <f>V315-Z315</f>
        <v>299819</v>
      </c>
      <c r="AE315">
        <f>AD315-AD314</f>
        <v>2677</v>
      </c>
      <c r="AF315" s="28">
        <f>IFERROR(AD315/V315,0)</f>
        <v>0.19728970861801329</v>
      </c>
      <c r="AG315" s="31">
        <f>IFERROR(AE315-AE314,0)</f>
        <v>370</v>
      </c>
      <c r="AH315" s="35">
        <f>IFERROR(AE315/W315,0)</f>
        <v>0.16596404215747054</v>
      </c>
      <c r="AI315" s="35">
        <f>IFERROR(AD315/3.974,0)</f>
        <v>75445.143432310011</v>
      </c>
      <c r="AJ315" s="10">
        <v>51155</v>
      </c>
      <c r="AK315" s="22">
        <f>AJ315-AJ314</f>
        <v>-68</v>
      </c>
      <c r="AL315" s="22">
        <f>IFERROR(AJ315/AJ314,0)-1</f>
        <v>-1.3275286492395733E-3</v>
      </c>
      <c r="AM315" s="35">
        <f>IFERROR(AJ315/3.974,0)</f>
        <v>12872.420734776044</v>
      </c>
      <c r="AN315" s="35">
        <f>IFERROR(AJ315/C315," ")</f>
        <v>0.17266403167391797</v>
      </c>
      <c r="AO315" s="10">
        <v>741</v>
      </c>
      <c r="AP315">
        <f>AO315-AO314</f>
        <v>29</v>
      </c>
      <c r="AQ315">
        <f>IFERROR(AO315/AO314,0)-1</f>
        <v>4.0730337078651591E-2</v>
      </c>
      <c r="AR315" s="35">
        <f>IFERROR(AO315/3.974,0)</f>
        <v>186.46200301962756</v>
      </c>
      <c r="AS315" s="10">
        <v>2448</v>
      </c>
      <c r="AT315" s="22">
        <f>AS315-AS314</f>
        <v>8</v>
      </c>
      <c r="AU315" s="22">
        <f>IFERROR(AS315/AS314,0)-1</f>
        <v>3.2786885245901232E-3</v>
      </c>
      <c r="AV315" s="35">
        <f>IFERROR(AS315/3.974,0)</f>
        <v>616.0040261701057</v>
      </c>
      <c r="AW315" s="51">
        <f>IFERROR(AS315/C315," ")</f>
        <v>8.2627612068761833E-3</v>
      </c>
      <c r="AX315" s="10">
        <v>233</v>
      </c>
      <c r="AY315">
        <f>AX315-AX314</f>
        <v>0</v>
      </c>
      <c r="AZ315" s="22">
        <f>IFERROR(AX315/AX314,0)-1</f>
        <v>0</v>
      </c>
      <c r="BA315" s="35">
        <f>IFERROR(AX315/3.974,0)</f>
        <v>58.631102164066426</v>
      </c>
      <c r="BB315" s="51">
        <f>IFERROR(AX315/C315," ")</f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>IFERROR(BC315-BC314,0)</f>
        <v>-31</v>
      </c>
      <c r="BE315" s="51">
        <f>IFERROR(BC315/BC314,0)-1</f>
        <v>-5.676823908584705E-4</v>
      </c>
      <c r="BF315" s="35">
        <f>IFERROR(BC315/3.974,0)</f>
        <v>13733.517866129843</v>
      </c>
      <c r="BG315" s="35">
        <f>IFERROR(BC315/C315," ")</f>
        <v>0.18421434574660189</v>
      </c>
      <c r="BH315" s="45">
        <v>50829</v>
      </c>
      <c r="BI315" s="48">
        <f>IFERROR((BH315-BH314), 0)</f>
        <v>532</v>
      </c>
      <c r="BJ315" s="14">
        <v>117464</v>
      </c>
      <c r="BK315" s="48">
        <f>IFERROR((BJ315-BJ314),0)</f>
        <v>972</v>
      </c>
      <c r="BL315" s="14">
        <v>86835</v>
      </c>
      <c r="BM315" s="48">
        <f>IFERROR((BL315-BL314),0)</f>
        <v>763</v>
      </c>
      <c r="BN315" s="14">
        <v>34104</v>
      </c>
      <c r="BO315" s="48">
        <f>IFERROR((BN315-BN314),0)</f>
        <v>309</v>
      </c>
      <c r="BP315" s="14">
        <v>7037</v>
      </c>
      <c r="BQ315" s="48">
        <f>IFERROR((BP315-BP314),0)</f>
        <v>101</v>
      </c>
      <c r="BR315" s="16">
        <v>29</v>
      </c>
      <c r="BS315" s="24">
        <f>IFERROR((BR315-BR314),0)</f>
        <v>0</v>
      </c>
      <c r="BT315" s="16">
        <v>219</v>
      </c>
      <c r="BU315" s="24">
        <f>IFERROR((BT315-BT314),0)</f>
        <v>4</v>
      </c>
      <c r="BV315" s="16">
        <v>940</v>
      </c>
      <c r="BW315" s="24">
        <f>IFERROR((BV315-BV314),0)</f>
        <v>4</v>
      </c>
      <c r="BX315" s="16">
        <v>2311</v>
      </c>
      <c r="BY315" s="24">
        <f>IFERROR((BX315-BX314),0)</f>
        <v>23</v>
      </c>
      <c r="BZ315" s="21">
        <v>1239</v>
      </c>
      <c r="CA315" s="27">
        <f>IFERROR((BZ315-BZ314),0)</f>
        <v>18</v>
      </c>
    </row>
    <row r="316" spans="1:79">
      <c r="A316" s="3">
        <v>44213</v>
      </c>
      <c r="B316" s="22">
        <v>44213</v>
      </c>
      <c r="C316" s="10">
        <v>298019</v>
      </c>
      <c r="D316">
        <f>IFERROR(C316-C315,"")</f>
        <v>1750</v>
      </c>
      <c r="E316" s="10">
        <v>4787</v>
      </c>
      <c r="F316">
        <f>E316-E315</f>
        <v>49</v>
      </c>
      <c r="G316" s="10">
        <v>238999</v>
      </c>
      <c r="H316">
        <f>G316-G315</f>
        <v>2045</v>
      </c>
      <c r="I316">
        <f>+IFERROR(C316-E316-G316,"")</f>
        <v>54233</v>
      </c>
      <c r="J316">
        <f>+IFERROR(I316-I315,"")</f>
        <v>-344</v>
      </c>
      <c r="K316">
        <f>+IFERROR(E316/C316,"")</f>
        <v>1.6062734255198493E-2</v>
      </c>
      <c r="L316">
        <f>+IFERROR(G316/C316,"")</f>
        <v>0.80195893550411212</v>
      </c>
      <c r="M316">
        <f>+IFERROR(I316/C316,"")</f>
        <v>0.18197833024068935</v>
      </c>
      <c r="N316" s="22">
        <f>+IFERROR(D316/C316,"")</f>
        <v>5.8721088252762406E-3</v>
      </c>
      <c r="O316">
        <f>+IFERROR(F316/E316,"")</f>
        <v>1.0236055984959264E-2</v>
      </c>
      <c r="P316">
        <f>+IFERROR(H316/G316,"")</f>
        <v>8.5565211569922882E-3</v>
      </c>
      <c r="Q316">
        <f>+IFERROR(J316/I316,"")</f>
        <v>-6.3430014935555844E-3</v>
      </c>
      <c r="R316" s="22">
        <f>+IFERROR(C316/3.974,"")</f>
        <v>74992.199295420229</v>
      </c>
      <c r="S316" s="22">
        <f>+IFERROR(E316/3.974,"")</f>
        <v>1204.5797684952188</v>
      </c>
      <c r="T316" s="22">
        <f>+IFERROR(G316/3.974,"")</f>
        <v>60140.664318067436</v>
      </c>
      <c r="U316" s="22">
        <f>+IFERROR(I316/3.974,"")</f>
        <v>13646.955208857573</v>
      </c>
      <c r="V316" s="10">
        <v>1529352</v>
      </c>
      <c r="W316">
        <f>V316-V315</f>
        <v>9663</v>
      </c>
      <c r="X316" s="22">
        <f>IFERROR(W316-W315,0)</f>
        <v>-6467</v>
      </c>
      <c r="Y316" s="35">
        <f>IFERROR(V316/3.974,0)</f>
        <v>384839.45646703569</v>
      </c>
      <c r="Z316" s="10">
        <v>1227783</v>
      </c>
      <c r="AA316" s="22">
        <f>Z316-Z315</f>
        <v>7913</v>
      </c>
      <c r="AB316" s="28">
        <f>IFERROR(Z316/V316,0)</f>
        <v>0.80281256375249122</v>
      </c>
      <c r="AC316" s="31">
        <f>IFERROR(AA316-AA315,0)</f>
        <v>-5540</v>
      </c>
      <c r="AD316">
        <f>V316-Z316</f>
        <v>301569</v>
      </c>
      <c r="AE316">
        <f>AD316-AD315</f>
        <v>1750</v>
      </c>
      <c r="AF316" s="28">
        <f>IFERROR(AD316/V316,0)</f>
        <v>0.19718743624750876</v>
      </c>
      <c r="AG316" s="31">
        <f>IFERROR(AE316-AE315,0)</f>
        <v>-927</v>
      </c>
      <c r="AH316" s="35">
        <f>IFERROR(AE316/W316,0)</f>
        <v>0.18110317706716342</v>
      </c>
      <c r="AI316" s="35">
        <f>IFERROR(AD316/3.974,0)</f>
        <v>75885.505787619521</v>
      </c>
      <c r="AJ316" s="10">
        <v>50796</v>
      </c>
      <c r="AK316" s="22">
        <f>AJ316-AJ315</f>
        <v>-359</v>
      </c>
      <c r="AL316" s="22">
        <f>IFERROR(AJ316/AJ315,0)-1</f>
        <v>-7.0178868145831519E-3</v>
      </c>
      <c r="AM316" s="35">
        <f>IFERROR(AJ316/3.974,0)</f>
        <v>12782.083543029692</v>
      </c>
      <c r="AN316" s="35">
        <f>IFERROR(AJ316/C316," ")</f>
        <v>0.17044550850784682</v>
      </c>
      <c r="AO316" s="10">
        <v>760</v>
      </c>
      <c r="AP316">
        <f>AO316-AO315</f>
        <v>19</v>
      </c>
      <c r="AQ316">
        <f>IFERROR(AO316/AO315,0)-1</f>
        <v>2.564102564102555E-2</v>
      </c>
      <c r="AR316" s="35">
        <f>IFERROR(AO316/3.974,0)</f>
        <v>191.24308002013083</v>
      </c>
      <c r="AS316" s="10">
        <v>2444</v>
      </c>
      <c r="AT316" s="22">
        <f>AS316-AS315</f>
        <v>-4</v>
      </c>
      <c r="AU316" s="22">
        <f>IFERROR(AS316/AS315,0)-1</f>
        <v>-1.6339869281045694E-3</v>
      </c>
      <c r="AV316" s="35">
        <f>IFERROR(AS316/3.974,0)</f>
        <v>614.99748364368395</v>
      </c>
      <c r="AW316" s="51">
        <f>IFERROR(AS316/C316," ")</f>
        <v>8.2008194108429324E-3</v>
      </c>
      <c r="AX316" s="10">
        <v>233</v>
      </c>
      <c r="AY316">
        <f>AX316-AX315</f>
        <v>0</v>
      </c>
      <c r="AZ316" s="22">
        <f>IFERROR(AX316/AX315,0)-1</f>
        <v>0</v>
      </c>
      <c r="BA316" s="35">
        <f>IFERROR(AX316/3.974,0)</f>
        <v>58.631102164066426</v>
      </c>
      <c r="BB316" s="51">
        <f>IFERROR(AX316/C316," ")</f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>IFERROR(BC316-BC315,0)</f>
        <v>-344</v>
      </c>
      <c r="BE316" s="51">
        <f>IFERROR(BC316/BC315,0)-1</f>
        <v>-6.3030214192791867E-3</v>
      </c>
      <c r="BF316" s="35">
        <f>IFERROR(BC316/3.974,0)</f>
        <v>13646.955208857573</v>
      </c>
      <c r="BG316" s="35">
        <f>IFERROR(BC316/C316," ")</f>
        <v>0.18197833024068935</v>
      </c>
      <c r="BH316" s="45">
        <v>51266</v>
      </c>
      <c r="BI316" s="48">
        <f>IFERROR((BH316-BH315), 0)</f>
        <v>437</v>
      </c>
      <c r="BJ316" s="14">
        <v>118078</v>
      </c>
      <c r="BK316" s="48">
        <f>IFERROR((BJ316-BJ315),0)</f>
        <v>614</v>
      </c>
      <c r="BL316" s="14">
        <v>87243</v>
      </c>
      <c r="BM316" s="48">
        <f>IFERROR((BL316-BL315),0)</f>
        <v>408</v>
      </c>
      <c r="BN316" s="14">
        <v>34345</v>
      </c>
      <c r="BO316" s="48">
        <f>IFERROR((BN316-BN315),0)</f>
        <v>241</v>
      </c>
      <c r="BP316" s="14">
        <v>7087</v>
      </c>
      <c r="BQ316" s="48">
        <f>IFERROR((BP316-BP315),0)</f>
        <v>50</v>
      </c>
      <c r="BR316" s="16">
        <v>29</v>
      </c>
      <c r="BS316" s="24">
        <f>IFERROR((BR316-BR315),0)</f>
        <v>0</v>
      </c>
      <c r="BT316" s="16">
        <v>222</v>
      </c>
      <c r="BU316" s="24">
        <f>IFERROR((BT316-BT315),0)</f>
        <v>3</v>
      </c>
      <c r="BV316" s="16">
        <v>946</v>
      </c>
      <c r="BW316" s="24">
        <f>IFERROR((BV316-BV315),0)</f>
        <v>6</v>
      </c>
      <c r="BX316" s="16">
        <v>2343</v>
      </c>
      <c r="BY316" s="24">
        <f>IFERROR((BX316-BX315),0)</f>
        <v>32</v>
      </c>
      <c r="BZ316" s="21">
        <v>1247</v>
      </c>
      <c r="CA316" s="27">
        <f>IFERROR((BZ316-BZ315),0)</f>
        <v>8</v>
      </c>
    </row>
    <row r="317" spans="1:79">
      <c r="A317" s="3">
        <v>44214</v>
      </c>
      <c r="B317" s="22">
        <v>44214</v>
      </c>
      <c r="C317" s="10">
        <v>299361</v>
      </c>
      <c r="D317">
        <f>IFERROR(C317-C316,"")</f>
        <v>1342</v>
      </c>
      <c r="E317" s="10">
        <v>4828</v>
      </c>
      <c r="F317">
        <f>E317-E316</f>
        <v>41</v>
      </c>
      <c r="G317" s="10">
        <v>241128</v>
      </c>
      <c r="H317">
        <f>G317-G316</f>
        <v>2129</v>
      </c>
      <c r="I317">
        <f>+IFERROR(C317-E317-G317,"")</f>
        <v>53405</v>
      </c>
      <c r="J317">
        <f>+IFERROR(I317-I316,"")</f>
        <v>-828</v>
      </c>
      <c r="K317">
        <f>+IFERROR(E317/C317,"")</f>
        <v>1.6127685303028785E-2</v>
      </c>
      <c r="L317">
        <f>+IFERROR(G317/C317,"")</f>
        <v>0.80547566316253616</v>
      </c>
      <c r="M317">
        <f>+IFERROR(I317/C317,"")</f>
        <v>0.17839665153443501</v>
      </c>
      <c r="N317" s="22">
        <f>+IFERROR(D317/C317,"")</f>
        <v>4.4828818717200973E-3</v>
      </c>
      <c r="O317">
        <f>+IFERROR(F317/E317,"")</f>
        <v>8.4921292460646228E-3</v>
      </c>
      <c r="P317">
        <f>+IFERROR(H317/G317,"")</f>
        <v>8.8293354566869042E-3</v>
      </c>
      <c r="Q317">
        <f>+IFERROR(J317/I317,"")</f>
        <v>-1.5504166276565865E-2</v>
      </c>
      <c r="R317" s="22">
        <f>+IFERROR(C317/3.974,"")</f>
        <v>75329.894313034718</v>
      </c>
      <c r="S317" s="22">
        <f>+IFERROR(E317/3.974,"")</f>
        <v>1214.8968293910418</v>
      </c>
      <c r="T317" s="22">
        <f>+IFERROR(G317/3.974,"")</f>
        <v>60676.396577755404</v>
      </c>
      <c r="U317" s="22">
        <f>+IFERROR(I317/3.974,"")</f>
        <v>13438.600905888274</v>
      </c>
      <c r="V317" s="10">
        <v>1537055</v>
      </c>
      <c r="W317">
        <f>V317-V316</f>
        <v>7703</v>
      </c>
      <c r="X317" s="22">
        <f>IFERROR(W317-W316,0)</f>
        <v>-1960</v>
      </c>
      <c r="Y317" s="35">
        <f>IFERROR(V317/3.974,0)</f>
        <v>386777.80573729239</v>
      </c>
      <c r="Z317" s="10">
        <v>1234144</v>
      </c>
      <c r="AA317" s="22">
        <f>Z317-Z316</f>
        <v>6361</v>
      </c>
      <c r="AB317" s="28">
        <f>IFERROR(Z317/V317,0)</f>
        <v>0.80292767662835751</v>
      </c>
      <c r="AC317" s="31">
        <f>IFERROR(AA317-AA316,0)</f>
        <v>-1552</v>
      </c>
      <c r="AD317">
        <f>V317-Z317</f>
        <v>302911</v>
      </c>
      <c r="AE317">
        <f>AD317-AD316</f>
        <v>1342</v>
      </c>
      <c r="AF317" s="28">
        <f>IFERROR(AD317/V317,0)</f>
        <v>0.19707232337164252</v>
      </c>
      <c r="AG317" s="31">
        <f>IFERROR(AE317-AE316,0)</f>
        <v>-408</v>
      </c>
      <c r="AH317" s="35">
        <f>IFERROR(AE317/W317,0)</f>
        <v>0.17421783720628325</v>
      </c>
      <c r="AI317" s="35">
        <f>IFERROR(AD317/3.974,0)</f>
        <v>76223.200805234024</v>
      </c>
      <c r="AJ317" s="10">
        <v>50015</v>
      </c>
      <c r="AK317" s="22">
        <f>AJ317-AJ316</f>
        <v>-781</v>
      </c>
      <c r="AL317" s="22">
        <f>IFERROR(AJ317/AJ316,0)-1</f>
        <v>-1.5375226395779151E-2</v>
      </c>
      <c r="AM317" s="35">
        <f>IFERROR(AJ317/3.974,0)</f>
        <v>12585.556114745847</v>
      </c>
      <c r="AN317" s="35">
        <f>IFERROR(AJ317/C317," ")</f>
        <v>0.16707253115803328</v>
      </c>
      <c r="AO317" s="10">
        <v>764</v>
      </c>
      <c r="AP317">
        <f>AO317-AO316</f>
        <v>4</v>
      </c>
      <c r="AQ317">
        <f>IFERROR(AO317/AO316,0)-1</f>
        <v>5.2631578947368585E-3</v>
      </c>
      <c r="AR317" s="35">
        <f>IFERROR(AO317/3.974,0)</f>
        <v>192.24962254655259</v>
      </c>
      <c r="AS317" s="10">
        <v>2387</v>
      </c>
      <c r="AT317" s="22">
        <f>AS317-AS316</f>
        <v>-57</v>
      </c>
      <c r="AU317" s="22">
        <f>IFERROR(AS317/AS316,0)-1</f>
        <v>-2.332242225859249E-2</v>
      </c>
      <c r="AV317" s="35">
        <f>IFERROR(AS317/3.974,0)</f>
        <v>600.65425264217413</v>
      </c>
      <c r="AW317" s="51">
        <f>IFERROR(AS317/C317," ")</f>
        <v>7.973650542321813E-3</v>
      </c>
      <c r="AX317" s="10">
        <v>239</v>
      </c>
      <c r="AY317">
        <f>AX317-AX316</f>
        <v>6</v>
      </c>
      <c r="AZ317" s="22">
        <f>IFERROR(AX317/AX316,0)-1</f>
        <v>2.5751072961373467E-2</v>
      </c>
      <c r="BA317" s="35">
        <f>IFERROR(AX317/3.974,0)</f>
        <v>60.140915953699043</v>
      </c>
      <c r="BB317" s="51">
        <f>IFERROR(AX317/C317," ")</f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>IFERROR(BC317-BC316,0)</f>
        <v>-828</v>
      </c>
      <c r="BE317" s="51">
        <f>IFERROR(BC317/BC316,0)-1</f>
        <v>-1.5267457083325664E-2</v>
      </c>
      <c r="BF317" s="35">
        <f>IFERROR(BC317/3.974,0)</f>
        <v>13438.600905888274</v>
      </c>
      <c r="BG317" s="35">
        <f>IFERROR(BC317/C317," ")</f>
        <v>0.17839665153443501</v>
      </c>
      <c r="BH317" s="45">
        <v>51566</v>
      </c>
      <c r="BI317" s="48">
        <f>IFERROR((BH317-BH316), 0)</f>
        <v>300</v>
      </c>
      <c r="BJ317" s="14">
        <v>118533</v>
      </c>
      <c r="BK317" s="48">
        <f>IFERROR((BJ317-BJ316),0)</f>
        <v>455</v>
      </c>
      <c r="BL317" s="14">
        <v>87624</v>
      </c>
      <c r="BM317" s="48">
        <f>IFERROR((BL317-BL316),0)</f>
        <v>381</v>
      </c>
      <c r="BN317" s="14">
        <v>34516</v>
      </c>
      <c r="BO317" s="48">
        <f>IFERROR((BN317-BN316),0)</f>
        <v>171</v>
      </c>
      <c r="BP317" s="14">
        <v>7122</v>
      </c>
      <c r="BQ317" s="48">
        <f>IFERROR((BP317-BP316),0)</f>
        <v>35</v>
      </c>
      <c r="BR317" s="16">
        <v>29</v>
      </c>
      <c r="BS317" s="24">
        <f>IFERROR((BR317-BR316),0)</f>
        <v>0</v>
      </c>
      <c r="BT317" s="16">
        <v>225</v>
      </c>
      <c r="BU317" s="24">
        <f>IFERROR((BT317-BT316),0)</f>
        <v>3</v>
      </c>
      <c r="BV317" s="16">
        <v>953</v>
      </c>
      <c r="BW317" s="24">
        <f>IFERROR((BV317-BV316),0)</f>
        <v>7</v>
      </c>
      <c r="BX317" s="16">
        <v>2360</v>
      </c>
      <c r="BY317" s="24">
        <f>IFERROR((BX317-BX316),0)</f>
        <v>17</v>
      </c>
      <c r="BZ317" s="21">
        <v>1261</v>
      </c>
      <c r="CA317" s="27">
        <f>IFERROR((BZ317-BZ316),0)</f>
        <v>14</v>
      </c>
    </row>
    <row r="318" spans="1:79">
      <c r="A318" s="3">
        <v>44215</v>
      </c>
      <c r="B318" s="22">
        <v>44215</v>
      </c>
      <c r="C318" s="10">
        <v>301534</v>
      </c>
      <c r="D318">
        <f>IFERROR(C318-C317,"")</f>
        <v>2173</v>
      </c>
      <c r="E318" s="10">
        <v>4864</v>
      </c>
      <c r="F318">
        <f>E318-E317</f>
        <v>36</v>
      </c>
      <c r="G318" s="10">
        <v>243157</v>
      </c>
      <c r="H318">
        <f>G318-G317</f>
        <v>2029</v>
      </c>
      <c r="I318">
        <f>+IFERROR(C318-E318-G318,"")</f>
        <v>53513</v>
      </c>
      <c r="J318">
        <f>+IFERROR(I318-I317,"")</f>
        <v>108</v>
      </c>
      <c r="K318">
        <f>+IFERROR(E318/C318,"")</f>
        <v>1.6130850915651303E-2</v>
      </c>
      <c r="L318">
        <f>+IFERROR(G318/C318,"")</f>
        <v>0.80639994163178941</v>
      </c>
      <c r="M318">
        <f>+IFERROR(I318/C318,"")</f>
        <v>0.17746920745255926</v>
      </c>
      <c r="N318" s="22">
        <f>+IFERROR(D318/C318,"")</f>
        <v>7.2064841775720152E-3</v>
      </c>
      <c r="O318">
        <f>+IFERROR(F318/E318,"")</f>
        <v>7.4013157894736838E-3</v>
      </c>
      <c r="P318">
        <f>+IFERROR(H318/G318,"")</f>
        <v>8.3444029988854942E-3</v>
      </c>
      <c r="Q318">
        <f>+IFERROR(J318/I318,"")</f>
        <v>2.0182011847588435E-3</v>
      </c>
      <c r="R318" s="22">
        <f>+IFERROR(C318/3.974,"")</f>
        <v>75876.698540513331</v>
      </c>
      <c r="S318" s="22">
        <f>+IFERROR(E318/3.974,"")</f>
        <v>1223.9557121288374</v>
      </c>
      <c r="T318" s="22">
        <f>+IFERROR(G318/3.974,"")</f>
        <v>61186.965274282833</v>
      </c>
      <c r="U318" s="22">
        <f>+IFERROR(I318/3.974,"")</f>
        <v>13465.77755410166</v>
      </c>
      <c r="V318" s="10">
        <v>1550101</v>
      </c>
      <c r="W318">
        <f>V318-V317</f>
        <v>13046</v>
      </c>
      <c r="X318" s="22">
        <f>IFERROR(W318-W317,0)</f>
        <v>5343</v>
      </c>
      <c r="Y318" s="35">
        <f>IFERROR(V318/3.974,0)</f>
        <v>390060.64418721688</v>
      </c>
      <c r="Z318" s="10">
        <v>1245017</v>
      </c>
      <c r="AA318" s="22">
        <f>Z318-Z317</f>
        <v>10873</v>
      </c>
      <c r="AB318" s="28">
        <f>IFERROR(Z318/V318,0)</f>
        <v>0.80318443765922354</v>
      </c>
      <c r="AC318" s="31">
        <f>IFERROR(AA318-AA317,0)</f>
        <v>4512</v>
      </c>
      <c r="AD318">
        <f>V318-Z318</f>
        <v>305084</v>
      </c>
      <c r="AE318">
        <f>AD318-AD317</f>
        <v>2173</v>
      </c>
      <c r="AF318" s="28">
        <f>IFERROR(AD318/V318,0)</f>
        <v>0.19681556234077652</v>
      </c>
      <c r="AG318" s="31">
        <f>IFERROR(AE318-AE317,0)</f>
        <v>831</v>
      </c>
      <c r="AH318" s="35">
        <f>IFERROR(AE318/W318,0)</f>
        <v>0.16656446420358731</v>
      </c>
      <c r="AI318" s="35">
        <f>IFERROR(AD318/3.974,0)</f>
        <v>76770.005032712623</v>
      </c>
      <c r="AJ318" s="10">
        <v>50211</v>
      </c>
      <c r="AK318" s="22">
        <f>AJ318-AJ317</f>
        <v>196</v>
      </c>
      <c r="AL318" s="22">
        <f>IFERROR(AJ318/AJ317,0)-1</f>
        <v>3.9188243526941946E-3</v>
      </c>
      <c r="AM318" s="35">
        <f>IFERROR(AJ318/3.974,0)</f>
        <v>12634.876698540513</v>
      </c>
      <c r="AN318" s="35">
        <f>IFERROR(AJ318/C318," ")</f>
        <v>0.16651853522322524</v>
      </c>
      <c r="AO318" s="10">
        <v>705</v>
      </c>
      <c r="AP318">
        <f>AO318-AO317</f>
        <v>-59</v>
      </c>
      <c r="AQ318">
        <f>IFERROR(AO318/AO317,0)-1</f>
        <v>-7.722513089005234E-2</v>
      </c>
      <c r="AR318" s="35">
        <f>IFERROR(AO318/3.974,0)</f>
        <v>177.40312028183189</v>
      </c>
      <c r="AS318" s="10">
        <v>2356</v>
      </c>
      <c r="AT318" s="22">
        <f>AS318-AS317</f>
        <v>-31</v>
      </c>
      <c r="AU318" s="22">
        <f>IFERROR(AS318/AS317,0)-1</f>
        <v>-1.2987012987012991E-2</v>
      </c>
      <c r="AV318" s="35">
        <f>IFERROR(AS318/3.974,0)</f>
        <v>592.85354806240559</v>
      </c>
      <c r="AW318" s="51">
        <f>IFERROR(AS318/C318," ")</f>
        <v>7.8133809122685992E-3</v>
      </c>
      <c r="AX318" s="10">
        <v>241</v>
      </c>
      <c r="AY318">
        <f>AX318-AX317</f>
        <v>2</v>
      </c>
      <c r="AZ318" s="22">
        <f>IFERROR(AX318/AX317,0)-1</f>
        <v>8.3682008368199945E-3</v>
      </c>
      <c r="BA318" s="35">
        <f>IFERROR(AX318/3.974,0)</f>
        <v>60.644187216909913</v>
      </c>
      <c r="BB318" s="51">
        <f>IFERROR(AX318/C318," ")</f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>IFERROR(BC318-BC317,0)</f>
        <v>108</v>
      </c>
      <c r="BE318" s="51">
        <f>IFERROR(BC318/BC317,0)-1</f>
        <v>2.0222825578128933E-3</v>
      </c>
      <c r="BF318" s="35">
        <f>IFERROR(BC318/3.974,0)</f>
        <v>13465.77755410166</v>
      </c>
      <c r="BG318" s="35">
        <f>IFERROR(BC318/C318," ")</f>
        <v>0.17746920745255926</v>
      </c>
      <c r="BH318" s="45">
        <v>51933</v>
      </c>
      <c r="BI318" s="48">
        <f>IFERROR((BH318-BH317), 0)</f>
        <v>367</v>
      </c>
      <c r="BJ318" s="14">
        <v>119330</v>
      </c>
      <c r="BK318" s="48">
        <f>IFERROR((BJ318-BJ317),0)</f>
        <v>797</v>
      </c>
      <c r="BL318" s="14">
        <v>88320</v>
      </c>
      <c r="BM318" s="48">
        <f>IFERROR((BL318-BL317),0)</f>
        <v>696</v>
      </c>
      <c r="BN318" s="14">
        <v>34774</v>
      </c>
      <c r="BO318" s="48">
        <f>IFERROR((BN318-BN317),0)</f>
        <v>258</v>
      </c>
      <c r="BP318" s="14">
        <v>7177</v>
      </c>
      <c r="BQ318" s="48">
        <f>IFERROR((BP318-BP317),0)</f>
        <v>55</v>
      </c>
      <c r="BR318" s="16">
        <v>29</v>
      </c>
      <c r="BS318" s="24">
        <f>IFERROR((BR318-BR317),0)</f>
        <v>0</v>
      </c>
      <c r="BT318" s="16">
        <v>225</v>
      </c>
      <c r="BU318" s="24">
        <f>IFERROR((BT318-BT317),0)</f>
        <v>0</v>
      </c>
      <c r="BV318" s="16">
        <v>959</v>
      </c>
      <c r="BW318" s="24">
        <f>IFERROR((BV318-BV317),0)</f>
        <v>6</v>
      </c>
      <c r="BX318" s="16">
        <v>2377</v>
      </c>
      <c r="BY318" s="24">
        <f>IFERROR((BX318-BX317),0)</f>
        <v>17</v>
      </c>
      <c r="BZ318" s="21">
        <v>1274</v>
      </c>
      <c r="CA318" s="27">
        <f>IFERROR((BZ318-BZ317),0)</f>
        <v>13</v>
      </c>
    </row>
    <row r="319" spans="1:79">
      <c r="A319" s="3">
        <v>44216</v>
      </c>
      <c r="B319" s="22">
        <v>44216</v>
      </c>
      <c r="C319" s="10">
        <v>303777</v>
      </c>
      <c r="D319">
        <f>IFERROR(C319-C318,"")</f>
        <v>2243</v>
      </c>
      <c r="E319" s="10">
        <v>4912</v>
      </c>
      <c r="F319">
        <f>E319-E318</f>
        <v>48</v>
      </c>
      <c r="G319" s="10">
        <v>246452</v>
      </c>
      <c r="H319">
        <f>G319-G318</f>
        <v>3295</v>
      </c>
      <c r="I319">
        <f>+IFERROR(C319-E319-G319,"")</f>
        <v>52413</v>
      </c>
      <c r="J319">
        <f>+IFERROR(I319-I318,"")</f>
        <v>-1100</v>
      </c>
      <c r="K319">
        <f>+IFERROR(E319/C319,"")</f>
        <v>1.6169756103984172E-2</v>
      </c>
      <c r="L319">
        <f>+IFERROR(G319/C319,"")</f>
        <v>0.81129249416512772</v>
      </c>
      <c r="M319">
        <f>+IFERROR(I319/C319,"")</f>
        <v>0.17253774973088812</v>
      </c>
      <c r="N319" s="22">
        <f>+IFERROR(D319/C319,"")</f>
        <v>7.3837058105123169E-3</v>
      </c>
      <c r="O319">
        <f>+IFERROR(F319/E319,"")</f>
        <v>9.7719869706840382E-3</v>
      </c>
      <c r="P319">
        <f>+IFERROR(H319/G319,"")</f>
        <v>1.3369743398308799E-2</v>
      </c>
      <c r="Q319">
        <f>+IFERROR(J319/I319,"")</f>
        <v>-2.0987159674126649E-2</v>
      </c>
      <c r="R319" s="22">
        <f>+IFERROR(C319/3.974,"")</f>
        <v>76441.117262204323</v>
      </c>
      <c r="S319" s="22">
        <f>+IFERROR(E319/3.974,"")</f>
        <v>1236.0342224458982</v>
      </c>
      <c r="T319" s="22">
        <f>+IFERROR(G319/3.974,"")</f>
        <v>62016.104680422744</v>
      </c>
      <c r="U319" s="22">
        <f>+IFERROR(I319/3.974,"")</f>
        <v>13188.978359335681</v>
      </c>
      <c r="V319" s="10">
        <v>1563685</v>
      </c>
      <c r="W319">
        <f>V319-V318</f>
        <v>13584</v>
      </c>
      <c r="X319" s="22">
        <f>IFERROR(W319-W318,0)</f>
        <v>538</v>
      </c>
      <c r="Y319" s="35">
        <f>IFERROR(V319/3.974,0)</f>
        <v>393478.8626069451</v>
      </c>
      <c r="Z319" s="10">
        <v>1256358</v>
      </c>
      <c r="AA319" s="22">
        <f>Z319-Z318</f>
        <v>11341</v>
      </c>
      <c r="AB319" s="28">
        <f>IFERROR(Z319/V319,0)</f>
        <v>0.80345977610580133</v>
      </c>
      <c r="AC319" s="31">
        <f>IFERROR(AA319-AA318,0)</f>
        <v>468</v>
      </c>
      <c r="AD319">
        <f>V319-Z319</f>
        <v>307327</v>
      </c>
      <c r="AE319">
        <f>AD319-AD318</f>
        <v>2243</v>
      </c>
      <c r="AF319" s="28">
        <f>IFERROR(AD319/V319,0)</f>
        <v>0.19654022389419865</v>
      </c>
      <c r="AG319" s="31">
        <f>IFERROR(AE319-AE318,0)</f>
        <v>70</v>
      </c>
      <c r="AH319" s="35">
        <f>IFERROR(AE319/W319,0)</f>
        <v>0.16512073027090696</v>
      </c>
      <c r="AI319" s="35">
        <f>IFERROR(AD319/3.974,0)</f>
        <v>77334.423754403615</v>
      </c>
      <c r="AJ319" s="10">
        <v>49133</v>
      </c>
      <c r="AK319" s="22">
        <f>AJ319-AJ318</f>
        <v>-1078</v>
      </c>
      <c r="AL319" s="22">
        <f>IFERROR(AJ319/AJ318,0)-1</f>
        <v>-2.1469399135647604E-2</v>
      </c>
      <c r="AM319" s="35">
        <f>IFERROR(AJ319/3.974,0)</f>
        <v>12363.613487669854</v>
      </c>
      <c r="AN319" s="35">
        <f>IFERROR(AJ319/C319," ")</f>
        <v>0.16174035558979119</v>
      </c>
      <c r="AO319" s="10">
        <v>666</v>
      </c>
      <c r="AP319">
        <f>AO319-AO318</f>
        <v>-39</v>
      </c>
      <c r="AQ319">
        <f>IFERROR(AO319/AO318,0)-1</f>
        <v>-5.5319148936170182E-2</v>
      </c>
      <c r="AR319" s="35">
        <f>IFERROR(AO319/3.974,0)</f>
        <v>167.58933064921993</v>
      </c>
      <c r="AS319" s="10">
        <v>2373</v>
      </c>
      <c r="AT319" s="22">
        <f>AS319-AS318</f>
        <v>17</v>
      </c>
      <c r="AU319" s="22">
        <f>IFERROR(AS319/AS318,0)-1</f>
        <v>7.2156196943973239E-3</v>
      </c>
      <c r="AV319" s="35">
        <f>IFERROR(AS319/3.974,0)</f>
        <v>597.13135379969799</v>
      </c>
      <c r="AW319" s="51">
        <f>IFERROR(AS319/C319," ")</f>
        <v>7.8116513100070116E-3</v>
      </c>
      <c r="AX319" s="10">
        <v>241</v>
      </c>
      <c r="AY319">
        <f>AX319-AX318</f>
        <v>0</v>
      </c>
      <c r="AZ319" s="22">
        <f>IFERROR(AX319/AX318,0)-1</f>
        <v>0</v>
      </c>
      <c r="BA319" s="35">
        <f>IFERROR(AX319/3.974,0)</f>
        <v>60.644187216909913</v>
      </c>
      <c r="BB319" s="51">
        <f>IFERROR(AX319/C319," ")</f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>IFERROR(BC319-BC318,0)</f>
        <v>-1100</v>
      </c>
      <c r="BE319" s="51">
        <f>IFERROR(BC319/BC318,0)-1</f>
        <v>-2.0555752807728922E-2</v>
      </c>
      <c r="BF319" s="35">
        <f>IFERROR(BC319/3.974,0)</f>
        <v>13188.978359335681</v>
      </c>
      <c r="BG319" s="35">
        <f>IFERROR(BC319/C319," ")</f>
        <v>0.17253774973088812</v>
      </c>
      <c r="BH319" s="45">
        <v>52376</v>
      </c>
      <c r="BI319" s="48">
        <f>IFERROR((BH319-BH318), 0)</f>
        <v>443</v>
      </c>
      <c r="BJ319" s="14">
        <v>120131</v>
      </c>
      <c r="BK319" s="48">
        <f>IFERROR((BJ319-BJ318),0)</f>
        <v>801</v>
      </c>
      <c r="BL319" s="14">
        <v>88959</v>
      </c>
      <c r="BM319" s="48">
        <f>IFERROR((BL319-BL318),0)</f>
        <v>639</v>
      </c>
      <c r="BN319" s="14">
        <v>35081</v>
      </c>
      <c r="BO319" s="48">
        <f>IFERROR((BN319-BN318),0)</f>
        <v>307</v>
      </c>
      <c r="BP319" s="14">
        <v>7230</v>
      </c>
      <c r="BQ319" s="48">
        <f>IFERROR((BP319-BP318),0)</f>
        <v>53</v>
      </c>
      <c r="BR319" s="16">
        <v>29</v>
      </c>
      <c r="BS319" s="24">
        <f>IFERROR((BR319-BR318),0)</f>
        <v>0</v>
      </c>
      <c r="BT319" s="16">
        <v>226</v>
      </c>
      <c r="BU319" s="24">
        <f>IFERROR((BT319-BT318),0)</f>
        <v>1</v>
      </c>
      <c r="BV319" s="16">
        <v>971</v>
      </c>
      <c r="BW319" s="24">
        <f>IFERROR((BV319-BV318),0)</f>
        <v>12</v>
      </c>
      <c r="BX319" s="16">
        <v>2395</v>
      </c>
      <c r="BY319" s="24">
        <f>IFERROR((BX319-BX318),0)</f>
        <v>18</v>
      </c>
      <c r="BZ319" s="21">
        <v>1291</v>
      </c>
      <c r="CA319" s="27">
        <f>IFERROR((BZ319-BZ318),0)</f>
        <v>17</v>
      </c>
    </row>
    <row r="320" spans="1:79">
      <c r="A320" s="3">
        <v>44217</v>
      </c>
      <c r="B320" s="22">
        <v>44217</v>
      </c>
      <c r="C320" s="10">
        <v>305752</v>
      </c>
      <c r="D320">
        <f>IFERROR(C320-C319,"")</f>
        <v>1975</v>
      </c>
      <c r="E320" s="10">
        <v>4944</v>
      </c>
      <c r="F320">
        <f>E320-E319</f>
        <v>32</v>
      </c>
      <c r="G320" s="10">
        <v>250215</v>
      </c>
      <c r="H320">
        <f>G320-G319</f>
        <v>3763</v>
      </c>
      <c r="I320">
        <f>+IFERROR(C320-E320-G320,"")</f>
        <v>50593</v>
      </c>
      <c r="J320">
        <f>+IFERROR(I320-I319,"")</f>
        <v>-1820</v>
      </c>
      <c r="K320">
        <f>+IFERROR(E320/C320,"")</f>
        <v>1.6169967817054345E-2</v>
      </c>
      <c r="L320">
        <f>+IFERROR(G320/C320,"")</f>
        <v>0.81835932389649124</v>
      </c>
      <c r="M320">
        <f>+IFERROR(I320/C320,"")</f>
        <v>0.16547070828645438</v>
      </c>
      <c r="N320" s="22">
        <f>+IFERROR(D320/C320,"")</f>
        <v>6.4594835029697269E-3</v>
      </c>
      <c r="O320">
        <f>+IFERROR(F320/E320,"")</f>
        <v>6.4724919093851136E-3</v>
      </c>
      <c r="P320">
        <f>+IFERROR(H320/G320,"")</f>
        <v>1.5039066402893512E-2</v>
      </c>
      <c r="Q320">
        <f>+IFERROR(J320/I320,"")</f>
        <v>-3.5973355997865317E-2</v>
      </c>
      <c r="R320" s="22">
        <f>+IFERROR(C320/3.974,"")</f>
        <v>76938.097634625054</v>
      </c>
      <c r="S320" s="22">
        <f>+IFERROR(E320/3.974,"")</f>
        <v>1244.0865626572722</v>
      </c>
      <c r="T320" s="22">
        <f>+IFERROR(G320/3.974,"")</f>
        <v>62963.009562153995</v>
      </c>
      <c r="U320" s="22">
        <f>+IFERROR(I320/3.974,"")</f>
        <v>12731.001509813788</v>
      </c>
      <c r="V320" s="10">
        <v>1576882</v>
      </c>
      <c r="W320">
        <f>V320-V319</f>
        <v>13197</v>
      </c>
      <c r="X320" s="22">
        <f>IFERROR(W320-W319,0)</f>
        <v>-387</v>
      </c>
      <c r="Y320" s="35">
        <f>IFERROR(V320/3.974,0)</f>
        <v>396799.69803724205</v>
      </c>
      <c r="Z320" s="10">
        <v>1267580</v>
      </c>
      <c r="AA320" s="22">
        <f>Z320-Z319</f>
        <v>11222</v>
      </c>
      <c r="AB320" s="28">
        <f>IFERROR(Z320/V320,0)</f>
        <v>0.80385215888062644</v>
      </c>
      <c r="AC320" s="31">
        <f>IFERROR(AA320-AA319,0)</f>
        <v>-119</v>
      </c>
      <c r="AD320">
        <f>V320-Z320</f>
        <v>309302</v>
      </c>
      <c r="AE320">
        <f>AD320-AD319</f>
        <v>1975</v>
      </c>
      <c r="AF320" s="28">
        <f>IFERROR(AD320/V320,0)</f>
        <v>0.19614784111937356</v>
      </c>
      <c r="AG320" s="31">
        <f>IFERROR(AE320-AE319,0)</f>
        <v>-268</v>
      </c>
      <c r="AH320" s="35">
        <f>IFERROR(AE320/W320,0)</f>
        <v>0.14965522467227399</v>
      </c>
      <c r="AI320" s="35">
        <f>IFERROR(AD320/3.974,0)</f>
        <v>77831.40412682436</v>
      </c>
      <c r="AJ320" s="10">
        <v>47339</v>
      </c>
      <c r="AK320" s="22">
        <f>AJ320-AJ319</f>
        <v>-1794</v>
      </c>
      <c r="AL320" s="22">
        <f>IFERROR(AJ320/AJ319,0)-1</f>
        <v>-3.6513137809618845E-2</v>
      </c>
      <c r="AM320" s="35">
        <f>IFERROR(AJ320/3.974,0)</f>
        <v>11912.179164569703</v>
      </c>
      <c r="AN320" s="35">
        <f>IFERROR(AJ320/C320," ")</f>
        <v>0.15482809597320704</v>
      </c>
      <c r="AO320" s="10">
        <v>621</v>
      </c>
      <c r="AP320">
        <f>AO320-AO319</f>
        <v>-45</v>
      </c>
      <c r="AQ320">
        <f>IFERROR(AO320/AO319,0)-1</f>
        <v>-6.7567567567567544E-2</v>
      </c>
      <c r="AR320" s="35">
        <f>IFERROR(AO320/3.974,0)</f>
        <v>156.26572722697534</v>
      </c>
      <c r="AS320" s="10">
        <v>2390</v>
      </c>
      <c r="AT320" s="22">
        <f>AS320-AS319</f>
        <v>17</v>
      </c>
      <c r="AU320" s="22">
        <f>IFERROR(AS320/AS319,0)-1</f>
        <v>7.1639275179098405E-3</v>
      </c>
      <c r="AV320" s="35">
        <f>IFERROR(AS320/3.974,0)</f>
        <v>601.40915953699039</v>
      </c>
      <c r="AW320" s="51">
        <f>IFERROR(AS320/C320," ")</f>
        <v>7.8167926947329859E-3</v>
      </c>
      <c r="AX320" s="10">
        <v>243</v>
      </c>
      <c r="AY320">
        <f>AX320-AX319</f>
        <v>2</v>
      </c>
      <c r="AZ320" s="22">
        <f>IFERROR(AX320/AX319,0)-1</f>
        <v>8.2987551867219622E-3</v>
      </c>
      <c r="BA320" s="35">
        <f>IFERROR(AX320/3.974,0)</f>
        <v>61.147458480120783</v>
      </c>
      <c r="BB320" s="51">
        <f>IFERROR(AX320/C320," ")</f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>IFERROR(BC320-BC319,0)</f>
        <v>-1820</v>
      </c>
      <c r="BE320" s="51">
        <f>IFERROR(BC320/BC319,0)-1</f>
        <v>-3.4724209642645887E-2</v>
      </c>
      <c r="BF320" s="35">
        <f>IFERROR(BC320/3.974,0)</f>
        <v>12731.001509813788</v>
      </c>
      <c r="BG320" s="35">
        <f>IFERROR(BC320/C320," ")</f>
        <v>0.16547070828645438</v>
      </c>
      <c r="BH320" s="45">
        <v>52640</v>
      </c>
      <c r="BI320" s="48">
        <f>IFERROR((BH320-BH319), 0)</f>
        <v>264</v>
      </c>
      <c r="BJ320" s="14">
        <v>120953</v>
      </c>
      <c r="BK320" s="48">
        <f>IFERROR((BJ320-BJ319),0)</f>
        <v>822</v>
      </c>
      <c r="BL320" s="14">
        <v>89590</v>
      </c>
      <c r="BM320" s="48">
        <f>IFERROR((BL320-BL319),0)</f>
        <v>631</v>
      </c>
      <c r="BN320" s="14">
        <v>35302</v>
      </c>
      <c r="BO320" s="48">
        <f>IFERROR((BN320-BN319),0)</f>
        <v>221</v>
      </c>
      <c r="BP320" s="14">
        <v>7267</v>
      </c>
      <c r="BQ320" s="48">
        <f>IFERROR((BP320-BP319),0)</f>
        <v>37</v>
      </c>
      <c r="BR320" s="16">
        <v>29</v>
      </c>
      <c r="BS320" s="24">
        <f>IFERROR((BR320-BR319),0)</f>
        <v>0</v>
      </c>
      <c r="BT320" s="16">
        <v>227</v>
      </c>
      <c r="BU320" s="24">
        <f>IFERROR((BT320-BT319),0)</f>
        <v>1</v>
      </c>
      <c r="BV320" s="16">
        <v>975</v>
      </c>
      <c r="BW320" s="24">
        <f>IFERROR((BV320-BV319),0)</f>
        <v>4</v>
      </c>
      <c r="BX320" s="16">
        <v>2411</v>
      </c>
      <c r="BY320" s="24">
        <f>IFERROR((BX320-BX319),0)</f>
        <v>16</v>
      </c>
      <c r="BZ320" s="21">
        <v>1302</v>
      </c>
      <c r="CA320" s="27">
        <f>IFERROR((BZ320-BZ319),0)</f>
        <v>11</v>
      </c>
    </row>
    <row r="321" spans="1:79">
      <c r="A321" s="3">
        <v>44218</v>
      </c>
      <c r="B321" s="22">
        <v>44218</v>
      </c>
      <c r="C321" s="10">
        <v>307793</v>
      </c>
      <c r="D321">
        <f>IFERROR(C321-C320,"")</f>
        <v>2041</v>
      </c>
      <c r="E321" s="10">
        <v>4980</v>
      </c>
      <c r="F321">
        <f>E321-E320</f>
        <v>36</v>
      </c>
      <c r="G321" s="10">
        <v>253503</v>
      </c>
      <c r="H321">
        <f>G321-G320</f>
        <v>3288</v>
      </c>
      <c r="I321">
        <f>+IFERROR(C321-E321-G321,"")</f>
        <v>49310</v>
      </c>
      <c r="J321">
        <f>+IFERROR(I321-I320,"")</f>
        <v>-1283</v>
      </c>
      <c r="K321">
        <f>+IFERROR(E321/C321,"")</f>
        <v>1.6179705191476091E-2</v>
      </c>
      <c r="L321">
        <f>+IFERROR(G321/C321,"")</f>
        <v>0.82361522191862713</v>
      </c>
      <c r="M321">
        <f>+IFERROR(I321/C321,"")</f>
        <v>0.16020507288989677</v>
      </c>
      <c r="N321" s="22">
        <f>+IFERROR(D321/C321,"")</f>
        <v>6.6310799790768472E-3</v>
      </c>
      <c r="O321">
        <f>+IFERROR(F321/E321,"")</f>
        <v>7.2289156626506026E-3</v>
      </c>
      <c r="P321">
        <f>+IFERROR(H321/G321,"")</f>
        <v>1.2970260706973881E-2</v>
      </c>
      <c r="Q321">
        <f>+IFERROR(J321/I321,"")</f>
        <v>-2.6019063070371121E-2</v>
      </c>
      <c r="R321" s="22">
        <f>+IFERROR(C321/3.974,"")</f>
        <v>77451.685958731759</v>
      </c>
      <c r="S321" s="22">
        <f>+IFERROR(E321/3.974,"")</f>
        <v>1253.1454453950678</v>
      </c>
      <c r="T321" s="22">
        <f>+IFERROR(G321/3.974,"")</f>
        <v>63790.387518872667</v>
      </c>
      <c r="U321" s="22">
        <f>+IFERROR(I321/3.974,"")</f>
        <v>12408.152994464015</v>
      </c>
      <c r="V321" s="10">
        <v>1590184</v>
      </c>
      <c r="W321">
        <f>V321-V320</f>
        <v>13302</v>
      </c>
      <c r="X321" s="22">
        <f>IFERROR(W321-W320,0)</f>
        <v>105</v>
      </c>
      <c r="Y321" s="35">
        <f>IFERROR(V321/3.974,0)</f>
        <v>400146.95520885754</v>
      </c>
      <c r="Z321" s="10">
        <v>1278841</v>
      </c>
      <c r="AA321" s="22">
        <f>Z321-Z320</f>
        <v>11261</v>
      </c>
      <c r="AB321" s="28">
        <f>IFERROR(Z321/V321,0)</f>
        <v>0.80420944997560029</v>
      </c>
      <c r="AC321" s="31">
        <f>IFERROR(AA321-AA320,0)</f>
        <v>39</v>
      </c>
      <c r="AD321">
        <f>V321-Z321</f>
        <v>311343</v>
      </c>
      <c r="AE321">
        <f>AD321-AD320</f>
        <v>2041</v>
      </c>
      <c r="AF321" s="28">
        <f>IFERROR(AD321/V321,0)</f>
        <v>0.19579055002439968</v>
      </c>
      <c r="AG321" s="31">
        <f>IFERROR(AE321-AE320,0)</f>
        <v>66</v>
      </c>
      <c r="AH321" s="35">
        <f>IFERROR(AE321/W321,0)</f>
        <v>0.1534355735979552</v>
      </c>
      <c r="AI321" s="35">
        <f>IFERROR(AD321/3.974,0)</f>
        <v>78344.992450931051</v>
      </c>
      <c r="AJ321" s="10">
        <v>45974</v>
      </c>
      <c r="AK321" s="22">
        <f>AJ321-AJ320</f>
        <v>-1365</v>
      </c>
      <c r="AL321" s="22">
        <f>IFERROR(AJ321/AJ320,0)-1</f>
        <v>-2.8834576142292789E-2</v>
      </c>
      <c r="AM321" s="35">
        <f>IFERROR(AJ321/3.974,0)</f>
        <v>11568.696527428283</v>
      </c>
      <c r="AN321" s="35">
        <f>IFERROR(AJ321/C321," ")</f>
        <v>0.14936661977367907</v>
      </c>
      <c r="AO321" s="10">
        <v>577</v>
      </c>
      <c r="AP321">
        <f>AO321-AO320</f>
        <v>-44</v>
      </c>
      <c r="AQ321">
        <f>IFERROR(AO321/AO320,0)-1</f>
        <v>-7.0853462157809965E-2</v>
      </c>
      <c r="AR321" s="35">
        <f>IFERROR(AO321/3.974,0)</f>
        <v>145.19375943633617</v>
      </c>
      <c r="AS321" s="10">
        <v>2500</v>
      </c>
      <c r="AT321" s="22">
        <f>AS321-AS320</f>
        <v>110</v>
      </c>
      <c r="AU321" s="22">
        <f>IFERROR(AS321/AS320,0)-1</f>
        <v>4.6025104602510414E-2</v>
      </c>
      <c r="AV321" s="35">
        <f>IFERROR(AS321/3.974,0)</f>
        <v>629.08907901358828</v>
      </c>
      <c r="AW321" s="51">
        <f>IFERROR(AS321/C321," ")</f>
        <v>8.1223419635924141E-3</v>
      </c>
      <c r="AX321" s="10">
        <v>259</v>
      </c>
      <c r="AY321">
        <f>AX321-AX320</f>
        <v>16</v>
      </c>
      <c r="AZ321" s="22">
        <f>IFERROR(AX321/AX320,0)-1</f>
        <v>6.5843621399176877E-2</v>
      </c>
      <c r="BA321" s="35">
        <f>IFERROR(AX321/3.974,0)</f>
        <v>65.173628585807748</v>
      </c>
      <c r="BB321" s="51">
        <f>IFERROR(AX321/C321," ")</f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>IFERROR(BC321-BC320,0)</f>
        <v>-1283</v>
      </c>
      <c r="BE321" s="51">
        <f>IFERROR(BC321/BC320,0)-1</f>
        <v>-2.5359239420473134E-2</v>
      </c>
      <c r="BF321" s="35">
        <f>IFERROR(BC321/3.974,0)</f>
        <v>12408.152994464015</v>
      </c>
      <c r="BG321" s="35">
        <f>IFERROR(BC321/C321," ")</f>
        <v>0.16020507288989677</v>
      </c>
      <c r="BH321" s="45">
        <v>53158</v>
      </c>
      <c r="BI321" s="48">
        <f>IFERROR((BH321-BH320), 0)</f>
        <v>518</v>
      </c>
      <c r="BJ321" s="14">
        <v>121620</v>
      </c>
      <c r="BK321" s="48">
        <f>IFERROR((BJ321-BJ320),0)</f>
        <v>667</v>
      </c>
      <c r="BL321" s="14">
        <v>90085</v>
      </c>
      <c r="BM321" s="48">
        <f>IFERROR((BL321-BL320),0)</f>
        <v>495</v>
      </c>
      <c r="BN321" s="14">
        <v>35608</v>
      </c>
      <c r="BO321" s="48">
        <f>IFERROR((BN321-BN320),0)</f>
        <v>306</v>
      </c>
      <c r="BP321" s="14">
        <v>7322</v>
      </c>
      <c r="BQ321" s="48">
        <f>IFERROR((BP321-BP320),0)</f>
        <v>55</v>
      </c>
      <c r="BR321" s="16">
        <v>29</v>
      </c>
      <c r="BS321" s="24">
        <f>IFERROR((BR321-BR320),0)</f>
        <v>0</v>
      </c>
      <c r="BT321" s="16">
        <v>229</v>
      </c>
      <c r="BU321" s="24">
        <f>IFERROR((BT321-BT320),0)</f>
        <v>2</v>
      </c>
      <c r="BV321" s="16">
        <v>982</v>
      </c>
      <c r="BW321" s="24">
        <f>IFERROR((BV321-BV320),0)</f>
        <v>7</v>
      </c>
      <c r="BX321" s="16">
        <v>2427</v>
      </c>
      <c r="BY321" s="24">
        <f>IFERROR((BX321-BX320),0)</f>
        <v>16</v>
      </c>
      <c r="BZ321" s="21">
        <v>1313</v>
      </c>
      <c r="CA321" s="27">
        <f>IFERROR((BZ321-BZ320),0)</f>
        <v>11</v>
      </c>
    </row>
    <row r="322" spans="1:79">
      <c r="A322" s="3">
        <v>44219</v>
      </c>
      <c r="B322" s="22">
        <v>44219</v>
      </c>
      <c r="C322" s="10">
        <v>309851</v>
      </c>
      <c r="D322">
        <f>IFERROR(C322-C321,"")</f>
        <v>2058</v>
      </c>
      <c r="E322" s="10">
        <v>5034</v>
      </c>
      <c r="F322">
        <f>E322-E321</f>
        <v>54</v>
      </c>
      <c r="G322" s="10">
        <v>256587</v>
      </c>
      <c r="H322">
        <f>G322-G321</f>
        <v>3084</v>
      </c>
      <c r="I322">
        <f>+IFERROR(C322-E322-G322,"")</f>
        <v>48230</v>
      </c>
      <c r="J322">
        <f>+IFERROR(I322-I321,"")</f>
        <v>-1080</v>
      </c>
      <c r="K322">
        <f>+IFERROR(E322/C322,"")</f>
        <v>1.6246518487918388E-2</v>
      </c>
      <c r="L322">
        <f>+IFERROR(G322/C322,"")</f>
        <v>0.82809802130701526</v>
      </c>
      <c r="M322">
        <f>+IFERROR(I322/C322,"")</f>
        <v>0.15565546020506629</v>
      </c>
      <c r="N322" s="22">
        <f>+IFERROR(D322/C322,"")</f>
        <v>6.6419020755137149E-3</v>
      </c>
      <c r="O322">
        <f>+IFERROR(F322/E322,"")</f>
        <v>1.0727056019070322E-2</v>
      </c>
      <c r="P322">
        <f>+IFERROR(H322/G322,"")</f>
        <v>1.2019315086111143E-2</v>
      </c>
      <c r="Q322">
        <f>+IFERROR(J322/I322,"")</f>
        <v>-2.2392701637984656E-2</v>
      </c>
      <c r="R322" s="22">
        <f>+IFERROR(C322/3.974,"")</f>
        <v>77969.552088575743</v>
      </c>
      <c r="S322" s="22">
        <f>+IFERROR(E322/3.974,"")</f>
        <v>1266.7337695017613</v>
      </c>
      <c r="T322" s="22">
        <f>+IFERROR(G322/3.974,"")</f>
        <v>64566.431806743829</v>
      </c>
      <c r="U322" s="22">
        <f>+IFERROR(I322/3.974,"")</f>
        <v>12136.386512330146</v>
      </c>
      <c r="V322" s="10">
        <v>1603361</v>
      </c>
      <c r="W322">
        <f>V322-V321</f>
        <v>13177</v>
      </c>
      <c r="X322" s="22">
        <f>IFERROR(W322-W321,0)</f>
        <v>-125</v>
      </c>
      <c r="Y322" s="35">
        <f>IFERROR(V322/3.974,0)</f>
        <v>403462.75792652235</v>
      </c>
      <c r="Z322" s="10">
        <v>1289960</v>
      </c>
      <c r="AA322" s="22">
        <f>Z322-Z321</f>
        <v>11119</v>
      </c>
      <c r="AB322" s="28">
        <f>IFERROR(Z322/V322,0)</f>
        <v>0.80453497372082772</v>
      </c>
      <c r="AC322" s="31">
        <f>IFERROR(AA322-AA321,0)</f>
        <v>-142</v>
      </c>
      <c r="AD322">
        <f>V322-Z322</f>
        <v>313401</v>
      </c>
      <c r="AE322">
        <f>AD322-AD321</f>
        <v>2058</v>
      </c>
      <c r="AF322" s="28">
        <f>IFERROR(AD322/V322,0)</f>
        <v>0.19546502627917231</v>
      </c>
      <c r="AG322" s="31">
        <f>IFERROR(AE322-AE321,0)</f>
        <v>17</v>
      </c>
      <c r="AH322" s="35">
        <f>IFERROR(AE322/W322,0)</f>
        <v>0.1561812248615011</v>
      </c>
      <c r="AI322" s="35">
        <f>IFERROR(AD322/3.974,0)</f>
        <v>78862.858580775035</v>
      </c>
      <c r="AJ322" s="10">
        <v>44918</v>
      </c>
      <c r="AK322" s="22">
        <f>AJ322-AJ321</f>
        <v>-1056</v>
      </c>
      <c r="AL322" s="22">
        <f>IFERROR(AJ322/AJ321,0)-1</f>
        <v>-2.2969504502544869E-2</v>
      </c>
      <c r="AM322" s="35">
        <f>IFERROR(AJ322/3.974,0)</f>
        <v>11302.969300452944</v>
      </c>
      <c r="AN322" s="35">
        <f>IFERROR(AJ322/C322," ")</f>
        <v>0.14496645161706756</v>
      </c>
      <c r="AO322" s="10">
        <v>559</v>
      </c>
      <c r="AP322">
        <f>AO322-AO321</f>
        <v>-18</v>
      </c>
      <c r="AQ322">
        <f>IFERROR(AO322/AO321,0)-1</f>
        <v>-3.119584055459268E-2</v>
      </c>
      <c r="AR322" s="35">
        <f>IFERROR(AO322/3.974,0)</f>
        <v>140.66431806743833</v>
      </c>
      <c r="AS322" s="10">
        <v>2492</v>
      </c>
      <c r="AT322" s="22">
        <f>AS322-AS321</f>
        <v>-8</v>
      </c>
      <c r="AU322" s="22">
        <f>IFERROR(AS322/AS321,0)-1</f>
        <v>-3.1999999999999806E-3</v>
      </c>
      <c r="AV322" s="35">
        <f>IFERROR(AS322/3.974,0)</f>
        <v>627.07599396074477</v>
      </c>
      <c r="AW322" s="51">
        <f>IFERROR(AS322/C322," ")</f>
        <v>8.0425753023227291E-3</v>
      </c>
      <c r="AX322" s="10">
        <v>251</v>
      </c>
      <c r="AY322">
        <f>AX322-AX321</f>
        <v>-8</v>
      </c>
      <c r="AZ322" s="22">
        <f>IFERROR(AX322/AX321,0)-1</f>
        <v>-3.0888030888030937E-2</v>
      </c>
      <c r="BA322" s="35">
        <f>IFERROR(AX322/3.974,0)</f>
        <v>63.160543532964262</v>
      </c>
      <c r="BB322" s="51">
        <f>IFERROR(AX322/C322," ")</f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>IFERROR(BC322-BC321,0)</f>
        <v>-1090</v>
      </c>
      <c r="BE322" s="51">
        <f>IFERROR(BC322/BC321,0)-1</f>
        <v>-2.2105049685662181E-2</v>
      </c>
      <c r="BF322" s="35">
        <f>IFERROR(BC322/3.974,0)</f>
        <v>12133.870156014091</v>
      </c>
      <c r="BG322" s="35">
        <f>IFERROR(BC322/C322," ")</f>
        <v>0.15562318662841171</v>
      </c>
      <c r="BH322" s="45">
        <v>53616</v>
      </c>
      <c r="BI322" s="48">
        <f>IFERROR((BH322-BH321), 0)</f>
        <v>458</v>
      </c>
      <c r="BJ322" s="14">
        <v>122300</v>
      </c>
      <c r="BK322" s="48">
        <f>IFERROR((BJ322-BJ321),0)</f>
        <v>680</v>
      </c>
      <c r="BL322" s="14">
        <v>90696</v>
      </c>
      <c r="BM322" s="48">
        <f>IFERROR((BL322-BL321),0)</f>
        <v>611</v>
      </c>
      <c r="BN322" s="14">
        <v>35879</v>
      </c>
      <c r="BO322" s="48">
        <f>IFERROR((BN322-BN321),0)</f>
        <v>271</v>
      </c>
      <c r="BP322" s="14">
        <v>7360</v>
      </c>
      <c r="BQ322" s="48">
        <f>IFERROR((BP322-BP321),0)</f>
        <v>38</v>
      </c>
      <c r="BR322" s="16">
        <v>29</v>
      </c>
      <c r="BS322" s="24">
        <f>IFERROR((BR322-BR321),0)</f>
        <v>0</v>
      </c>
      <c r="BT322" s="16">
        <v>231</v>
      </c>
      <c r="BU322" s="24">
        <f>IFERROR((BT322-BT321),0)</f>
        <v>2</v>
      </c>
      <c r="BV322" s="16">
        <v>987</v>
      </c>
      <c r="BW322" s="24">
        <f>IFERROR((BV322-BV321),0)</f>
        <v>5</v>
      </c>
      <c r="BX322" s="16">
        <v>2456</v>
      </c>
      <c r="BY322" s="24">
        <f>IFERROR((BX322-BX321),0)</f>
        <v>29</v>
      </c>
      <c r="BZ322" s="21">
        <v>1331</v>
      </c>
      <c r="CA322" s="27">
        <f>IFERROR((BZ322-BZ321),0)</f>
        <v>18</v>
      </c>
    </row>
    <row r="323" spans="1:79">
      <c r="A323" s="3">
        <v>44220</v>
      </c>
      <c r="B323" s="22">
        <v>44220</v>
      </c>
      <c r="C323" s="10">
        <v>311244</v>
      </c>
      <c r="D323">
        <f>IFERROR(C323-C322,"")</f>
        <v>1393</v>
      </c>
      <c r="E323" s="10">
        <v>5063</v>
      </c>
      <c r="F323">
        <f>E323-E322</f>
        <v>29</v>
      </c>
      <c r="G323" s="10">
        <v>259095</v>
      </c>
      <c r="H323">
        <f>G323-G322</f>
        <v>2508</v>
      </c>
      <c r="I323">
        <f>+IFERROR(C323-E323-G323,"")</f>
        <v>47086</v>
      </c>
      <c r="J323">
        <f>+IFERROR(I323-I322,"")</f>
        <v>-1144</v>
      </c>
      <c r="K323">
        <f>+IFERROR(E323/C323,"")</f>
        <v>1.6266980247008778E-2</v>
      </c>
      <c r="L323">
        <f>+IFERROR(G323/C323,"")</f>
        <v>0.8324497821644754</v>
      </c>
      <c r="M323">
        <f>+IFERROR(I323/C323,"")</f>
        <v>0.15128323758851575</v>
      </c>
      <c r="N323" s="22">
        <f>+IFERROR(D323/C323,"")</f>
        <v>4.4755882844327924E-3</v>
      </c>
      <c r="O323">
        <f>+IFERROR(F323/E323,"")</f>
        <v>5.7278293501876361E-3</v>
      </c>
      <c r="P323">
        <f>+IFERROR(H323/G323,"")</f>
        <v>9.6798471603079944E-3</v>
      </c>
      <c r="Q323">
        <f>+IFERROR(J323/I323,"")</f>
        <v>-2.4295969077857537E-2</v>
      </c>
      <c r="R323" s="22">
        <f>+IFERROR(C323/3.974,"")</f>
        <v>78320.08052340211</v>
      </c>
      <c r="S323" s="22">
        <f>+IFERROR(E323/3.974,"")</f>
        <v>1274.0312028183191</v>
      </c>
      <c r="T323" s="22">
        <f>+IFERROR(G323/3.974,"")</f>
        <v>65197.533970810262</v>
      </c>
      <c r="U323" s="22">
        <f>+IFERROR(I323/3.974,"")</f>
        <v>11848.515349773528</v>
      </c>
      <c r="V323" s="10">
        <v>1612640</v>
      </c>
      <c r="W323">
        <f>V323-V322</f>
        <v>9279</v>
      </c>
      <c r="X323" s="22">
        <f>IFERROR(W323-W322,0)</f>
        <v>-3898</v>
      </c>
      <c r="Y323" s="35">
        <f>IFERROR(V323/3.974,0)</f>
        <v>405797.68495218921</v>
      </c>
      <c r="Z323" s="10">
        <v>1297846</v>
      </c>
      <c r="AA323" s="22">
        <f>Z323-Z322</f>
        <v>7886</v>
      </c>
      <c r="AB323" s="28">
        <f>IFERROR(Z323/V323,0)</f>
        <v>0.8047958626847902</v>
      </c>
      <c r="AC323" s="31">
        <f>IFERROR(AA323-AA322,0)</f>
        <v>-3233</v>
      </c>
      <c r="AD323">
        <f>V323-Z323</f>
        <v>314794</v>
      </c>
      <c r="AE323">
        <f>AD323-AD322</f>
        <v>1393</v>
      </c>
      <c r="AF323" s="28">
        <f>IFERROR(AD323/V323,0)</f>
        <v>0.19520413731520983</v>
      </c>
      <c r="AG323" s="31">
        <f>IFERROR(AE323-AE322,0)</f>
        <v>-665</v>
      </c>
      <c r="AH323" s="35">
        <f>IFERROR(AE323/W323,0)</f>
        <v>0.15012393576894062</v>
      </c>
      <c r="AI323" s="35">
        <f>IFERROR(AD323/3.974,0)</f>
        <v>79213.387015601402</v>
      </c>
      <c r="AJ323" s="10">
        <v>43922</v>
      </c>
      <c r="AK323" s="22">
        <f>AJ323-AJ322</f>
        <v>-996</v>
      </c>
      <c r="AL323" s="22">
        <f>IFERROR(AJ323/AJ322,0)-1</f>
        <v>-2.2173738812948041E-2</v>
      </c>
      <c r="AM323" s="35">
        <f>IFERROR(AJ323/3.974,0)</f>
        <v>11052.34021137393</v>
      </c>
      <c r="AN323" s="35">
        <f>IFERROR(AJ323/C323," ")</f>
        <v>0.14111757977663827</v>
      </c>
      <c r="AO323" s="10">
        <v>578</v>
      </c>
      <c r="AP323">
        <f>AO323-AO322</f>
        <v>19</v>
      </c>
      <c r="AQ323">
        <f>IFERROR(AO323/AO322,0)-1</f>
        <v>3.3989266547405972E-2</v>
      </c>
      <c r="AR323" s="35">
        <f>IFERROR(AO323/3.974,0)</f>
        <v>145.4453950679416</v>
      </c>
      <c r="AS323" s="10">
        <v>2370</v>
      </c>
      <c r="AT323" s="22">
        <f>AS323-AS322</f>
        <v>-122</v>
      </c>
      <c r="AU323" s="22">
        <f>IFERROR(AS323/AS322,0)-1</f>
        <v>-4.8956661316211902E-2</v>
      </c>
      <c r="AV323" s="35">
        <f>IFERROR(AS323/3.974,0)</f>
        <v>596.37644690488173</v>
      </c>
      <c r="AW323" s="51">
        <f>IFERROR(AS323/C323," ")</f>
        <v>7.6146046188842196E-3</v>
      </c>
      <c r="AX323" s="10">
        <v>216</v>
      </c>
      <c r="AY323">
        <f>AX323-AX322</f>
        <v>-35</v>
      </c>
      <c r="AZ323" s="22">
        <f>IFERROR(AX323/AX322,0)-1</f>
        <v>-0.1394422310756972</v>
      </c>
      <c r="BA323" s="35">
        <f>IFERROR(AX323/3.974,0)</f>
        <v>54.35329642677403</v>
      </c>
      <c r="BB323" s="51">
        <f>IFERROR(AX323/C323," ")</f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>IFERROR(BC323-BC322,0)</f>
        <v>-1134</v>
      </c>
      <c r="BE323" s="51">
        <f>IFERROR(BC323/BC322,0)-1</f>
        <v>-2.3517212774782248E-2</v>
      </c>
      <c r="BF323" s="35">
        <f>IFERROR(BC323/3.974,0)</f>
        <v>11848.515349773528</v>
      </c>
      <c r="BG323" s="35">
        <f>IFERROR(BC323/C323," ")</f>
        <v>0.15128323758851575</v>
      </c>
      <c r="BH323" s="45">
        <v>53949</v>
      </c>
      <c r="BI323" s="48">
        <f>IFERROR((BH323-BH322), 0)</f>
        <v>333</v>
      </c>
      <c r="BJ323" s="14">
        <v>122779</v>
      </c>
      <c r="BK323" s="48">
        <f>IFERROR((BJ323-BJ322),0)</f>
        <v>479</v>
      </c>
      <c r="BL323" s="14">
        <v>91062</v>
      </c>
      <c r="BM323" s="48">
        <f>IFERROR((BL323-BL322),0)</f>
        <v>366</v>
      </c>
      <c r="BN323" s="14">
        <v>36056</v>
      </c>
      <c r="BO323" s="48">
        <f>IFERROR((BN323-BN322),0)</f>
        <v>177</v>
      </c>
      <c r="BP323" s="14">
        <v>7398</v>
      </c>
      <c r="BQ323" s="48">
        <f>IFERROR((BP323-BP322),0)</f>
        <v>38</v>
      </c>
      <c r="BR323" s="16">
        <v>29</v>
      </c>
      <c r="BS323" s="24">
        <f>IFERROR((BR323-BR322),0)</f>
        <v>0</v>
      </c>
      <c r="BT323" s="16">
        <v>234</v>
      </c>
      <c r="BU323" s="24">
        <f>IFERROR((BT323-BT322),0)</f>
        <v>3</v>
      </c>
      <c r="BV323" s="16">
        <v>994</v>
      </c>
      <c r="BW323" s="24">
        <f>IFERROR((BV323-BV322),0)</f>
        <v>7</v>
      </c>
      <c r="BX323" s="16">
        <v>2469</v>
      </c>
      <c r="BY323" s="24">
        <f>IFERROR((BX323-BX322),0)</f>
        <v>13</v>
      </c>
      <c r="BZ323" s="21">
        <v>1337</v>
      </c>
      <c r="CA323" s="27">
        <f>IFERROR((BZ323-BZ322),0)</f>
        <v>6</v>
      </c>
    </row>
    <row r="324" spans="1:79">
      <c r="A324" s="3">
        <v>44221</v>
      </c>
      <c r="B324" s="22">
        <v>44221</v>
      </c>
      <c r="C324" s="10">
        <v>312158</v>
      </c>
      <c r="D324">
        <f>IFERROR(C324-C323,"")</f>
        <v>914</v>
      </c>
      <c r="E324" s="10">
        <v>5098</v>
      </c>
      <c r="F324">
        <f>E324-E323</f>
        <v>35</v>
      </c>
      <c r="G324" s="10">
        <v>261291</v>
      </c>
      <c r="H324">
        <f>G324-G323</f>
        <v>2196</v>
      </c>
      <c r="I324">
        <f>+IFERROR(C324-E324-G324,"")</f>
        <v>45769</v>
      </c>
      <c r="J324">
        <f>+IFERROR(I324-I323,"")</f>
        <v>-1317</v>
      </c>
      <c r="K324">
        <f>+IFERROR(E324/C324,"")</f>
        <v>1.6331473164230934E-2</v>
      </c>
      <c r="L324">
        <f>+IFERROR(G324/C324,"")</f>
        <v>0.83704726452629763</v>
      </c>
      <c r="M324">
        <f>+IFERROR(I324/C324,"")</f>
        <v>0.14662126230947148</v>
      </c>
      <c r="N324" s="22">
        <f>+IFERROR(D324/C324,"")</f>
        <v>2.9280044080241415E-3</v>
      </c>
      <c r="O324">
        <f>+IFERROR(F324/E324,"")</f>
        <v>6.8654374264417416E-3</v>
      </c>
      <c r="P324">
        <f>+IFERROR(H324/G324,"")</f>
        <v>8.404422655200524E-3</v>
      </c>
      <c r="Q324">
        <f>+IFERROR(J324/I324,"")</f>
        <v>-2.8774934999672267E-2</v>
      </c>
      <c r="R324" s="22">
        <f>+IFERROR(C324/3.974,"")</f>
        <v>78550.075490689473</v>
      </c>
      <c r="S324" s="22">
        <f>+IFERROR(E324/3.974,"")</f>
        <v>1282.8384499245092</v>
      </c>
      <c r="T324" s="22">
        <f>+IFERROR(G324/3.974,"")</f>
        <v>65750.125817815802</v>
      </c>
      <c r="U324" s="22">
        <f>+IFERROR(I324/3.974,"")</f>
        <v>11517.111222949168</v>
      </c>
      <c r="V324" s="10">
        <v>1619025</v>
      </c>
      <c r="W324">
        <f>V324-V323</f>
        <v>6385</v>
      </c>
      <c r="X324" s="22">
        <f>IFERROR(W324-W323,0)</f>
        <v>-2894</v>
      </c>
      <c r="Y324" s="35">
        <f>IFERROR(V324/3.974,0)</f>
        <v>407404.37845998991</v>
      </c>
      <c r="Z324" s="10">
        <v>1303317</v>
      </c>
      <c r="AA324" s="22">
        <f>Z324-Z323</f>
        <v>5471</v>
      </c>
      <c r="AB324" s="28">
        <f>IFERROR(Z324/V324,0)</f>
        <v>0.80500115810441475</v>
      </c>
      <c r="AC324" s="31">
        <f>IFERROR(AA324-AA323,0)</f>
        <v>-2415</v>
      </c>
      <c r="AD324">
        <f>V324-Z324</f>
        <v>315708</v>
      </c>
      <c r="AE324">
        <f>AD324-AD323</f>
        <v>914</v>
      </c>
      <c r="AF324" s="28">
        <f>IFERROR(AD324/V324,0)</f>
        <v>0.19499884189558531</v>
      </c>
      <c r="AG324" s="31">
        <f>IFERROR(AE324-AE323,0)</f>
        <v>-479</v>
      </c>
      <c r="AH324" s="35">
        <f>IFERROR(AE324/W324,0)</f>
        <v>0.14314800313234141</v>
      </c>
      <c r="AI324" s="35">
        <f>IFERROR(AD324/3.974,0)</f>
        <v>79443.381982888779</v>
      </c>
      <c r="AJ324" s="10">
        <v>42497</v>
      </c>
      <c r="AK324" s="22">
        <f>AJ324-AJ323</f>
        <v>-1425</v>
      </c>
      <c r="AL324" s="22">
        <f>IFERROR(AJ324/AJ323,0)-1</f>
        <v>-3.2443877783343233E-2</v>
      </c>
      <c r="AM324" s="35">
        <f>IFERROR(AJ324/3.974,0)</f>
        <v>10693.759436336184</v>
      </c>
      <c r="AN324" s="35">
        <f>IFERROR(AJ324/C324," ")</f>
        <v>0.1361393909494551</v>
      </c>
      <c r="AO324" s="10">
        <v>562</v>
      </c>
      <c r="AP324">
        <f>AO324-AO323</f>
        <v>-16</v>
      </c>
      <c r="AQ324">
        <f>IFERROR(AO324/AO323,0)-1</f>
        <v>-2.7681660899653959E-2</v>
      </c>
      <c r="AR324" s="35">
        <f>IFERROR(AO324/3.974,0)</f>
        <v>141.41922496225465</v>
      </c>
      <c r="AS324" s="10">
        <v>2473</v>
      </c>
      <c r="AT324" s="22">
        <f>AS324-AS323</f>
        <v>103</v>
      </c>
      <c r="AU324" s="22">
        <f>IFERROR(AS324/AS323,0)-1</f>
        <v>4.3459915611814282E-2</v>
      </c>
      <c r="AV324" s="35">
        <f>IFERROR(AS324/3.974,0)</f>
        <v>622.29491696024149</v>
      </c>
      <c r="AW324" s="51">
        <f>IFERROR(AS324/C324," ")</f>
        <v>7.9222701324329348E-3</v>
      </c>
      <c r="AX324" s="10">
        <v>237</v>
      </c>
      <c r="AY324">
        <f>AX324-AX323</f>
        <v>21</v>
      </c>
      <c r="AZ324" s="22">
        <f>IFERROR(AX324/AX323,0)-1</f>
        <v>9.7222222222222321E-2</v>
      </c>
      <c r="BA324" s="35">
        <f>IFERROR(AX324/3.974,0)</f>
        <v>59.637644690488173</v>
      </c>
      <c r="BB324" s="51">
        <f>IFERROR(AX324/C324," ")</f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>IFERROR(BC324-BC323,0)</f>
        <v>-1317</v>
      </c>
      <c r="BE324" s="51">
        <f>IFERROR(BC324/BC323,0)-1</f>
        <v>-2.7970097268827265E-2</v>
      </c>
      <c r="BF324" s="35">
        <f>IFERROR(BC324/3.974,0)</f>
        <v>11517.111222949168</v>
      </c>
      <c r="BG324" s="35">
        <f>IFERROR(BC324/C324," ")</f>
        <v>0.14662126230947148</v>
      </c>
      <c r="BH324" s="45">
        <v>54191</v>
      </c>
      <c r="BI324" s="48">
        <f>IFERROR((BH324-BH323), 0)</f>
        <v>242</v>
      </c>
      <c r="BJ324" s="14">
        <v>123111</v>
      </c>
      <c r="BK324" s="48">
        <f>IFERROR((BJ324-BJ323),0)</f>
        <v>332</v>
      </c>
      <c r="BL324" s="14">
        <v>91228</v>
      </c>
      <c r="BM324" s="48">
        <f>IFERROR((BL324-BL323),0)</f>
        <v>166</v>
      </c>
      <c r="BN324" s="14">
        <v>36193</v>
      </c>
      <c r="BO324" s="48">
        <f>IFERROR((BN324-BN323),0)</f>
        <v>137</v>
      </c>
      <c r="BP324" s="14">
        <v>7435</v>
      </c>
      <c r="BQ324" s="48">
        <f>IFERROR((BP324-BP323),0)</f>
        <v>37</v>
      </c>
      <c r="BR324" s="16">
        <v>29</v>
      </c>
      <c r="BS324" s="24">
        <f>IFERROR((BR324-BR323),0)</f>
        <v>0</v>
      </c>
      <c r="BT324" s="16">
        <v>235</v>
      </c>
      <c r="BU324" s="24">
        <f>IFERROR((BT324-BT323),0)</f>
        <v>1</v>
      </c>
      <c r="BV324" s="16">
        <v>1000</v>
      </c>
      <c r="BW324" s="24">
        <f>IFERROR((BV324-BV323),0)</f>
        <v>6</v>
      </c>
      <c r="BX324" s="16">
        <v>2483</v>
      </c>
      <c r="BY324" s="24">
        <f>IFERROR((BX324-BX323),0)</f>
        <v>14</v>
      </c>
      <c r="BZ324" s="21">
        <v>1351</v>
      </c>
      <c r="CA324" s="27">
        <f>IFERROR((BZ324-BZ323),0)</f>
        <v>14</v>
      </c>
    </row>
    <row r="325" spans="1:79">
      <c r="A325" s="3">
        <v>44222</v>
      </c>
      <c r="B325" s="22">
        <v>44222</v>
      </c>
      <c r="C325" s="10">
        <v>313834</v>
      </c>
      <c r="D325">
        <f>IFERROR(C325-C324,"")</f>
        <v>1676</v>
      </c>
      <c r="E325" s="10">
        <v>5137</v>
      </c>
      <c r="F325">
        <f>E325-E324</f>
        <v>39</v>
      </c>
      <c r="G325" s="10">
        <v>263495</v>
      </c>
      <c r="H325">
        <f>G325-G324</f>
        <v>2204</v>
      </c>
      <c r="I325">
        <f>+IFERROR(C325-E325-G325,"")</f>
        <v>45202</v>
      </c>
      <c r="J325">
        <f>+IFERROR(I325-I324,"")</f>
        <v>-567</v>
      </c>
      <c r="K325">
        <f>+IFERROR(E325/C325,"")</f>
        <v>1.636852603605728E-2</v>
      </c>
      <c r="L325">
        <f>+IFERROR(G325/C325,"")</f>
        <v>0.83959991587909533</v>
      </c>
      <c r="M325">
        <f>+IFERROR(I325/C325,"")</f>
        <v>0.14403155808484741</v>
      </c>
      <c r="N325" s="22">
        <f>+IFERROR(D325/C325,"")</f>
        <v>5.3404028881510607E-3</v>
      </c>
      <c r="O325">
        <f>+IFERROR(F325/E325,"")</f>
        <v>7.5919797547206545E-3</v>
      </c>
      <c r="P325">
        <f>+IFERROR(H325/G325,"")</f>
        <v>8.3644850945938255E-3</v>
      </c>
      <c r="Q325">
        <f>+IFERROR(J325/I325,"")</f>
        <v>-1.2543692756957657E-2</v>
      </c>
      <c r="R325" s="22">
        <f>+IFERROR(C325/3.974,"")</f>
        <v>78971.816809260185</v>
      </c>
      <c r="S325" s="22">
        <f>+IFERROR(E325/3.974,"")</f>
        <v>1292.6522395571212</v>
      </c>
      <c r="T325" s="22">
        <f>+IFERROR(G325/3.974,"")</f>
        <v>66304.730749874172</v>
      </c>
      <c r="U325" s="22">
        <f>+IFERROR(I325/3.974,"")</f>
        <v>11374.433819828888</v>
      </c>
      <c r="V325" s="10">
        <v>1629815</v>
      </c>
      <c r="W325">
        <f>V325-V324</f>
        <v>10790</v>
      </c>
      <c r="X325" s="22">
        <f>IFERROR(W325-W324,0)</f>
        <v>4405</v>
      </c>
      <c r="Y325" s="35">
        <f>IFERROR(V325/3.974,0)</f>
        <v>410119.52692501259</v>
      </c>
      <c r="Z325" s="10">
        <v>1312431</v>
      </c>
      <c r="AA325" s="22">
        <f>Z325-Z324</f>
        <v>9114</v>
      </c>
      <c r="AB325" s="28">
        <f>IFERROR(Z325/V325,0)</f>
        <v>0.80526378760779593</v>
      </c>
      <c r="AC325" s="31">
        <f>IFERROR(AA325-AA324,0)</f>
        <v>3643</v>
      </c>
      <c r="AD325">
        <f>V325-Z325</f>
        <v>317384</v>
      </c>
      <c r="AE325">
        <f>AD325-AD324</f>
        <v>1676</v>
      </c>
      <c r="AF325" s="28">
        <f>IFERROR(AD325/V325,0)</f>
        <v>0.19473621239220401</v>
      </c>
      <c r="AG325" s="31">
        <f>IFERROR(AE325-AE324,0)</f>
        <v>762</v>
      </c>
      <c r="AH325" s="35">
        <f>IFERROR(AE325/W325,0)</f>
        <v>0.15532900834105653</v>
      </c>
      <c r="AI325" s="35">
        <f>IFERROR(AD325/3.974,0)</f>
        <v>79865.123301459476</v>
      </c>
      <c r="AJ325" s="10">
        <v>42000</v>
      </c>
      <c r="AK325" s="22">
        <f>AJ325-AJ324</f>
        <v>-497</v>
      </c>
      <c r="AL325" s="22">
        <f>IFERROR(AJ325/AJ324,0)-1</f>
        <v>-1.1694943172459227E-2</v>
      </c>
      <c r="AM325" s="35">
        <f>IFERROR(AJ325/3.974,0)</f>
        <v>10568.696527428283</v>
      </c>
      <c r="AN325" s="35">
        <f>IFERROR(AJ325/C325," ")</f>
        <v>0.13382871199423899</v>
      </c>
      <c r="AO325" s="10">
        <v>504</v>
      </c>
      <c r="AP325">
        <f>AO325-AO324</f>
        <v>-58</v>
      </c>
      <c r="AQ325">
        <f>IFERROR(AO325/AO324,0)-1</f>
        <v>-0.10320284697508897</v>
      </c>
      <c r="AR325" s="35">
        <f>IFERROR(AO325/3.974,0)</f>
        <v>126.8243583291394</v>
      </c>
      <c r="AS325" s="10">
        <v>2452</v>
      </c>
      <c r="AT325" s="22">
        <f>AS325-AS324</f>
        <v>-21</v>
      </c>
      <c r="AU325" s="22">
        <f>IFERROR(AS325/AS324,0)-1</f>
        <v>-8.4917104731095927E-3</v>
      </c>
      <c r="AV325" s="35">
        <f>IFERROR(AS325/3.974,0)</f>
        <v>617.01056869652734</v>
      </c>
      <c r="AW325" s="51">
        <f>IFERROR(AS325/C325," ")</f>
        <v>7.8130476621398569E-3</v>
      </c>
      <c r="AX325" s="10">
        <v>246</v>
      </c>
      <c r="AY325">
        <f>AX325-AX324</f>
        <v>9</v>
      </c>
      <c r="AZ325" s="22">
        <f>IFERROR(AX325/AX324,0)-1</f>
        <v>3.7974683544303778E-2</v>
      </c>
      <c r="BA325" s="35">
        <f>IFERROR(AX325/3.974,0)</f>
        <v>61.902365374937091</v>
      </c>
      <c r="BB325" s="51">
        <f>IFERROR(AX325/C325," ")</f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>IFERROR(BC325-BC324,0)</f>
        <v>-567</v>
      </c>
      <c r="BE325" s="51">
        <f>IFERROR(BC325/BC324,0)-1</f>
        <v>-1.2388297756123157E-2</v>
      </c>
      <c r="BF325" s="35">
        <f>IFERROR(BC325/3.974,0)</f>
        <v>11374.433819828888</v>
      </c>
      <c r="BG325" s="35">
        <f>IFERROR(BC325/C325," ")</f>
        <v>0.14403155808484741</v>
      </c>
      <c r="BH325" s="45">
        <v>54486</v>
      </c>
      <c r="BI325" s="48">
        <f>IFERROR((BH325-BH324), 0)</f>
        <v>295</v>
      </c>
      <c r="BJ325" s="14">
        <v>123718</v>
      </c>
      <c r="BK325" s="48">
        <f>IFERROR((BJ325-BJ324),0)</f>
        <v>607</v>
      </c>
      <c r="BL325" s="14">
        <v>91754</v>
      </c>
      <c r="BM325" s="48">
        <f>IFERROR((BL325-BL324),0)</f>
        <v>526</v>
      </c>
      <c r="BN325" s="14">
        <v>36406</v>
      </c>
      <c r="BO325" s="48">
        <f>IFERROR((BN325-BN324),0)</f>
        <v>213</v>
      </c>
      <c r="BP325" s="14">
        <v>7470</v>
      </c>
      <c r="BQ325" s="48">
        <f>IFERROR((BP325-BP324),0)</f>
        <v>35</v>
      </c>
      <c r="BR325" s="16">
        <v>29</v>
      </c>
      <c r="BS325" s="24">
        <f>IFERROR((BR325-BR324),0)</f>
        <v>0</v>
      </c>
      <c r="BT325" s="16">
        <v>237</v>
      </c>
      <c r="BU325" s="24">
        <f>IFERROR((BT325-BT324),0)</f>
        <v>2</v>
      </c>
      <c r="BV325" s="16">
        <v>1003</v>
      </c>
      <c r="BW325" s="24">
        <f>IFERROR((BV325-BV324),0)</f>
        <v>3</v>
      </c>
      <c r="BX325" s="16">
        <v>2502</v>
      </c>
      <c r="BY325" s="24">
        <f>IFERROR((BX325-BX324),0)</f>
        <v>19</v>
      </c>
      <c r="BZ325" s="21">
        <v>1366</v>
      </c>
      <c r="CA325" s="27">
        <f>IFERROR((BZ325-BZ324),0)</f>
        <v>15</v>
      </c>
    </row>
    <row r="326" spans="1:79">
      <c r="A326" s="3">
        <v>44223</v>
      </c>
      <c r="B326" s="22">
        <v>44223</v>
      </c>
      <c r="C326" s="10">
        <v>315400</v>
      </c>
      <c r="D326">
        <f>IFERROR(C326-C325,"")</f>
        <v>1566</v>
      </c>
      <c r="E326" s="10">
        <v>5176</v>
      </c>
      <c r="F326">
        <f>E326-E325</f>
        <v>39</v>
      </c>
      <c r="G326" s="10">
        <v>266534</v>
      </c>
      <c r="H326">
        <f>G326-G325</f>
        <v>3039</v>
      </c>
      <c r="I326">
        <f>+IFERROR(C326-E326-G326,"")</f>
        <v>43690</v>
      </c>
      <c r="J326">
        <f>+IFERROR(I326-I325,"")</f>
        <v>-1512</v>
      </c>
      <c r="K326">
        <f>+IFERROR(E326/C326,"")</f>
        <v>1.6410906785034877E-2</v>
      </c>
      <c r="L326">
        <f>+IFERROR(G326/C326,"")</f>
        <v>0.8450665821179455</v>
      </c>
      <c r="M326">
        <f>+IFERROR(I326/C326,"")</f>
        <v>0.13852251109701966</v>
      </c>
      <c r="N326" s="22">
        <f>+IFERROR(D326/C326,"")</f>
        <v>4.9651236525047561E-3</v>
      </c>
      <c r="O326">
        <f>+IFERROR(F326/E326,"")</f>
        <v>7.5347758887171559E-3</v>
      </c>
      <c r="P326">
        <f>+IFERROR(H326/G326,"")</f>
        <v>1.140192245642207E-2</v>
      </c>
      <c r="Q326">
        <f>+IFERROR(J326/I326,"")</f>
        <v>-3.4607461661707486E-2</v>
      </c>
      <c r="R326" s="22">
        <f>+IFERROR(C326/3.974,"")</f>
        <v>79365.878208354305</v>
      </c>
      <c r="S326" s="22">
        <f>+IFERROR(E326/3.974,"")</f>
        <v>1302.4660291897333</v>
      </c>
      <c r="T326" s="22">
        <f>+IFERROR(G326/3.974,"")</f>
        <v>67069.451434323099</v>
      </c>
      <c r="U326" s="22">
        <f>+IFERROR(I326/3.974,"")</f>
        <v>10993.960744841468</v>
      </c>
      <c r="V326" s="10">
        <v>1641092</v>
      </c>
      <c r="W326">
        <f>V326-V325</f>
        <v>11277</v>
      </c>
      <c r="X326" s="22">
        <f>IFERROR(W326-W325,0)</f>
        <v>487</v>
      </c>
      <c r="Y326" s="35">
        <f>IFERROR(V326/3.974,0)</f>
        <v>412957.22194262705</v>
      </c>
      <c r="Z326" s="10">
        <v>1322142</v>
      </c>
      <c r="AA326" s="22">
        <f>Z326-Z325</f>
        <v>9711</v>
      </c>
      <c r="AB326" s="28">
        <f>IFERROR(Z326/V326,0)</f>
        <v>0.80564770287101517</v>
      </c>
      <c r="AC326" s="31">
        <f>IFERROR(AA326-AA325,0)</f>
        <v>597</v>
      </c>
      <c r="AD326">
        <f>V326-Z326</f>
        <v>318950</v>
      </c>
      <c r="AE326">
        <f>AD326-AD325</f>
        <v>1566</v>
      </c>
      <c r="AF326" s="28">
        <f>IFERROR(AD326/V326,0)</f>
        <v>0.19435229712898486</v>
      </c>
      <c r="AG326" s="31">
        <f>IFERROR(AE326-AE325,0)</f>
        <v>-110</v>
      </c>
      <c r="AH326" s="35">
        <f>IFERROR(AE326/W326,0)</f>
        <v>0.13886671987230648</v>
      </c>
      <c r="AI326" s="35">
        <f>IFERROR(AD326/3.974,0)</f>
        <v>80259.184700553596</v>
      </c>
      <c r="AJ326" s="10">
        <v>40502</v>
      </c>
      <c r="AK326" s="22">
        <f>AJ326-AJ325</f>
        <v>-1498</v>
      </c>
      <c r="AL326" s="22">
        <f>IFERROR(AJ326/AJ325,0)-1</f>
        <v>-3.5666666666666624E-2</v>
      </c>
      <c r="AM326" s="35">
        <f>IFERROR(AJ326/3.974,0)</f>
        <v>10191.746351283342</v>
      </c>
      <c r="AN326" s="35">
        <f>IFERROR(AJ326/C326," ")</f>
        <v>0.1284147114774889</v>
      </c>
      <c r="AO326" s="10">
        <v>493</v>
      </c>
      <c r="AP326">
        <f>AO326-AO325</f>
        <v>-11</v>
      </c>
      <c r="AQ326">
        <f>IFERROR(AO326/AO325,0)-1</f>
        <v>-2.1825396825396859E-2</v>
      </c>
      <c r="AR326" s="35">
        <f>IFERROR(AO326/3.974,0)</f>
        <v>124.05636638147961</v>
      </c>
      <c r="AS326" s="10">
        <v>2455</v>
      </c>
      <c r="AT326" s="22">
        <f>AS326-AS325</f>
        <v>3</v>
      </c>
      <c r="AU326" s="22">
        <f>IFERROR(AS326/AS325,0)-1</f>
        <v>1.2234910277324484E-3</v>
      </c>
      <c r="AV326" s="35">
        <f>IFERROR(AS326/3.974,0)</f>
        <v>617.76547559134372</v>
      </c>
      <c r="AW326" s="51">
        <f>IFERROR(AS326/C326," ")</f>
        <v>7.7837666455294868E-3</v>
      </c>
      <c r="AX326" s="10">
        <v>240</v>
      </c>
      <c r="AY326">
        <f>AX326-AX325</f>
        <v>-6</v>
      </c>
      <c r="AZ326" s="22">
        <f>IFERROR(AX326/AX325,0)-1</f>
        <v>-2.4390243902439046E-2</v>
      </c>
      <c r="BA326" s="35">
        <f>IFERROR(AX326/3.974,0)</f>
        <v>60.392551585304474</v>
      </c>
      <c r="BB326" s="51">
        <f>IFERROR(AX326/C326," ")</f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>IFERROR(BC326-BC325,0)</f>
        <v>-1512</v>
      </c>
      <c r="BE326" s="51">
        <f>IFERROR(BC326/BC325,0)-1</f>
        <v>-3.3449847351887052E-2</v>
      </c>
      <c r="BF326" s="35">
        <f>IFERROR(BC326/3.974,0)</f>
        <v>10993.960744841468</v>
      </c>
      <c r="BG326" s="35">
        <f>IFERROR(BC326/C326," ")</f>
        <v>0.13852251109701966</v>
      </c>
      <c r="BH326" s="45">
        <v>55072</v>
      </c>
      <c r="BI326" s="48">
        <f>IFERROR((BH326-BH325), 0)</f>
        <v>586</v>
      </c>
      <c r="BJ326" s="14">
        <v>124014</v>
      </c>
      <c r="BK326" s="48">
        <f>IFERROR((BJ326-BJ325),0)</f>
        <v>296</v>
      </c>
      <c r="BL326" s="14">
        <v>92191</v>
      </c>
      <c r="BM326" s="48">
        <f>IFERROR((BL326-BL325),0)</f>
        <v>437</v>
      </c>
      <c r="BN326" s="14">
        <v>36606</v>
      </c>
      <c r="BO326" s="48">
        <f>IFERROR((BN326-BN325),0)</f>
        <v>200</v>
      </c>
      <c r="BP326" s="14">
        <v>7517</v>
      </c>
      <c r="BQ326" s="48">
        <f>IFERROR((BP326-BP325),0)</f>
        <v>47</v>
      </c>
      <c r="BR326" s="16">
        <v>29</v>
      </c>
      <c r="BS326" s="24">
        <f>IFERROR((BR326-BR325),0)</f>
        <v>0</v>
      </c>
      <c r="BT326" s="16">
        <v>240</v>
      </c>
      <c r="BU326" s="24">
        <f>IFERROR((BT326-BT325),0)</f>
        <v>3</v>
      </c>
      <c r="BV326" s="16">
        <v>1012</v>
      </c>
      <c r="BW326" s="24">
        <f>IFERROR((BV326-BV325),0)</f>
        <v>9</v>
      </c>
      <c r="BX326" s="16">
        <v>2521</v>
      </c>
      <c r="BY326" s="24">
        <f>IFERROR((BX326-BX325),0)</f>
        <v>19</v>
      </c>
      <c r="BZ326" s="21">
        <v>1374</v>
      </c>
      <c r="CA326" s="27">
        <f>IFERROR((BZ326-BZ325),0)</f>
        <v>8</v>
      </c>
    </row>
    <row r="327" spans="1:79">
      <c r="A327" s="3">
        <v>44224</v>
      </c>
      <c r="B327" s="22">
        <v>44224</v>
      </c>
      <c r="C327" s="10">
        <v>316808</v>
      </c>
      <c r="D327">
        <f>IFERROR(C327-C326,"")</f>
        <v>1408</v>
      </c>
      <c r="E327" s="10">
        <v>5196</v>
      </c>
      <c r="F327">
        <f>E327-E326</f>
        <v>20</v>
      </c>
      <c r="G327" s="10">
        <v>269637</v>
      </c>
      <c r="H327">
        <f>G327-G326</f>
        <v>3103</v>
      </c>
      <c r="I327">
        <f>+IFERROR(C327-E327-G327,"")</f>
        <v>41975</v>
      </c>
      <c r="J327">
        <f>+IFERROR(I327-I326,"")</f>
        <v>-1715</v>
      </c>
      <c r="K327">
        <f>+IFERROR(E327/C327,"")</f>
        <v>1.6401100982298428E-2</v>
      </c>
      <c r="L327">
        <f>+IFERROR(G327/C327,"")</f>
        <v>0.85110540137875301</v>
      </c>
      <c r="M327">
        <f>+IFERROR(I327/C327,"")</f>
        <v>0.13249349763894852</v>
      </c>
      <c r="N327" s="22">
        <f>+IFERROR(D327/C327,"")</f>
        <v>4.4443322138329839E-3</v>
      </c>
      <c r="O327">
        <f>+IFERROR(F327/E327,"")</f>
        <v>3.8491147036181679E-3</v>
      </c>
      <c r="P327">
        <f>+IFERROR(H327/G327,"")</f>
        <v>1.1508064546037821E-2</v>
      </c>
      <c r="Q327">
        <f>+IFERROR(J327/I327,"")</f>
        <v>-4.0857653365098272E-2</v>
      </c>
      <c r="R327" s="22">
        <f>+IFERROR(C327/3.974,"")</f>
        <v>79720.181177654755</v>
      </c>
      <c r="S327" s="22">
        <f>+IFERROR(E327/3.974,"")</f>
        <v>1307.4987418218418</v>
      </c>
      <c r="T327" s="22">
        <f>+IFERROR(G327/3.974,"")</f>
        <v>67850.276799194762</v>
      </c>
      <c r="U327" s="22">
        <f>+IFERROR(I327/3.974,"")</f>
        <v>10562.405636638148</v>
      </c>
      <c r="V327" s="10">
        <v>1652122</v>
      </c>
      <c r="W327">
        <f>V327-V326</f>
        <v>11030</v>
      </c>
      <c r="X327" s="22">
        <f>IFERROR(W327-W326,0)</f>
        <v>-247</v>
      </c>
      <c r="Y327" s="35">
        <f>IFERROR(V327/3.974,0)</f>
        <v>415732.762959235</v>
      </c>
      <c r="Z327" s="10">
        <v>1331764</v>
      </c>
      <c r="AA327" s="22">
        <f>Z327-Z326</f>
        <v>9622</v>
      </c>
      <c r="AB327" s="28">
        <f>IFERROR(Z327/V327,0)</f>
        <v>0.80609301250149812</v>
      </c>
      <c r="AC327" s="31">
        <f>IFERROR(AA327-AA326,0)</f>
        <v>-89</v>
      </c>
      <c r="AD327">
        <f>V327-Z327</f>
        <v>320358</v>
      </c>
      <c r="AE327">
        <f>AD327-AD326</f>
        <v>1408</v>
      </c>
      <c r="AF327" s="28">
        <f>IFERROR(AD327/V327,0)</f>
        <v>0.19390698749850194</v>
      </c>
      <c r="AG327" s="31">
        <f>IFERROR(AE327-AE326,0)</f>
        <v>-158</v>
      </c>
      <c r="AH327" s="35">
        <f>IFERROR(AE327/W327,0)</f>
        <v>0.12765185856754308</v>
      </c>
      <c r="AI327" s="35">
        <f>IFERROR(AD327/3.974,0)</f>
        <v>80613.487669854047</v>
      </c>
      <c r="AJ327" s="10">
        <v>38825</v>
      </c>
      <c r="AK327" s="22">
        <f>AJ327-AJ326</f>
        <v>-1677</v>
      </c>
      <c r="AL327" s="22">
        <f>IFERROR(AJ327/AJ326,0)-1</f>
        <v>-4.1405362698138326E-2</v>
      </c>
      <c r="AM327" s="35">
        <f>IFERROR(AJ327/3.974,0)</f>
        <v>9769.7533970810255</v>
      </c>
      <c r="AN327" s="35">
        <f>IFERROR(AJ327/C327," ")</f>
        <v>0.12255056690487615</v>
      </c>
      <c r="AO327" s="10">
        <v>483</v>
      </c>
      <c r="AP327">
        <f>AO327-AO326</f>
        <v>-10</v>
      </c>
      <c r="AQ327">
        <f>IFERROR(AO327/AO326,0)-1</f>
        <v>-2.0283975659229236E-2</v>
      </c>
      <c r="AR327" s="35">
        <f>IFERROR(AO327/3.974,0)</f>
        <v>121.54001006542526</v>
      </c>
      <c r="AS327" s="10">
        <v>2424</v>
      </c>
      <c r="AT327" s="22">
        <f>AS327-AS326</f>
        <v>-31</v>
      </c>
      <c r="AU327" s="22">
        <f>IFERROR(AS327/AS326,0)-1</f>
        <v>-1.2627291242362504E-2</v>
      </c>
      <c r="AV327" s="35">
        <f>IFERROR(AS327/3.974,0)</f>
        <v>609.96477101157518</v>
      </c>
      <c r="AW327" s="51">
        <f>IFERROR(AS327/C327," ")</f>
        <v>7.6513219363147393E-3</v>
      </c>
      <c r="AX327" s="10">
        <v>243</v>
      </c>
      <c r="AY327">
        <f>AX327-AX326</f>
        <v>3</v>
      </c>
      <c r="AZ327" s="22">
        <f>IFERROR(AX327/AX326,0)-1</f>
        <v>1.2499999999999956E-2</v>
      </c>
      <c r="BA327" s="35">
        <f>IFERROR(AX327/3.974,0)</f>
        <v>61.147458480120783</v>
      </c>
      <c r="BB327" s="51">
        <f>IFERROR(AX327/C327," ")</f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>IFERROR(BC327-BC326,0)</f>
        <v>-1715</v>
      </c>
      <c r="BE327" s="51">
        <f>IFERROR(BC327/BC326,0)-1</f>
        <v>-3.9253833829251517E-2</v>
      </c>
      <c r="BF327" s="35">
        <f>IFERROR(BC327/3.974,0)</f>
        <v>10562.405636638148</v>
      </c>
      <c r="BG327" s="35">
        <f>IFERROR(BC327/C327," ")</f>
        <v>0.13249349763894852</v>
      </c>
      <c r="BH327" s="45">
        <v>55398</v>
      </c>
      <c r="BI327" s="48">
        <f>IFERROR((BH327-BH326), 0)</f>
        <v>326</v>
      </c>
      <c r="BJ327" s="14">
        <v>124515</v>
      </c>
      <c r="BK327" s="48">
        <f>IFERROR((BJ327-BJ326),0)</f>
        <v>501</v>
      </c>
      <c r="BL327" s="14">
        <v>92569</v>
      </c>
      <c r="BM327" s="48">
        <f>IFERROR((BL327-BL326),0)</f>
        <v>378</v>
      </c>
      <c r="BN327" s="14">
        <v>36768</v>
      </c>
      <c r="BO327" s="48">
        <f>IFERROR((BN327-BN326),0)</f>
        <v>162</v>
      </c>
      <c r="BP327" s="14">
        <v>7558</v>
      </c>
      <c r="BQ327" s="48">
        <f>IFERROR((BP327-BP326),0)</f>
        <v>41</v>
      </c>
      <c r="BR327" s="16">
        <v>29</v>
      </c>
      <c r="BS327" s="24">
        <f>IFERROR((BR327-BR326),0)</f>
        <v>0</v>
      </c>
      <c r="BT327" s="16">
        <v>241</v>
      </c>
      <c r="BU327" s="24">
        <f>IFERROR((BT327-BT326),0)</f>
        <v>1</v>
      </c>
      <c r="BV327" s="16">
        <v>1015</v>
      </c>
      <c r="BW327" s="24">
        <f>IFERROR((BV327-BV326),0)</f>
        <v>3</v>
      </c>
      <c r="BX327" s="16">
        <v>2530</v>
      </c>
      <c r="BY327" s="24">
        <f>IFERROR((BX327-BX326),0)</f>
        <v>9</v>
      </c>
      <c r="BZ327" s="21">
        <v>1381</v>
      </c>
      <c r="CA327" s="27">
        <f>IFERROR((BZ327-BZ326),0)</f>
        <v>7</v>
      </c>
    </row>
    <row r="328" spans="1:79">
      <c r="A328" s="3">
        <v>44225</v>
      </c>
      <c r="B328" s="22">
        <v>44225</v>
      </c>
      <c r="C328" s="10">
        <v>318253</v>
      </c>
      <c r="D328">
        <f>IFERROR(C328-C327,"")</f>
        <v>1445</v>
      </c>
      <c r="E328" s="10">
        <v>5221</v>
      </c>
      <c r="F328">
        <f>E328-E327</f>
        <v>25</v>
      </c>
      <c r="G328" s="10">
        <v>272180</v>
      </c>
      <c r="H328">
        <f>G328-G327</f>
        <v>2543</v>
      </c>
      <c r="I328">
        <f>+IFERROR(C328-E328-G328,"")</f>
        <v>40852</v>
      </c>
      <c r="J328">
        <f>+IFERROR(I328-I327,"")</f>
        <v>-1123</v>
      </c>
      <c r="K328">
        <f>+IFERROR(E328/C328,"")</f>
        <v>1.6405187068150182E-2</v>
      </c>
      <c r="L328">
        <f>+IFERROR(G328/C328,"")</f>
        <v>0.85523152963208515</v>
      </c>
      <c r="M328">
        <f>+IFERROR(I328/C328,"")</f>
        <v>0.12836328329976465</v>
      </c>
      <c r="N328" s="22">
        <f>+IFERROR(D328/C328,"")</f>
        <v>4.540412816218543E-3</v>
      </c>
      <c r="O328">
        <f>+IFERROR(F328/E328,"")</f>
        <v>4.7883547213177554E-3</v>
      </c>
      <c r="P328">
        <f>+IFERROR(H328/G328,"")</f>
        <v>9.3430817841134543E-3</v>
      </c>
      <c r="Q328">
        <f>+IFERROR(J328/I328,"")</f>
        <v>-2.7489474199549592E-2</v>
      </c>
      <c r="R328" s="22">
        <f>+IFERROR(C328/3.974,"")</f>
        <v>80083.794665324604</v>
      </c>
      <c r="S328" s="22">
        <f>+IFERROR(E328/3.974,"")</f>
        <v>1313.7896326119778</v>
      </c>
      <c r="T328" s="22">
        <f>+IFERROR(G328/3.974,"")</f>
        <v>68490.186210367377</v>
      </c>
      <c r="U328" s="22">
        <f>+IFERROR(I328/3.974,"")</f>
        <v>10279.818822345243</v>
      </c>
      <c r="V328" s="10">
        <v>1664107</v>
      </c>
      <c r="W328">
        <f>V328-V327</f>
        <v>11985</v>
      </c>
      <c r="X328" s="22">
        <f>IFERROR(W328-W327,0)</f>
        <v>955</v>
      </c>
      <c r="Y328" s="35">
        <f>IFERROR(V328/3.974,0)</f>
        <v>418748.61600402615</v>
      </c>
      <c r="Z328" s="10">
        <v>1342304</v>
      </c>
      <c r="AA328" s="22">
        <f>Z328-Z327</f>
        <v>10540</v>
      </c>
      <c r="AB328" s="28">
        <f>IFERROR(Z328/V328,0)</f>
        <v>0.80662120885255573</v>
      </c>
      <c r="AC328" s="31">
        <f>IFERROR(AA328-AA327,0)</f>
        <v>918</v>
      </c>
      <c r="AD328">
        <f>V328-Z328</f>
        <v>321803</v>
      </c>
      <c r="AE328">
        <f>AD328-AD327</f>
        <v>1445</v>
      </c>
      <c r="AF328" s="28">
        <f>IFERROR(AD328/V328,0)</f>
        <v>0.19337879114744425</v>
      </c>
      <c r="AG328" s="31">
        <f>IFERROR(AE328-AE327,0)</f>
        <v>37</v>
      </c>
      <c r="AH328" s="35">
        <f>IFERROR(AE328/W328,0)</f>
        <v>0.12056737588652482</v>
      </c>
      <c r="AI328" s="35">
        <f>IFERROR(AD328/3.974,0)</f>
        <v>80977.101157523895</v>
      </c>
      <c r="AJ328" s="10">
        <v>37733</v>
      </c>
      <c r="AK328" s="22">
        <f>AJ328-AJ327</f>
        <v>-1092</v>
      </c>
      <c r="AL328" s="22">
        <f>IFERROR(AJ328/AJ327,0)-1</f>
        <v>-2.8126207340630982E-2</v>
      </c>
      <c r="AM328" s="35">
        <f>IFERROR(AJ328/3.974,0)</f>
        <v>9494.9672873678901</v>
      </c>
      <c r="AN328" s="35">
        <f>IFERROR(AJ328/C328," ")</f>
        <v>0.11856290435596836</v>
      </c>
      <c r="AO328" s="10">
        <v>486</v>
      </c>
      <c r="AP328">
        <f t="shared" ref="AP328:AP335" si="316">AO328-AO327</f>
        <v>3</v>
      </c>
      <c r="AQ328">
        <f t="shared" ref="AQ328:AQ335" si="317">IFERROR(AO328/AO327,0)-1</f>
        <v>6.2111801242235032E-3</v>
      </c>
      <c r="AR328" s="35">
        <f>IFERROR(AO328/3.974,0)</f>
        <v>122.29491696024157</v>
      </c>
      <c r="AS328" s="10">
        <v>2391</v>
      </c>
      <c r="AT328" s="22">
        <f>AS328-AS327</f>
        <v>-33</v>
      </c>
      <c r="AU328" s="22">
        <f>IFERROR(AS328/AS327,0)-1</f>
        <v>-1.3613861386138626E-2</v>
      </c>
      <c r="AV328" s="35">
        <f>IFERROR(AS328/3.974,0)</f>
        <v>601.66079516859588</v>
      </c>
      <c r="AW328" s="51">
        <f>IFERROR(AS328/C328," ")</f>
        <v>7.5128906875976034E-3</v>
      </c>
      <c r="AX328" s="10">
        <v>242</v>
      </c>
      <c r="AY328">
        <f>AX328-AX327</f>
        <v>-1</v>
      </c>
      <c r="AZ328" s="22">
        <f>IFERROR(AX328/AX327,0)-1</f>
        <v>-4.1152263374485409E-3</v>
      </c>
      <c r="BA328" s="35">
        <f>IFERROR(AX328/3.974,0)</f>
        <v>60.895822848515344</v>
      </c>
      <c r="BB328" s="51">
        <f>IFERROR(AX328/C328," ")</f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>IFERROR(BC328-BC327,0)</f>
        <v>-1123</v>
      </c>
      <c r="BE328" s="51">
        <f>IFERROR(BC328/BC327,0)-1</f>
        <v>-2.6754020250148947E-2</v>
      </c>
      <c r="BF328" s="35">
        <f>IFERROR(BC328/3.974,0)</f>
        <v>10279.818822345243</v>
      </c>
      <c r="BG328" s="35">
        <f>IFERROR(BC328/C328," ")</f>
        <v>0.12836328329976465</v>
      </c>
      <c r="BH328" s="45">
        <v>55738</v>
      </c>
      <c r="BI328" s="48">
        <f>IFERROR((BH328-BH327), 0)</f>
        <v>340</v>
      </c>
      <c r="BJ328" s="14">
        <v>125043</v>
      </c>
      <c r="BK328" s="48">
        <f>IFERROR((BJ328-BJ327),0)</f>
        <v>528</v>
      </c>
      <c r="BL328" s="14">
        <v>92918</v>
      </c>
      <c r="BM328" s="48">
        <f>IFERROR((BL328-BL327),0)</f>
        <v>349</v>
      </c>
      <c r="BN328" s="14">
        <v>36956</v>
      </c>
      <c r="BO328" s="48">
        <f>IFERROR((BN328-BN327),0)</f>
        <v>188</v>
      </c>
      <c r="BP328" s="14">
        <v>7598</v>
      </c>
      <c r="BQ328" s="48">
        <f>IFERROR((BP328-BP327),0)</f>
        <v>40</v>
      </c>
      <c r="BR328" s="16">
        <v>29</v>
      </c>
      <c r="BS328" s="24">
        <f>IFERROR((BR328-BR327),0)</f>
        <v>0</v>
      </c>
      <c r="BT328" s="16">
        <v>242</v>
      </c>
      <c r="BU328" s="24">
        <f>IFERROR((BT328-BT327),0)</f>
        <v>1</v>
      </c>
      <c r="BV328" s="16">
        <v>1019</v>
      </c>
      <c r="BW328" s="24">
        <f>IFERROR((BV328-BV327),0)</f>
        <v>4</v>
      </c>
      <c r="BX328" s="16">
        <v>2541</v>
      </c>
      <c r="BY328" s="24">
        <f>IFERROR((BX328-BX327),0)</f>
        <v>11</v>
      </c>
      <c r="BZ328" s="21">
        <v>1390</v>
      </c>
      <c r="CA328" s="27">
        <f>IFERROR((BZ328-BZ327),0)</f>
        <v>9</v>
      </c>
    </row>
    <row r="329" spans="1:79">
      <c r="A329" s="3">
        <v>44226</v>
      </c>
      <c r="B329" s="22">
        <v>44226</v>
      </c>
      <c r="C329" s="10">
        <v>319453</v>
      </c>
      <c r="D329">
        <f>IFERROR(C329-C328,"")</f>
        <v>1200</v>
      </c>
      <c r="E329" s="10">
        <v>5244</v>
      </c>
      <c r="F329">
        <f>E329-E328</f>
        <v>23</v>
      </c>
      <c r="G329" s="10">
        <v>274806</v>
      </c>
      <c r="H329">
        <f>G329-G328</f>
        <v>2626</v>
      </c>
      <c r="I329">
        <f>+IFERROR(C329-E329-G329,"")</f>
        <v>39403</v>
      </c>
      <c r="J329">
        <f>+IFERROR(I329-I328,"")</f>
        <v>-1449</v>
      </c>
      <c r="K329">
        <f>+IFERROR(E329/C329,"")</f>
        <v>1.6415560348470668E-2</v>
      </c>
      <c r="L329">
        <f>+IFERROR(G329/C329,"")</f>
        <v>0.86023922141911324</v>
      </c>
      <c r="M329">
        <f>+IFERROR(I329/C329,"")</f>
        <v>0.12334521823241604</v>
      </c>
      <c r="N329" s="22">
        <f>+IFERROR(D329/C329,"")</f>
        <v>3.7564211323731504E-3</v>
      </c>
      <c r="O329">
        <f>+IFERROR(F329/E329,"")</f>
        <v>4.3859649122807015E-3</v>
      </c>
      <c r="P329">
        <f>+IFERROR(H329/G329,"")</f>
        <v>9.5558321142915365E-3</v>
      </c>
      <c r="Q329">
        <f>+IFERROR(J329/I329,"")</f>
        <v>-3.6773849706875111E-2</v>
      </c>
      <c r="R329" s="22">
        <f>+IFERROR(C329/3.974,"")</f>
        <v>80385.757423251125</v>
      </c>
      <c r="S329" s="22">
        <f>+IFERROR(E329/3.974,"")</f>
        <v>1319.5772521389028</v>
      </c>
      <c r="T329" s="22">
        <f>+IFERROR(G329/3.974,"")</f>
        <v>69150.981378963261</v>
      </c>
      <c r="U329" s="22">
        <f>+IFERROR(I329/3.974,"")</f>
        <v>9915.1987921489672</v>
      </c>
      <c r="V329" s="10">
        <v>1674023</v>
      </c>
      <c r="W329">
        <f>V329-V328</f>
        <v>9916</v>
      </c>
      <c r="X329" s="22">
        <f>IFERROR(W329-W328,0)</f>
        <v>-2069</v>
      </c>
      <c r="Y329" s="35">
        <f>IFERROR(V329/3.974,0)</f>
        <v>421243.83492702566</v>
      </c>
      <c r="Z329" s="10">
        <v>1351020</v>
      </c>
      <c r="AA329" s="22">
        <f>Z329-Z328</f>
        <v>8716</v>
      </c>
      <c r="AB329" s="28">
        <f>IFERROR(Z329/V329,0)</f>
        <v>0.80704984340119579</v>
      </c>
      <c r="AC329" s="31">
        <f>IFERROR(AA329-AA328,0)</f>
        <v>-1824</v>
      </c>
      <c r="AD329">
        <f>V329-Z329</f>
        <v>323003</v>
      </c>
      <c r="AE329">
        <f>AD329-AD328</f>
        <v>1200</v>
      </c>
      <c r="AF329" s="28">
        <f>IFERROR(AD329/V329,0)</f>
        <v>0.19295015659880418</v>
      </c>
      <c r="AG329" s="31">
        <f>IFERROR(AE329-AE328,0)</f>
        <v>-245</v>
      </c>
      <c r="AH329" s="35">
        <f>IFERROR(AE329/W329,0)</f>
        <v>0.12101653892698669</v>
      </c>
      <c r="AI329" s="35">
        <f>IFERROR(AD329/3.974,0)</f>
        <v>81279.063915450417</v>
      </c>
      <c r="AJ329" s="10">
        <v>36441</v>
      </c>
      <c r="AK329" s="22">
        <f>AJ329-AJ328</f>
        <v>-1292</v>
      </c>
      <c r="AL329" s="22">
        <f>IFERROR(AJ329/AJ328,0)-1</f>
        <v>-3.4240585164179937E-2</v>
      </c>
      <c r="AM329" s="35">
        <f>IFERROR(AJ329/3.974,0)</f>
        <v>9169.8540513336684</v>
      </c>
      <c r="AN329" s="35">
        <f>IFERROR(AJ329/C329," ")</f>
        <v>0.11407311873734165</v>
      </c>
      <c r="AO329" s="10">
        <v>477</v>
      </c>
      <c r="AP329">
        <f t="shared" si="316"/>
        <v>-9</v>
      </c>
      <c r="AQ329">
        <f t="shared" si="317"/>
        <v>-1.851851851851849E-2</v>
      </c>
      <c r="AR329" s="35">
        <f>IFERROR(AO329/3.974,0)</f>
        <v>120.03019627579265</v>
      </c>
      <c r="AS329" s="10">
        <v>2230</v>
      </c>
      <c r="AT329" s="22">
        <f>AS329-AS328</f>
        <v>-161</v>
      </c>
      <c r="AU329" s="22">
        <f>IFERROR(AS329/AS328,0)-1</f>
        <v>-6.7335842743621921E-2</v>
      </c>
      <c r="AV329" s="35">
        <f>IFERROR(AS329/3.974,0)</f>
        <v>561.1474584801208</v>
      </c>
      <c r="AW329" s="51">
        <f>IFERROR(AS329/C329," ")</f>
        <v>6.9806826043267711E-3</v>
      </c>
      <c r="AX329" s="10">
        <v>255</v>
      </c>
      <c r="AY329">
        <f>AX329-AX328</f>
        <v>13</v>
      </c>
      <c r="AZ329" s="22">
        <f>IFERROR(AX329/AX328,0)-1</f>
        <v>5.3719008264462742E-2</v>
      </c>
      <c r="BA329" s="35">
        <f>IFERROR(AX329/3.974,0)</f>
        <v>64.167086059386008</v>
      </c>
      <c r="BB329" s="51">
        <f>IFERROR(AX329/C329," ")</f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>IFERROR(BC329-BC328,0)</f>
        <v>-1449</v>
      </c>
      <c r="BE329" s="51">
        <f>IFERROR(BC329/BC328,0)-1</f>
        <v>-3.5469499657299508E-2</v>
      </c>
      <c r="BF329" s="35">
        <f>IFERROR(BC329/3.974,0)</f>
        <v>9915.1987921489672</v>
      </c>
      <c r="BG329" s="35">
        <f>IFERROR(BC329/C329," ")</f>
        <v>0.12334521823241604</v>
      </c>
      <c r="BH329" s="45">
        <v>55979</v>
      </c>
      <c r="BI329" s="48">
        <f>IFERROR((BH329-BH328), 0)</f>
        <v>241</v>
      </c>
      <c r="BJ329" s="14">
        <v>125505</v>
      </c>
      <c r="BK329" s="48">
        <f>IFERROR((BJ329-BJ328),0)</f>
        <v>462</v>
      </c>
      <c r="BL329" s="14">
        <v>93241</v>
      </c>
      <c r="BM329" s="48">
        <f>IFERROR((BL329-BL328),0)</f>
        <v>323</v>
      </c>
      <c r="BN329" s="14">
        <v>37099</v>
      </c>
      <c r="BO329" s="48">
        <f>IFERROR((BN329-BN328),0)</f>
        <v>143</v>
      </c>
      <c r="BP329" s="14">
        <v>7629</v>
      </c>
      <c r="BQ329" s="48">
        <f>IFERROR((BP329-BP328),0)</f>
        <v>31</v>
      </c>
      <c r="BR329" s="16">
        <v>29</v>
      </c>
      <c r="BS329" s="24">
        <f>IFERROR((BR329-BR328),0)</f>
        <v>0</v>
      </c>
      <c r="BT329" s="16">
        <v>244</v>
      </c>
      <c r="BU329" s="24">
        <f>IFERROR((BT329-BT328),0)</f>
        <v>2</v>
      </c>
      <c r="BV329" s="16">
        <v>1025</v>
      </c>
      <c r="BW329" s="24">
        <f>IFERROR((BV329-BV328),0)</f>
        <v>6</v>
      </c>
      <c r="BX329" s="16">
        <v>2549</v>
      </c>
      <c r="BY329" s="24">
        <f>IFERROR((BX329-BX328),0)</f>
        <v>8</v>
      </c>
      <c r="BZ329" s="21">
        <v>1397</v>
      </c>
      <c r="CA329" s="27">
        <f>IFERROR((BZ329-BZ328),0)</f>
        <v>7</v>
      </c>
    </row>
    <row r="330" spans="1:79">
      <c r="A330" s="3">
        <v>44227</v>
      </c>
      <c r="B330" s="22">
        <v>44227</v>
      </c>
      <c r="C330" s="10">
        <v>320379</v>
      </c>
      <c r="D330">
        <f>IFERROR(C330-C329,"")</f>
        <v>926</v>
      </c>
      <c r="E330" s="10">
        <v>5270</v>
      </c>
      <c r="F330">
        <f>E330-E329</f>
        <v>26</v>
      </c>
      <c r="G330" s="10">
        <v>276417</v>
      </c>
      <c r="H330">
        <f>G330-G329</f>
        <v>1611</v>
      </c>
      <c r="I330">
        <f>+IFERROR(C330-E330-G330,"")</f>
        <v>38692</v>
      </c>
      <c r="J330">
        <f>+IFERROR(I330-I329,"")</f>
        <v>-711</v>
      </c>
      <c r="K330">
        <f>+IFERROR(E330/C330,"")</f>
        <v>1.6449267898332912E-2</v>
      </c>
      <c r="L330">
        <f>+IFERROR(G330/C330,"")</f>
        <v>0.86278126843519709</v>
      </c>
      <c r="M330">
        <f>+IFERROR(I330/C330,"")</f>
        <v>0.12076946366647003</v>
      </c>
      <c r="N330" s="22">
        <f>+IFERROR(D330/C330,"")</f>
        <v>2.8903267692326901E-3</v>
      </c>
      <c r="O330">
        <f>+IFERROR(F330/E330,"")</f>
        <v>4.9335863377609106E-3</v>
      </c>
      <c r="P330">
        <f>+IFERROR(H330/G330,"")</f>
        <v>5.8281509458535472E-3</v>
      </c>
      <c r="Q330">
        <f>+IFERROR(J330/I330,"")</f>
        <v>-1.8375891657190117E-2</v>
      </c>
      <c r="R330" s="22">
        <f>+IFERROR(C330/3.974,"")</f>
        <v>80618.772018117757</v>
      </c>
      <c r="S330" s="22">
        <f>+IFERROR(E330/3.974,"")</f>
        <v>1326.1197785606441</v>
      </c>
      <c r="T330" s="22">
        <f>+IFERROR(G330/3.974,"")</f>
        <v>69556.366381479616</v>
      </c>
      <c r="U330" s="22">
        <f>+IFERROR(I330/3.974,"")</f>
        <v>9736.2858580775028</v>
      </c>
      <c r="V330" s="10">
        <v>1680715</v>
      </c>
      <c r="W330">
        <f>V330-V329</f>
        <v>6692</v>
      </c>
      <c r="X330" s="22">
        <f>IFERROR(W330-W329,0)</f>
        <v>-3224</v>
      </c>
      <c r="Y330" s="35">
        <f>IFERROR(V330/3.974,0)</f>
        <v>422927.78057372919</v>
      </c>
      <c r="Z330" s="10">
        <v>1356786</v>
      </c>
      <c r="AA330" s="22">
        <f>Z330-Z329</f>
        <v>5766</v>
      </c>
      <c r="AB330" s="28">
        <f>IFERROR(Z330/V330,0)</f>
        <v>0.80726714523283249</v>
      </c>
      <c r="AC330" s="31">
        <f>IFERROR(AA330-AA329,0)</f>
        <v>-2950</v>
      </c>
      <c r="AD330">
        <f>V330-Z330</f>
        <v>323929</v>
      </c>
      <c r="AE330">
        <f>AD330-AD329</f>
        <v>926</v>
      </c>
      <c r="AF330" s="28">
        <f>IFERROR(AD330/V330,0)</f>
        <v>0.19273285476716753</v>
      </c>
      <c r="AG330" s="31">
        <f>IFERROR(AE330-AE329,0)</f>
        <v>-274</v>
      </c>
      <c r="AH330" s="35">
        <f>IFERROR(AE330/W330,0)</f>
        <v>0.1383741781231321</v>
      </c>
      <c r="AI330" s="35">
        <f>IFERROR(AD330/3.974,0)</f>
        <v>81512.078510317064</v>
      </c>
      <c r="AJ330" s="10">
        <v>35781</v>
      </c>
      <c r="AK330" s="22">
        <f>AJ330-AJ329</f>
        <v>-660</v>
      </c>
      <c r="AL330" s="22">
        <f>IFERROR(AJ330/AJ329,0)-1</f>
        <v>-1.8111467852144569E-2</v>
      </c>
      <c r="AM330" s="35">
        <f>IFERROR(AJ330/3.974,0)</f>
        <v>9003.7745344740815</v>
      </c>
      <c r="AN330" s="35">
        <f>IFERROR(AJ330/C330," ")</f>
        <v>0.11168335003230549</v>
      </c>
      <c r="AO330" s="10">
        <v>478</v>
      </c>
      <c r="AP330">
        <f t="shared" si="316"/>
        <v>1</v>
      </c>
      <c r="AQ330">
        <f t="shared" si="317"/>
        <v>2.0964360587001352E-3</v>
      </c>
      <c r="AR330" s="35">
        <f>IFERROR(AO330/3.974,0)</f>
        <v>120.28183190739809</v>
      </c>
      <c r="AS330" s="10">
        <v>2186</v>
      </c>
      <c r="AT330" s="22">
        <f>AS330-AS329</f>
        <v>-44</v>
      </c>
      <c r="AU330" s="22">
        <f>IFERROR(AS330/AS329,0)-1</f>
        <v>-1.9730941704035887E-2</v>
      </c>
      <c r="AV330" s="35">
        <f>IFERROR(AS330/3.974,0)</f>
        <v>550.07549068948163</v>
      </c>
      <c r="AW330" s="51">
        <f>IFERROR(AS330/C330," ")</f>
        <v>6.8231688094413179E-3</v>
      </c>
      <c r="AX330" s="10">
        <v>247</v>
      </c>
      <c r="AY330">
        <f>AX330-AX329</f>
        <v>-8</v>
      </c>
      <c r="AZ330" s="22">
        <f>IFERROR(AX330/AX329,0)-1</f>
        <v>-3.1372549019607843E-2</v>
      </c>
      <c r="BA330" s="35">
        <f>IFERROR(AX330/3.974,0)</f>
        <v>62.154001006542522</v>
      </c>
      <c r="BB330" s="51">
        <f>IFERROR(AX330/C330," ")</f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>IFERROR(BC330-BC329,0)</f>
        <v>-711</v>
      </c>
      <c r="BE330" s="51">
        <f>IFERROR(BC330/BC329,0)-1</f>
        <v>-1.8044311346851805E-2</v>
      </c>
      <c r="BF330" s="35">
        <f>IFERROR(BC330/3.974,0)</f>
        <v>9736.2858580775028</v>
      </c>
      <c r="BG330" s="35">
        <f>IFERROR(BC330/C330," ")</f>
        <v>0.12076946366647003</v>
      </c>
      <c r="BH330" s="45">
        <v>56211</v>
      </c>
      <c r="BI330" s="48">
        <f>IFERROR((BH330-BH329), 0)</f>
        <v>232</v>
      </c>
      <c r="BJ330" s="14">
        <v>125820</v>
      </c>
      <c r="BK330" s="48">
        <f>IFERROR((BJ330-BJ329),0)</f>
        <v>315</v>
      </c>
      <c r="BL330" s="14">
        <v>93480</v>
      </c>
      <c r="BM330" s="48">
        <f>IFERROR((BL330-BL329),0)</f>
        <v>239</v>
      </c>
      <c r="BN330" s="14">
        <v>37213</v>
      </c>
      <c r="BO330" s="48">
        <f>IFERROR((BN330-BN329),0)</f>
        <v>114</v>
      </c>
      <c r="BP330" s="14">
        <v>7655</v>
      </c>
      <c r="BQ330" s="48">
        <f>IFERROR((BP330-BP329),0)</f>
        <v>26</v>
      </c>
      <c r="BR330" s="16">
        <v>29</v>
      </c>
      <c r="BS330" s="24">
        <f>IFERROR((BR330-BR329),0)</f>
        <v>0</v>
      </c>
      <c r="BT330" s="16">
        <v>245</v>
      </c>
      <c r="BU330" s="24">
        <f>IFERROR((BT330-BT329),0)</f>
        <v>1</v>
      </c>
      <c r="BV330" s="16">
        <v>1033</v>
      </c>
      <c r="BW330" s="24">
        <f>IFERROR((BV330-BV329),0)</f>
        <v>8</v>
      </c>
      <c r="BX330" s="16">
        <v>2561</v>
      </c>
      <c r="BY330" s="24">
        <f>IFERROR((BX330-BX329),0)</f>
        <v>12</v>
      </c>
      <c r="BZ330" s="21">
        <v>1402</v>
      </c>
      <c r="CA330" s="27">
        <f>IFERROR((BZ330-BZ329),0)</f>
        <v>5</v>
      </c>
    </row>
    <row r="331" spans="1:79">
      <c r="A331" s="3">
        <v>44228</v>
      </c>
      <c r="B331" s="22">
        <v>44228</v>
      </c>
      <c r="C331" s="10">
        <v>321103</v>
      </c>
      <c r="D331">
        <f>IFERROR(C331-C330,"")</f>
        <v>724</v>
      </c>
      <c r="E331" s="10">
        <v>5296</v>
      </c>
      <c r="F331">
        <f>E331-E330</f>
        <v>26</v>
      </c>
      <c r="G331" s="10">
        <v>278442</v>
      </c>
      <c r="H331">
        <f>G331-G330</f>
        <v>2025</v>
      </c>
      <c r="I331">
        <f>+IFERROR(C331-E331-G331,"")</f>
        <v>37365</v>
      </c>
      <c r="J331">
        <f>+IFERROR(I331-I330,"")</f>
        <v>-1327</v>
      </c>
      <c r="K331">
        <f>+IFERROR(E331/C331,"")</f>
        <v>1.6493150172997448E-2</v>
      </c>
      <c r="L331">
        <f>+IFERROR(G331/C331,"")</f>
        <v>0.86714231881981796</v>
      </c>
      <c r="M331">
        <f>+IFERROR(I331/C331,"")</f>
        <v>0.11636453100718461</v>
      </c>
      <c r="N331" s="22">
        <f>+IFERROR(D331/C331,"")</f>
        <v>2.2547282336197422E-3</v>
      </c>
      <c r="O331">
        <f>+IFERROR(F331/E331,"")</f>
        <v>4.9093655589123866E-3</v>
      </c>
      <c r="P331">
        <f>+IFERROR(H331/G331,"")</f>
        <v>7.2726097356002328E-3</v>
      </c>
      <c r="Q331">
        <f>+IFERROR(J331/I331,"")</f>
        <v>-3.5514518934832061E-2</v>
      </c>
      <c r="R331" s="22">
        <f>+IFERROR(C331/3.974,"")</f>
        <v>80800.956215400103</v>
      </c>
      <c r="S331" s="22">
        <f>+IFERROR(E331/3.974,"")</f>
        <v>1332.6623049823854</v>
      </c>
      <c r="T331" s="22">
        <f>+IFERROR(G331/3.974,"")</f>
        <v>70065.92853548062</v>
      </c>
      <c r="U331" s="22">
        <f>+IFERROR(I331/3.974,"")</f>
        <v>9402.3653749370915</v>
      </c>
      <c r="V331" s="10">
        <v>1685772</v>
      </c>
      <c r="W331">
        <f>V331-V330</f>
        <v>5057</v>
      </c>
      <c r="X331" s="22">
        <f>IFERROR(W331-W330,0)</f>
        <v>-1635</v>
      </c>
      <c r="Y331" s="35">
        <f>IFERROR(V331/3.974,0)</f>
        <v>424200.30196275789</v>
      </c>
      <c r="Z331" s="10">
        <v>1361119</v>
      </c>
      <c r="AA331" s="22">
        <f>Z331-Z330</f>
        <v>4333</v>
      </c>
      <c r="AB331" s="28">
        <f>IFERROR(Z331/V331,0)</f>
        <v>0.8074158308478252</v>
      </c>
      <c r="AC331" s="31">
        <f>IFERROR(AA331-AA330,0)</f>
        <v>-1433</v>
      </c>
      <c r="AD331">
        <f>V331-Z331</f>
        <v>324653</v>
      </c>
      <c r="AE331">
        <f>AD331-AD330</f>
        <v>724</v>
      </c>
      <c r="AF331" s="28">
        <f>IFERROR(AD331/V331,0)</f>
        <v>0.1925841691521748</v>
      </c>
      <c r="AG331" s="31">
        <f>IFERROR(AE331-AE330,0)</f>
        <v>-202</v>
      </c>
      <c r="AH331" s="35">
        <f>IFERROR(AE331/W331,0)</f>
        <v>0.14316788609847736</v>
      </c>
      <c r="AI331" s="35">
        <f>IFERROR(AD331/3.974,0)</f>
        <v>81694.262707599395</v>
      </c>
      <c r="AJ331" s="10">
        <v>34387</v>
      </c>
      <c r="AK331" s="22">
        <f>AJ331-AJ330</f>
        <v>-1394</v>
      </c>
      <c r="AL331" s="22">
        <f>IFERROR(AJ331/AJ330,0)-1</f>
        <v>-3.8959224169251794E-2</v>
      </c>
      <c r="AM331" s="35">
        <f>IFERROR(AJ331/3.974,0)</f>
        <v>8652.9944640161048</v>
      </c>
      <c r="AN331" s="35">
        <f>IFERROR(AJ331/C331," ")</f>
        <v>0.1070902483003896</v>
      </c>
      <c r="AO331" s="10">
        <v>477</v>
      </c>
      <c r="AP331">
        <f t="shared" si="316"/>
        <v>-1</v>
      </c>
      <c r="AQ331">
        <f t="shared" si="317"/>
        <v>-2.0920502092049986E-3</v>
      </c>
      <c r="AR331" s="35">
        <f>IFERROR(AO331/3.974,0)</f>
        <v>120.03019627579265</v>
      </c>
      <c r="AS331" s="10">
        <v>2249</v>
      </c>
      <c r="AT331" s="22">
        <f>AS331-AS330</f>
        <v>63</v>
      </c>
      <c r="AU331" s="22">
        <f>IFERROR(AS331/AS330,0)-1</f>
        <v>2.8819762122598291E-2</v>
      </c>
      <c r="AV331" s="35">
        <f>IFERROR(AS331/3.974,0)</f>
        <v>565.92853548062408</v>
      </c>
      <c r="AW331" s="51">
        <f>IFERROR(AS331/C331," ")</f>
        <v>7.0039831455950274E-3</v>
      </c>
      <c r="AX331" s="10">
        <v>252</v>
      </c>
      <c r="AY331">
        <f>AX331-AX330</f>
        <v>5</v>
      </c>
      <c r="AZ331" s="22">
        <f>IFERROR(AX331/AX330,0)-1</f>
        <v>2.0242914979757165E-2</v>
      </c>
      <c r="BA331" s="35">
        <f>IFERROR(AX331/3.974,0)</f>
        <v>63.4121791645697</v>
      </c>
      <c r="BB331" s="51">
        <f>IFERROR(AX331/C331," ")</f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>IFERROR(BC331-BC330,0)</f>
        <v>-1327</v>
      </c>
      <c r="BE331" s="51">
        <f>IFERROR(BC331/BC330,0)-1</f>
        <v>-3.4296495399565807E-2</v>
      </c>
      <c r="BF331" s="35">
        <f>IFERROR(BC331/3.974,0)</f>
        <v>9402.3653749370915</v>
      </c>
      <c r="BG331" s="35">
        <f>IFERROR(BC331/C331," ")</f>
        <v>0.11636453100718461</v>
      </c>
      <c r="BH331" s="45">
        <v>56391</v>
      </c>
      <c r="BI331" s="48">
        <f>IFERROR((BH331-BH330), 0)</f>
        <v>180</v>
      </c>
      <c r="BJ331" s="14">
        <v>126049</v>
      </c>
      <c r="BK331" s="48">
        <f>IFERROR((BJ331-BJ330),0)</f>
        <v>229</v>
      </c>
      <c r="BL331" s="14">
        <v>93681</v>
      </c>
      <c r="BM331" s="48">
        <f>IFERROR((BL331-BL330),0)</f>
        <v>201</v>
      </c>
      <c r="BN331" s="14">
        <v>37309</v>
      </c>
      <c r="BO331" s="48">
        <f>IFERROR((BN331-BN330),0)</f>
        <v>96</v>
      </c>
      <c r="BP331" s="14">
        <v>7673</v>
      </c>
      <c r="BQ331" s="48">
        <f>IFERROR((BP331-BP330),0)</f>
        <v>18</v>
      </c>
      <c r="BR331" s="16">
        <v>29</v>
      </c>
      <c r="BS331" s="24">
        <f>IFERROR((BR331-BR330),0)</f>
        <v>0</v>
      </c>
      <c r="BT331" s="16">
        <v>247</v>
      </c>
      <c r="BU331" s="24">
        <f>IFERROR((BT331-BT330),0)</f>
        <v>2</v>
      </c>
      <c r="BV331" s="16">
        <v>1041</v>
      </c>
      <c r="BW331" s="24">
        <f>IFERROR((BV331-BV330),0)</f>
        <v>8</v>
      </c>
      <c r="BX331" s="16">
        <v>2572</v>
      </c>
      <c r="BY331" s="24">
        <f>IFERROR((BX331-BX330),0)</f>
        <v>11</v>
      </c>
      <c r="BZ331" s="21">
        <v>1407</v>
      </c>
      <c r="CA331" s="27">
        <f>IFERROR((BZ331-BZ330),0)</f>
        <v>5</v>
      </c>
    </row>
    <row r="332" spans="1:79">
      <c r="A332" s="3">
        <v>44229</v>
      </c>
      <c r="B332" s="22">
        <v>44229</v>
      </c>
      <c r="C332" s="10">
        <v>322201</v>
      </c>
      <c r="D332">
        <f>IFERROR(C332-C331,"")</f>
        <v>1098</v>
      </c>
      <c r="E332" s="10">
        <v>5339</v>
      </c>
      <c r="F332">
        <f>E332-E331</f>
        <v>43</v>
      </c>
      <c r="G332" s="10">
        <v>280827</v>
      </c>
      <c r="H332">
        <f>G332-G331</f>
        <v>2385</v>
      </c>
      <c r="I332">
        <f>+IFERROR(C332-E332-G332,"")</f>
        <v>36035</v>
      </c>
      <c r="J332">
        <f>+IFERROR(I332-I331,"")</f>
        <v>-1330</v>
      </c>
      <c r="K332">
        <f>+IFERROR(E332/C332,"")</f>
        <v>1.6570401705767519E-2</v>
      </c>
      <c r="L332">
        <f>+IFERROR(G332/C332,"")</f>
        <v>0.87158947365154049</v>
      </c>
      <c r="M332">
        <f>+IFERROR(I332/C332,"")</f>
        <v>0.11184012464269198</v>
      </c>
      <c r="N332" s="22">
        <f>+IFERROR(D332/C332,"")</f>
        <v>3.4078106523567587E-3</v>
      </c>
      <c r="O332">
        <f>+IFERROR(F332/E332,"")</f>
        <v>8.0539426858962353E-3</v>
      </c>
      <c r="P332">
        <f>+IFERROR(H332/G332,"")</f>
        <v>8.4927731307887066E-3</v>
      </c>
      <c r="Q332">
        <f>+IFERROR(J332/I332,"")</f>
        <v>-3.6908561121132236E-2</v>
      </c>
      <c r="R332" s="22">
        <f>+IFERROR(C332/3.974,"")</f>
        <v>81077.25213890287</v>
      </c>
      <c r="S332" s="22">
        <f>+IFERROR(E332/3.974,"")</f>
        <v>1343.4826371414192</v>
      </c>
      <c r="T332" s="22">
        <f>+IFERROR(G332/3.974,"")</f>
        <v>70666.07951685958</v>
      </c>
      <c r="U332" s="22">
        <f>+IFERROR(I332/3.974,"")</f>
        <v>9067.689984901861</v>
      </c>
      <c r="V332" s="10">
        <v>1694777</v>
      </c>
      <c r="W332">
        <f>V332-V331</f>
        <v>9005</v>
      </c>
      <c r="X332" s="22">
        <f>IFERROR(W332-W331,0)</f>
        <v>3948</v>
      </c>
      <c r="Y332" s="35">
        <f>IFERROR(V332/3.974,0)</f>
        <v>426466.28082536487</v>
      </c>
      <c r="Z332" s="10">
        <v>1369026</v>
      </c>
      <c r="AA332" s="22">
        <f>Z332-Z331</f>
        <v>7907</v>
      </c>
      <c r="AB332" s="28">
        <f>IFERROR(Z332/V332,0)</f>
        <v>0.80779123153075594</v>
      </c>
      <c r="AC332" s="31">
        <f>IFERROR(AA332-AA331,0)</f>
        <v>3574</v>
      </c>
      <c r="AD332">
        <f>V332-Z332</f>
        <v>325751</v>
      </c>
      <c r="AE332">
        <f>AD332-AD331</f>
        <v>1098</v>
      </c>
      <c r="AF332" s="28">
        <f>IFERROR(AD332/V332,0)</f>
        <v>0.19220876846924403</v>
      </c>
      <c r="AG332" s="31">
        <f>IFERROR(AE332-AE331,0)</f>
        <v>374</v>
      </c>
      <c r="AH332" s="35">
        <f>IFERROR(AE332/W332,0)</f>
        <v>0.12193225985563576</v>
      </c>
      <c r="AI332" s="35">
        <f>IFERROR(AD332/3.974,0)</f>
        <v>81970.558631102162</v>
      </c>
      <c r="AJ332" s="10">
        <v>33160</v>
      </c>
      <c r="AK332" s="22">
        <f>AJ332-AJ331</f>
        <v>-1227</v>
      </c>
      <c r="AL332" s="22">
        <f>IFERROR(AJ332/AJ331,0)-1</f>
        <v>-3.568208916160176E-2</v>
      </c>
      <c r="AM332" s="35">
        <f>IFERROR(AJ332/3.974,0)</f>
        <v>8344.2375440362357</v>
      </c>
      <c r="AN332" s="35">
        <f>IFERROR(AJ332/C332," ")</f>
        <v>0.10291712316224966</v>
      </c>
      <c r="AO332" s="10">
        <v>452</v>
      </c>
      <c r="AP332">
        <f t="shared" si="316"/>
        <v>-25</v>
      </c>
      <c r="AQ332">
        <f t="shared" si="317"/>
        <v>-5.2410901467505266E-2</v>
      </c>
      <c r="AR332" s="35">
        <f>IFERROR(AO332/3.974,0)</f>
        <v>113.73930548565676</v>
      </c>
      <c r="AS332" s="10">
        <v>2181</v>
      </c>
      <c r="AT332" s="22">
        <f>AS332-AS331</f>
        <v>-68</v>
      </c>
      <c r="AU332" s="22">
        <f>IFERROR(AS332/AS331,0)-1</f>
        <v>-3.0235660293463806E-2</v>
      </c>
      <c r="AV332" s="35">
        <f>IFERROR(AS332/3.974,0)</f>
        <v>548.81731253145438</v>
      </c>
      <c r="AW332" s="51">
        <f>IFERROR(AS332/C332," ")</f>
        <v>6.7690665143807748E-3</v>
      </c>
      <c r="AX332" s="10">
        <v>242</v>
      </c>
      <c r="AY332">
        <f>AX332-AX331</f>
        <v>-10</v>
      </c>
      <c r="AZ332" s="22">
        <f>IFERROR(AX332/AX331,0)-1</f>
        <v>-3.9682539682539653E-2</v>
      </c>
      <c r="BA332" s="35">
        <f>IFERROR(AX332/3.974,0)</f>
        <v>60.895822848515344</v>
      </c>
      <c r="BB332" s="51">
        <f>IFERROR(AX332/C332," ")</f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>IFERROR(BC332-BC331,0)</f>
        <v>-1330</v>
      </c>
      <c r="BE332" s="51">
        <f>IFERROR(BC332/BC331,0)-1</f>
        <v>-3.5594807975378062E-2</v>
      </c>
      <c r="BF332" s="35">
        <f>IFERROR(BC332/3.974,0)</f>
        <v>9067.689984901861</v>
      </c>
      <c r="BG332" s="35">
        <f>IFERROR(BC332/C332," ")</f>
        <v>0.11184012464269198</v>
      </c>
      <c r="BH332" s="45">
        <v>56570</v>
      </c>
      <c r="BI332" s="48">
        <f>IFERROR((BH332-BH331), 0)</f>
        <v>179</v>
      </c>
      <c r="BJ332" s="14">
        <v>126504</v>
      </c>
      <c r="BK332" s="48">
        <f>IFERROR((BJ332-BJ331),0)</f>
        <v>455</v>
      </c>
      <c r="BL332" s="14">
        <v>93984</v>
      </c>
      <c r="BM332" s="48">
        <f>IFERROR((BL332-BL331),0)</f>
        <v>303</v>
      </c>
      <c r="BN332" s="14">
        <v>37444</v>
      </c>
      <c r="BO332" s="48">
        <f>IFERROR((BN332-BN331),0)</f>
        <v>135</v>
      </c>
      <c r="BP332" s="14">
        <v>7699</v>
      </c>
      <c r="BQ332" s="48">
        <f>IFERROR((BP332-BP331),0)</f>
        <v>26</v>
      </c>
      <c r="BR332" s="16">
        <v>30</v>
      </c>
      <c r="BS332" s="24">
        <f>IFERROR((BR332-BR331),0)</f>
        <v>1</v>
      </c>
      <c r="BT332" s="16">
        <v>249</v>
      </c>
      <c r="BU332" s="24">
        <f>IFERROR((BT332-BT331),0)</f>
        <v>2</v>
      </c>
      <c r="BV332" s="16">
        <v>1050</v>
      </c>
      <c r="BW332" s="24">
        <f>IFERROR((BV332-BV331),0)</f>
        <v>9</v>
      </c>
      <c r="BX332" s="16">
        <v>2591</v>
      </c>
      <c r="BY332" s="24">
        <f>IFERROR((BX332-BX331),0)</f>
        <v>19</v>
      </c>
      <c r="BZ332" s="21">
        <v>1419</v>
      </c>
      <c r="CA332" s="27">
        <f>IFERROR((BZ332-BZ331),0)</f>
        <v>12</v>
      </c>
    </row>
    <row r="333" spans="1:79">
      <c r="A333" s="3">
        <v>44230</v>
      </c>
      <c r="B333" s="22">
        <v>44230</v>
      </c>
      <c r="C333" s="10">
        <v>323382</v>
      </c>
      <c r="D333">
        <f>IFERROR(C333-C332,"")</f>
        <v>1181</v>
      </c>
      <c r="E333" s="10">
        <v>5366</v>
      </c>
      <c r="F333">
        <f>E333-E332</f>
        <v>27</v>
      </c>
      <c r="G333" s="10">
        <v>283298</v>
      </c>
      <c r="H333">
        <f>G333-G332</f>
        <v>2471</v>
      </c>
      <c r="I333">
        <f>+IFERROR(C333-E333-G333,"")</f>
        <v>34718</v>
      </c>
      <c r="J333">
        <f>+IFERROR(I333-I332,"")</f>
        <v>-1317</v>
      </c>
      <c r="K333">
        <f>+IFERROR(E333/C333,"")</f>
        <v>1.6593378728562504E-2</v>
      </c>
      <c r="L333">
        <f>+IFERROR(G333/C333,"")</f>
        <v>0.87604752274399933</v>
      </c>
      <c r="M333">
        <f>+IFERROR(I333/C333,"")</f>
        <v>0.10735909852743813</v>
      </c>
      <c r="N333" s="22">
        <f>+IFERROR(D333/C333,"")</f>
        <v>3.652027632954215E-3</v>
      </c>
      <c r="O333">
        <f>+IFERROR(F333/E333,"")</f>
        <v>5.0316809541557954E-3</v>
      </c>
      <c r="P333">
        <f>+IFERROR(H333/G333,"")</f>
        <v>8.7222641882399449E-3</v>
      </c>
      <c r="Q333">
        <f>+IFERROR(J333/I333,"")</f>
        <v>-3.7934212800276514E-2</v>
      </c>
      <c r="R333" s="22">
        <f>+IFERROR(C333/3.974,"")</f>
        <v>81374.43381982889</v>
      </c>
      <c r="S333" s="22">
        <f>+IFERROR(E333/3.974,"")</f>
        <v>1350.276799194766</v>
      </c>
      <c r="T333" s="22">
        <f>+IFERROR(G333/3.974,"")</f>
        <v>71287.871162556621</v>
      </c>
      <c r="U333" s="22">
        <f>+IFERROR(I333/3.974,"")</f>
        <v>8736.2858580775028</v>
      </c>
      <c r="V333" s="10">
        <v>1704656</v>
      </c>
      <c r="W333">
        <f>V333-V332</f>
        <v>9879</v>
      </c>
      <c r="X333" s="22">
        <f>IFERROR(W333-W332,0)</f>
        <v>874</v>
      </c>
      <c r="Y333" s="35">
        <f>IFERROR(V333/3.974,0)</f>
        <v>428952.18922999495</v>
      </c>
      <c r="Z333" s="10">
        <v>1377724</v>
      </c>
      <c r="AA333" s="22">
        <f>Z333-Z332</f>
        <v>8698</v>
      </c>
      <c r="AB333" s="28">
        <f>IFERROR(Z333/V333,0)</f>
        <v>0.80821233140293414</v>
      </c>
      <c r="AC333" s="31">
        <f>IFERROR(AA333-AA332,0)</f>
        <v>791</v>
      </c>
      <c r="AD333">
        <f>V333-Z333</f>
        <v>326932</v>
      </c>
      <c r="AE333">
        <f>AD333-AD332</f>
        <v>1181</v>
      </c>
      <c r="AF333" s="28">
        <f>IFERROR(AD333/V333,0)</f>
        <v>0.19178766859706592</v>
      </c>
      <c r="AG333" s="31">
        <f>IFERROR(AE333-AE332,0)</f>
        <v>83</v>
      </c>
      <c r="AH333" s="35">
        <f>IFERROR(AE333/W333,0)</f>
        <v>0.11954651280493978</v>
      </c>
      <c r="AI333" s="35">
        <f>IFERROR(AD333/3.974,0)</f>
        <v>82267.740312028182</v>
      </c>
      <c r="AJ333" s="10">
        <v>31865</v>
      </c>
      <c r="AK333" s="22">
        <f>AJ333-AJ332</f>
        <v>-1295</v>
      </c>
      <c r="AL333" s="22">
        <f>IFERROR(AJ333/AJ332,0)-1</f>
        <v>-3.9053075995174935E-2</v>
      </c>
      <c r="AM333" s="35">
        <f>IFERROR(AJ333/3.974,0)</f>
        <v>8018.3694011071966</v>
      </c>
      <c r="AN333" s="35">
        <f>IFERROR(AJ333/C333," ")</f>
        <v>9.8536715092367541E-2</v>
      </c>
      <c r="AO333" s="10">
        <v>462</v>
      </c>
      <c r="AP333">
        <f t="shared" si="316"/>
        <v>10</v>
      </c>
      <c r="AQ333">
        <f t="shared" si="317"/>
        <v>2.2123893805309658E-2</v>
      </c>
      <c r="AR333" s="35">
        <f>IFERROR(AO333/3.974,0)</f>
        <v>116.25566180171111</v>
      </c>
      <c r="AS333" s="10">
        <v>2150</v>
      </c>
      <c r="AT333" s="22">
        <f>AS333-AS332</f>
        <v>-31</v>
      </c>
      <c r="AU333" s="22">
        <f>IFERROR(AS333/AS332,0)-1</f>
        <v>-1.421366345712971E-2</v>
      </c>
      <c r="AV333" s="35">
        <f>IFERROR(AS333/3.974,0)</f>
        <v>541.01660795168596</v>
      </c>
      <c r="AW333" s="51">
        <f>IFERROR(AS333/C333," ")</f>
        <v>6.6484838364534822E-3</v>
      </c>
      <c r="AX333" s="10">
        <v>241</v>
      </c>
      <c r="AY333">
        <f>AX333-AX332</f>
        <v>-1</v>
      </c>
      <c r="AZ333" s="22">
        <f>IFERROR(AX333/AX332,0)-1</f>
        <v>-4.1322314049586639E-3</v>
      </c>
      <c r="BA333" s="35">
        <f>IFERROR(AX333/3.974,0)</f>
        <v>60.644187216909913</v>
      </c>
      <c r="BB333" s="51">
        <f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>IFERROR(BC333-BC332,0)</f>
        <v>-1317</v>
      </c>
      <c r="BE333" s="51">
        <f>IFERROR(BC333/BC332,0)-1</f>
        <v>-3.6547800749271553E-2</v>
      </c>
      <c r="BF333" s="35">
        <f>IFERROR(BC333/3.974,0)</f>
        <v>8736.2858580775028</v>
      </c>
      <c r="BG333" s="35">
        <f>IFERROR(BC333/C333," ")</f>
        <v>0.10735909852743813</v>
      </c>
      <c r="BH333" s="45">
        <v>56806</v>
      </c>
      <c r="BI333" s="48">
        <f>IFERROR((BH333-BH332), 0)</f>
        <v>236</v>
      </c>
      <c r="BJ333" s="14">
        <v>126934</v>
      </c>
      <c r="BK333" s="48">
        <f>IFERROR((BJ333-BJ332),0)</f>
        <v>430</v>
      </c>
      <c r="BL333" s="14">
        <v>94288</v>
      </c>
      <c r="BM333" s="48">
        <f>IFERROR((BL333-BL332),0)</f>
        <v>304</v>
      </c>
      <c r="BN333" s="14">
        <v>37608</v>
      </c>
      <c r="BO333" s="48">
        <f>IFERROR((BN333-BN332),0)</f>
        <v>164</v>
      </c>
      <c r="BP333" s="14">
        <v>7746</v>
      </c>
      <c r="BQ333" s="48">
        <f>IFERROR((BP333-BP332),0)</f>
        <v>47</v>
      </c>
      <c r="BR333" s="16">
        <v>30</v>
      </c>
      <c r="BS333" s="24">
        <f>IFERROR((BR333-BR332),0)</f>
        <v>0</v>
      </c>
      <c r="BT333" s="16">
        <v>251</v>
      </c>
      <c r="BU333" s="24">
        <f>IFERROR((BT333-BT332),0)</f>
        <v>2</v>
      </c>
      <c r="BV333" s="16">
        <v>1054</v>
      </c>
      <c r="BW333" s="24">
        <f>IFERROR((BV333-BV332),0)</f>
        <v>4</v>
      </c>
      <c r="BX333" s="16">
        <v>2602</v>
      </c>
      <c r="BY333" s="24">
        <f>IFERROR((BX333-BX332),0)</f>
        <v>11</v>
      </c>
      <c r="BZ333" s="21">
        <v>1429</v>
      </c>
      <c r="CA333" s="27">
        <f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>IFERROR(C334-C333,"")</f>
        <v>1107</v>
      </c>
      <c r="E334" s="10">
        <v>5391</v>
      </c>
      <c r="F334">
        <f>E334-E333</f>
        <v>25</v>
      </c>
      <c r="G334" s="10">
        <v>285490</v>
      </c>
      <c r="H334">
        <f>G334-G333</f>
        <v>2192</v>
      </c>
      <c r="I334">
        <f>+IFERROR(C334-E334-G334,"")</f>
        <v>33608</v>
      </c>
      <c r="J334">
        <f>+IFERROR(I334-I333,"")</f>
        <v>-1110</v>
      </c>
      <c r="K334">
        <f>+IFERROR(E334/C334,"")</f>
        <v>1.6613814335771013E-2</v>
      </c>
      <c r="L334">
        <f>+IFERROR(G334/C334,"")</f>
        <v>0.87981410772013846</v>
      </c>
      <c r="M334">
        <f>+IFERROR(I334/C334,"")</f>
        <v>0.10357207794409055</v>
      </c>
      <c r="N334" s="22">
        <f>+IFERROR(D334/C334,"")</f>
        <v>3.4115178018361177E-3</v>
      </c>
      <c r="O334">
        <f>+IFERROR(F334/E334,"")</f>
        <v>4.6373585605639029E-3</v>
      </c>
      <c r="P334">
        <f>+IFERROR(H334/G334,"")</f>
        <v>7.6780272513923432E-3</v>
      </c>
      <c r="Q334">
        <f>+IFERROR(J334/I334,"")</f>
        <v>-3.3027850511782912E-2</v>
      </c>
      <c r="R334" s="22">
        <f>+IFERROR(C334/3.974,"")</f>
        <v>81652.994464016097</v>
      </c>
      <c r="S334" s="22">
        <f>+IFERROR(E334/3.974,"")</f>
        <v>1356.5676899849018</v>
      </c>
      <c r="T334" s="22">
        <f>+IFERROR(G334/3.974,"")</f>
        <v>71839.456467035736</v>
      </c>
      <c r="U334" s="22">
        <f>+IFERROR(I334/3.974,"")</f>
        <v>8456.9703069954703</v>
      </c>
      <c r="V334" s="10">
        <v>1714415</v>
      </c>
      <c r="W334">
        <f>V334-V333</f>
        <v>9759</v>
      </c>
      <c r="X334" s="22">
        <f>IFERROR(W334-W333,0)</f>
        <v>-120</v>
      </c>
      <c r="Y334" s="35">
        <f>IFERROR(V334/3.974,0)</f>
        <v>431407.90135883237</v>
      </c>
      <c r="Z334" s="10">
        <v>1386376</v>
      </c>
      <c r="AA334" s="22">
        <f>Z334-Z333</f>
        <v>8652</v>
      </c>
      <c r="AB334" s="28">
        <f>IFERROR(Z334/V334,0)</f>
        <v>0.80865834701632922</v>
      </c>
      <c r="AC334" s="31">
        <f>IFERROR(AA334-AA333,0)</f>
        <v>-46</v>
      </c>
      <c r="AD334">
        <f>V334-Z334</f>
        <v>328039</v>
      </c>
      <c r="AE334">
        <f>AD334-AD333</f>
        <v>1107</v>
      </c>
      <c r="AF334" s="28">
        <f>IFERROR(AD334/V334,0)</f>
        <v>0.19134165298367081</v>
      </c>
      <c r="AG334" s="31">
        <f>IFERROR(AE334-AE333,0)</f>
        <v>-74</v>
      </c>
      <c r="AH334" s="35">
        <f>IFERROR(AE334/W334,0)</f>
        <v>0.11343375345834614</v>
      </c>
      <c r="AI334" s="35">
        <f>IFERROR(AD334/3.974,0)</f>
        <v>82546.300956215389</v>
      </c>
      <c r="AJ334" s="10">
        <v>30837</v>
      </c>
      <c r="AK334" s="22">
        <f>AJ334-AJ333</f>
        <v>-1028</v>
      </c>
      <c r="AL334" s="22">
        <f>IFERROR(AJ334/AJ333,0)-1</f>
        <v>-3.2261101522046087E-2</v>
      </c>
      <c r="AM334" s="35">
        <f>IFERROR(AJ334/3.974,0)</f>
        <v>7759.6879718168093</v>
      </c>
      <c r="AN334" s="35">
        <f>IFERROR(AJ334/C334," ")</f>
        <v>9.503249724952155E-2</v>
      </c>
      <c r="AO334" s="10">
        <v>463</v>
      </c>
      <c r="AP334">
        <f t="shared" si="316"/>
        <v>1</v>
      </c>
      <c r="AQ334">
        <f t="shared" si="317"/>
        <v>2.1645021645022577E-3</v>
      </c>
      <c r="AR334" s="35">
        <f>IFERROR(AO334/3.974,0)</f>
        <v>116.50729743331655</v>
      </c>
      <c r="AS334" s="10">
        <v>2078</v>
      </c>
      <c r="AT334" s="22">
        <f>AS334-AS333</f>
        <v>-72</v>
      </c>
      <c r="AU334" s="22">
        <f>IFERROR(AS334/AS333,0)-1</f>
        <v>-3.3488372093023244E-2</v>
      </c>
      <c r="AV334" s="35">
        <f>IFERROR(AS334/3.974,0)</f>
        <v>522.89884247609461</v>
      </c>
      <c r="AW334" s="51">
        <f>IFERROR(AS334/C334," ")</f>
        <v>6.4039150787854136E-3</v>
      </c>
      <c r="AX334" s="10">
        <v>230</v>
      </c>
      <c r="AY334">
        <f>AX334-AX333</f>
        <v>-11</v>
      </c>
      <c r="AZ334" s="22">
        <f>IFERROR(AX334/AX333,0)-1</f>
        <v>-4.5643153526970903E-2</v>
      </c>
      <c r="BA334" s="35">
        <f>IFERROR(AX334/3.974,0)</f>
        <v>57.876195269250125</v>
      </c>
      <c r="BB334" s="51">
        <f>IFERROR(AX334/C334," ")</f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>IFERROR(BC334-BC333,0)</f>
        <v>-1110</v>
      </c>
      <c r="BE334" s="51">
        <f>IFERROR(BC334/BC333,0)-1</f>
        <v>-3.1971887781554242E-2</v>
      </c>
      <c r="BF334" s="35">
        <f>IFERROR(BC334/3.974,0)</f>
        <v>8456.9703069954703</v>
      </c>
      <c r="BG334" s="35">
        <f>IFERROR(BC334/C334," ")</f>
        <v>0.10357207794409055</v>
      </c>
      <c r="BH334" s="45">
        <v>57043</v>
      </c>
      <c r="BI334" s="48">
        <f>IFERROR((BH334-BH333), 0)</f>
        <v>237</v>
      </c>
      <c r="BJ334" s="14">
        <v>127331</v>
      </c>
      <c r="BK334" s="48">
        <f>IFERROR((BJ334-BJ333),0)</f>
        <v>397</v>
      </c>
      <c r="BL334" s="14">
        <v>94604</v>
      </c>
      <c r="BM334" s="48">
        <f>IFERROR((BL334-BL333),0)</f>
        <v>316</v>
      </c>
      <c r="BN334" s="14">
        <v>37740</v>
      </c>
      <c r="BO334" s="48">
        <f>IFERROR((BN334-BN333),0)</f>
        <v>132</v>
      </c>
      <c r="BP334" s="14">
        <v>7771</v>
      </c>
      <c r="BQ334" s="48">
        <f>IFERROR((BP334-BP333),0)</f>
        <v>25</v>
      </c>
      <c r="BR334" s="16">
        <v>30</v>
      </c>
      <c r="BS334" s="24">
        <f>IFERROR((BR334-BR333),0)</f>
        <v>0</v>
      </c>
      <c r="BT334" s="16">
        <v>251</v>
      </c>
      <c r="BU334" s="24">
        <f>IFERROR((BT334-BT333),0)</f>
        <v>0</v>
      </c>
      <c r="BV334" s="16">
        <v>1060</v>
      </c>
      <c r="BW334" s="24">
        <f>IFERROR((BV334-BV333),0)</f>
        <v>6</v>
      </c>
      <c r="BX334" s="16">
        <v>2615</v>
      </c>
      <c r="BY334" s="24">
        <f>IFERROR((BX334-BX333),0)</f>
        <v>13</v>
      </c>
      <c r="BZ334" s="21">
        <v>1435</v>
      </c>
      <c r="CA334" s="27">
        <f>IFERROR((BZ334-BZ333),0)</f>
        <v>6</v>
      </c>
    </row>
    <row r="335" spans="1:79">
      <c r="A335" s="3">
        <v>44232</v>
      </c>
      <c r="B335" s="22">
        <v>55232</v>
      </c>
      <c r="C335" s="10">
        <v>325487</v>
      </c>
      <c r="D335">
        <f>IFERROR(C335-C334,"")</f>
        <v>998</v>
      </c>
      <c r="E335" s="10">
        <v>5426</v>
      </c>
      <c r="F335">
        <f>E335-E334</f>
        <v>35</v>
      </c>
      <c r="G335" s="10">
        <v>287746</v>
      </c>
      <c r="H335">
        <f>G335-G334</f>
        <v>2256</v>
      </c>
      <c r="I335">
        <f>+IFERROR(C335-E335-G335,"")</f>
        <v>32315</v>
      </c>
      <c r="J335">
        <f>+IFERROR(I335-I334,"")</f>
        <v>-1293</v>
      </c>
      <c r="K335">
        <f>+IFERROR(E335/C335,"")</f>
        <v>1.6670404655178241E-2</v>
      </c>
      <c r="L335">
        <f>+IFERROR(G335/C335,"")</f>
        <v>0.88404759637097641</v>
      </c>
      <c r="M335">
        <f>+IFERROR(I335/C335,"")</f>
        <v>9.9281998973845348E-2</v>
      </c>
      <c r="N335" s="22">
        <f>+IFERROR(D335/C335,"")</f>
        <v>3.0661746859321571E-3</v>
      </c>
      <c r="O335">
        <f>+IFERROR(F335/E335,"")</f>
        <v>6.4504238849981566E-3</v>
      </c>
      <c r="P335">
        <f>+IFERROR(H335/G335,"")</f>
        <v>7.8402479964969109E-3</v>
      </c>
      <c r="Q335">
        <f>+IFERROR(J335/I335,"")</f>
        <v>-4.0012378152560729E-2</v>
      </c>
      <c r="R335" s="22">
        <f>+IFERROR(C335/3.974,"")</f>
        <v>81904.126824358318</v>
      </c>
      <c r="S335" s="22">
        <f>+IFERROR(E335/3.974,"")</f>
        <v>1365.3749370910921</v>
      </c>
      <c r="T335" s="22">
        <f>+IFERROR(G335/3.974,"")</f>
        <v>72407.146451937588</v>
      </c>
      <c r="U335" s="22">
        <f>+IFERROR(I335/3.974,"")</f>
        <v>8131.6054353296422</v>
      </c>
      <c r="V335" s="10">
        <v>1724204</v>
      </c>
      <c r="W335">
        <f>V335-V334</f>
        <v>9789</v>
      </c>
      <c r="X335" s="22">
        <f>IFERROR(W335-W334,0)</f>
        <v>30</v>
      </c>
      <c r="Y335" s="35">
        <f>IFERROR(V335/3.974,0)</f>
        <v>433871.16255661799</v>
      </c>
      <c r="Z335" s="10">
        <v>1395167</v>
      </c>
      <c r="AA335" s="22">
        <f>Z335-Z334</f>
        <v>8791</v>
      </c>
      <c r="AB335" s="28">
        <f>IFERROR(Z335/V335,0)</f>
        <v>0.80916585276452202</v>
      </c>
      <c r="AC335" s="31">
        <f>IFERROR(AA335-AA334,0)</f>
        <v>139</v>
      </c>
      <c r="AD335">
        <f>V335-Z335</f>
        <v>329037</v>
      </c>
      <c r="AE335">
        <f>AD335-AD334</f>
        <v>998</v>
      </c>
      <c r="AF335" s="28">
        <f>IFERROR(AD335/V335,0)</f>
        <v>0.19083414723547792</v>
      </c>
      <c r="AG335" s="31">
        <f>IFERROR(AE335-AE334,0)</f>
        <v>-109</v>
      </c>
      <c r="AH335" s="35">
        <f>IFERROR(AE335/W335,0)</f>
        <v>0.10195116968025335</v>
      </c>
      <c r="AI335" s="35">
        <f>IFERROR(AD335/3.974,0)</f>
        <v>82797.433316557624</v>
      </c>
      <c r="AJ335" s="10">
        <v>29469</v>
      </c>
      <c r="AK335" s="22">
        <f>AJ335-AJ334</f>
        <v>-1368</v>
      </c>
      <c r="AL335" s="22">
        <f>IFERROR(AJ335/AJ334,0)-1</f>
        <v>-4.4362292051756014E-2</v>
      </c>
      <c r="AM335" s="35">
        <f>IFERROR(AJ335/3.974,0)</f>
        <v>7415.4504277805736</v>
      </c>
      <c r="AN335" s="35">
        <f>IFERROR(AJ335/C335," ")</f>
        <v>9.0538178176086906E-2</v>
      </c>
      <c r="AO335" s="10">
        <v>459</v>
      </c>
      <c r="AP335">
        <f t="shared" si="316"/>
        <v>-4</v>
      </c>
      <c r="AQ335">
        <f t="shared" si="317"/>
        <v>-8.6393088552916275E-3</v>
      </c>
      <c r="AR335" s="35">
        <f>IFERROR(AO335/3.974,0)</f>
        <v>115.50075490689481</v>
      </c>
      <c r="AS335" s="10">
        <v>2060</v>
      </c>
      <c r="AT335" s="22">
        <f>AS335-AS334</f>
        <v>-18</v>
      </c>
      <c r="AU335" s="22">
        <f>IFERROR(AS335/AS334,0)-1</f>
        <v>-8.6621751684311521E-3</v>
      </c>
      <c r="AV335" s="35">
        <f>IFERROR(AS335/3.974,0)</f>
        <v>518.36940110719672</v>
      </c>
      <c r="AW335" s="51">
        <f>IFERROR(AS335/C335," ")</f>
        <v>6.3289778086375184E-3</v>
      </c>
      <c r="AX335" s="10">
        <v>227</v>
      </c>
      <c r="AY335">
        <f>AX335-AX334</f>
        <v>-3</v>
      </c>
      <c r="AZ335" s="22">
        <f>IFERROR(AX335/AX334,0)-1</f>
        <v>-1.3043478260869601E-2</v>
      </c>
      <c r="BA335" s="35">
        <f>IFERROR(AX335/3.974,0)</f>
        <v>57.121288374433817</v>
      </c>
      <c r="BB335" s="51">
        <f>IFERROR(AX335/C335," ")</f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>IFERROR(BC335-BC334,0)</f>
        <v>-1393</v>
      </c>
      <c r="BE335" s="51">
        <f>IFERROR(BC335/BC334,0)-1</f>
        <v>-4.1448464651273498E-2</v>
      </c>
      <c r="BF335" s="35">
        <f>IFERROR(BC335/3.974,0)</f>
        <v>8106.441872169099</v>
      </c>
      <c r="BG335" s="35">
        <f>IFERROR(BC335/C335," ")</f>
        <v>9.8974767041387218E-2</v>
      </c>
      <c r="BH335" s="45">
        <v>57245</v>
      </c>
      <c r="BI335" s="48">
        <f>IFERROR((BH335-BH334), 0)</f>
        <v>202</v>
      </c>
      <c r="BJ335" s="14">
        <v>127692</v>
      </c>
      <c r="BK335" s="48">
        <f>IFERROR((BJ335-BJ334),0)</f>
        <v>361</v>
      </c>
      <c r="BL335" s="14">
        <v>94878</v>
      </c>
      <c r="BM335" s="48">
        <f>IFERROR((BL335-BL334),0)</f>
        <v>274</v>
      </c>
      <c r="BN335" s="14">
        <v>37874</v>
      </c>
      <c r="BO335" s="48">
        <f>IFERROR((BN335-BN334),0)</f>
        <v>134</v>
      </c>
      <c r="BP335" s="14">
        <v>7798</v>
      </c>
      <c r="BQ335" s="48">
        <f>IFERROR((BP335-BP334),0)</f>
        <v>27</v>
      </c>
      <c r="BR335" s="16">
        <v>30</v>
      </c>
      <c r="BS335" s="24">
        <f>IFERROR((BR335-BR334),0)</f>
        <v>0</v>
      </c>
      <c r="BT335" s="16">
        <v>251</v>
      </c>
      <c r="BU335" s="24">
        <f>IFERROR((BT335-BT334),0)</f>
        <v>0</v>
      </c>
      <c r="BV335" s="16">
        <v>1065</v>
      </c>
      <c r="BW335" s="24">
        <f>IFERROR((BV335-BV334),0)</f>
        <v>5</v>
      </c>
      <c r="BX335" s="16">
        <v>2637</v>
      </c>
      <c r="BY335" s="24">
        <f>IFERROR((BX335-BX334),0)</f>
        <v>22</v>
      </c>
      <c r="BZ335" s="21">
        <v>1443</v>
      </c>
      <c r="CA335" s="27">
        <f>IFERROR((BZ335-BZ334),0)</f>
        <v>8</v>
      </c>
    </row>
  </sheetData>
  <conditionalFormatting sqref="B1:B1048576">
    <cfRule type="duplicateValues" dxfId="15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MU14"/>
  <sheetViews>
    <sheetView tabSelected="1" topLeftCell="A2" workbookViewId="0">
      <pane xSplit="1" topLeftCell="MG1" activePane="topRight" state="frozen"/>
      <selection pane="topRight" activeCell="A2" sqref="A2:MU14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59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</row>
    <row r="2" spans="1:359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23" t="s">
        <v>350</v>
      </c>
      <c r="JM2" s="224" t="s">
        <v>351</v>
      </c>
      <c r="JN2" s="223" t="s">
        <v>352</v>
      </c>
      <c r="JO2" s="224" t="s">
        <v>353</v>
      </c>
      <c r="JP2" s="223" t="s">
        <v>354</v>
      </c>
      <c r="JQ2" s="224" t="s">
        <v>355</v>
      </c>
      <c r="JR2" s="225" t="s">
        <v>356</v>
      </c>
      <c r="JS2" s="225" t="s">
        <v>357</v>
      </c>
      <c r="JT2" s="225" t="s">
        <v>358</v>
      </c>
      <c r="JU2" s="225" t="s">
        <v>359</v>
      </c>
      <c r="JV2" s="225" t="s">
        <v>360</v>
      </c>
      <c r="JW2" s="225" t="s">
        <v>361</v>
      </c>
      <c r="JX2" s="225" t="s">
        <v>362</v>
      </c>
      <c r="JY2" s="225" t="s">
        <v>363</v>
      </c>
      <c r="JZ2" s="224" t="s">
        <v>364</v>
      </c>
      <c r="KA2" s="225" t="s">
        <v>365</v>
      </c>
      <c r="KB2" s="225" t="s">
        <v>366</v>
      </c>
      <c r="KC2" s="225" t="s">
        <v>367</v>
      </c>
      <c r="KD2" s="225" t="s">
        <v>368</v>
      </c>
      <c r="KE2" s="225" t="s">
        <v>369</v>
      </c>
      <c r="KF2" s="225" t="s">
        <v>370</v>
      </c>
      <c r="KG2" s="225" t="s">
        <v>371</v>
      </c>
      <c r="KH2" s="225" t="s">
        <v>372</v>
      </c>
      <c r="KI2" s="225" t="s">
        <v>373</v>
      </c>
      <c r="KJ2" s="225" t="s">
        <v>374</v>
      </c>
      <c r="KK2" s="225" t="s">
        <v>375</v>
      </c>
      <c r="KL2" s="225" t="s">
        <v>376</v>
      </c>
      <c r="KM2" s="225" t="s">
        <v>377</v>
      </c>
      <c r="KN2" s="225" t="s">
        <v>378</v>
      </c>
      <c r="KO2" s="224" t="s">
        <v>379</v>
      </c>
      <c r="KP2" s="225" t="s">
        <v>380</v>
      </c>
      <c r="KQ2" s="225" t="s">
        <v>381</v>
      </c>
      <c r="KR2" s="225" t="s">
        <v>382</v>
      </c>
      <c r="KS2" s="225" t="s">
        <v>383</v>
      </c>
      <c r="KT2" s="225" t="s">
        <v>384</v>
      </c>
      <c r="KU2" s="225" t="s">
        <v>385</v>
      </c>
      <c r="KV2" s="225" t="s">
        <v>386</v>
      </c>
      <c r="KW2" s="225" t="s">
        <v>387</v>
      </c>
      <c r="KX2" s="225" t="s">
        <v>388</v>
      </c>
      <c r="KY2" s="225" t="s">
        <v>389</v>
      </c>
      <c r="KZ2" s="224" t="s">
        <v>390</v>
      </c>
      <c r="LA2" s="225" t="s">
        <v>391</v>
      </c>
      <c r="LB2" s="225" t="s">
        <v>392</v>
      </c>
      <c r="LC2" s="225" t="s">
        <v>393</v>
      </c>
      <c r="LD2" s="225" t="s">
        <v>394</v>
      </c>
      <c r="LE2" s="225" t="s">
        <v>395</v>
      </c>
      <c r="LF2" s="225" t="s">
        <v>396</v>
      </c>
      <c r="LG2" s="225" t="s">
        <v>397</v>
      </c>
      <c r="LH2" s="225" t="s">
        <v>398</v>
      </c>
      <c r="LI2" s="225" t="s">
        <v>399</v>
      </c>
      <c r="LJ2" s="225" t="s">
        <v>400</v>
      </c>
      <c r="LK2" s="225" t="s">
        <v>401</v>
      </c>
      <c r="LL2" s="225" t="s">
        <v>402</v>
      </c>
      <c r="LM2" s="225" t="s">
        <v>403</v>
      </c>
      <c r="LN2" s="225" t="s">
        <v>404</v>
      </c>
      <c r="LO2" s="225" t="s">
        <v>405</v>
      </c>
      <c r="LP2" s="225" t="s">
        <v>406</v>
      </c>
      <c r="LQ2" s="225" t="s">
        <v>407</v>
      </c>
      <c r="LR2" s="225" t="s">
        <v>408</v>
      </c>
      <c r="LS2" s="225" t="s">
        <v>409</v>
      </c>
      <c r="LT2" s="225" t="s">
        <v>410</v>
      </c>
      <c r="LU2" s="225" t="s">
        <v>411</v>
      </c>
      <c r="LV2" s="225" t="s">
        <v>412</v>
      </c>
      <c r="LW2" s="225" t="s">
        <v>413</v>
      </c>
      <c r="LX2" s="225" t="s">
        <v>414</v>
      </c>
      <c r="LY2" s="224" t="s">
        <v>415</v>
      </c>
      <c r="LZ2" s="225" t="s">
        <v>416</v>
      </c>
      <c r="MA2" s="225" t="s">
        <v>417</v>
      </c>
      <c r="MB2" s="225" t="s">
        <v>418</v>
      </c>
      <c r="MC2" s="225" t="s">
        <v>419</v>
      </c>
      <c r="MD2" s="225" t="s">
        <v>420</v>
      </c>
      <c r="ME2" s="225" t="s">
        <v>421</v>
      </c>
      <c r="MF2" s="225" t="s">
        <v>422</v>
      </c>
      <c r="MG2" s="225" t="s">
        <v>423</v>
      </c>
      <c r="MH2" s="225" t="s">
        <v>424</v>
      </c>
      <c r="MI2" s="225" t="s">
        <v>425</v>
      </c>
      <c r="MJ2" s="225" t="s">
        <v>426</v>
      </c>
      <c r="MK2" s="225" t="s">
        <v>427</v>
      </c>
      <c r="ML2" s="225" t="s">
        <v>428</v>
      </c>
      <c r="MM2" s="225" t="s">
        <v>429</v>
      </c>
      <c r="MN2" s="225" t="s">
        <v>430</v>
      </c>
      <c r="MO2" s="225" t="s">
        <v>431</v>
      </c>
      <c r="MP2" s="225" t="s">
        <v>432</v>
      </c>
      <c r="MQ2" s="225" t="s">
        <v>433</v>
      </c>
      <c r="MR2" s="225" t="s">
        <v>434</v>
      </c>
      <c r="MS2" s="225" t="s">
        <v>435</v>
      </c>
      <c r="MT2" s="225" t="s">
        <v>436</v>
      </c>
      <c r="MU2" s="226" t="s">
        <v>437</v>
      </c>
    </row>
    <row r="3" spans="1:359">
      <c r="A3" t="s">
        <v>438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27">
        <v>3814</v>
      </c>
      <c r="JM3" s="227">
        <v>3824</v>
      </c>
      <c r="JN3" s="227">
        <v>3826</v>
      </c>
      <c r="JO3" s="227">
        <v>3828</v>
      </c>
      <c r="JP3" s="227">
        <v>3830</v>
      </c>
      <c r="JQ3" s="227">
        <v>3831</v>
      </c>
      <c r="JR3" s="227">
        <v>3837</v>
      </c>
      <c r="JS3" s="227">
        <v>3845</v>
      </c>
      <c r="JT3" s="227">
        <v>3852</v>
      </c>
      <c r="JU3" s="227">
        <v>3852</v>
      </c>
      <c r="JV3" s="227">
        <v>3859</v>
      </c>
      <c r="JW3" s="227">
        <v>3866</v>
      </c>
      <c r="JX3" s="227">
        <v>3881</v>
      </c>
      <c r="JY3" s="227">
        <v>3897</v>
      </c>
      <c r="JZ3" s="227">
        <v>3904</v>
      </c>
      <c r="KA3" s="227">
        <v>3907</v>
      </c>
      <c r="KB3" s="227">
        <v>3910</v>
      </c>
      <c r="KC3" s="227">
        <v>3912</v>
      </c>
      <c r="KD3" s="227">
        <v>3928</v>
      </c>
      <c r="KE3" s="227">
        <v>3933</v>
      </c>
      <c r="KF3" s="227">
        <v>3937</v>
      </c>
      <c r="KG3" s="227">
        <v>3945</v>
      </c>
      <c r="KH3" s="227">
        <v>3950</v>
      </c>
      <c r="KI3" s="227">
        <v>3954</v>
      </c>
      <c r="KJ3" s="227">
        <v>3957</v>
      </c>
      <c r="KK3" s="227">
        <v>3692</v>
      </c>
      <c r="KL3" s="227">
        <v>3972</v>
      </c>
      <c r="KM3" s="227">
        <v>3982</v>
      </c>
      <c r="KN3" s="227">
        <v>3997</v>
      </c>
      <c r="KO3" s="227">
        <v>4000</v>
      </c>
      <c r="KP3" s="227">
        <v>4001</v>
      </c>
      <c r="KQ3" s="227">
        <v>4002</v>
      </c>
      <c r="KR3" s="227">
        <v>4013</v>
      </c>
      <c r="KS3" s="227">
        <v>4025</v>
      </c>
      <c r="KT3" s="227">
        <v>4031</v>
      </c>
      <c r="KU3" s="227">
        <v>4039</v>
      </c>
      <c r="KV3" s="227">
        <v>4057</v>
      </c>
      <c r="KW3" s="227">
        <v>4064</v>
      </c>
      <c r="KX3" s="227">
        <v>4080</v>
      </c>
      <c r="KY3" s="227">
        <v>4103</v>
      </c>
      <c r="KZ3" s="227">
        <v>4125</v>
      </c>
      <c r="LA3" s="227">
        <v>4143</v>
      </c>
      <c r="LB3" s="227">
        <v>4167</v>
      </c>
      <c r="LC3" s="227">
        <v>4194</v>
      </c>
      <c r="LD3" s="227">
        <v>4206</v>
      </c>
      <c r="LE3" s="227">
        <v>4216</v>
      </c>
      <c r="LF3" s="227">
        <v>4226</v>
      </c>
      <c r="LG3" s="227">
        <v>4247</v>
      </c>
      <c r="LH3" s="227">
        <v>4258</v>
      </c>
      <c r="LI3" s="227">
        <v>4290</v>
      </c>
      <c r="LJ3" s="227">
        <v>4319</v>
      </c>
      <c r="LK3" s="227">
        <v>4339</v>
      </c>
      <c r="LL3" s="227">
        <v>4356</v>
      </c>
      <c r="LM3" s="227">
        <v>4375</v>
      </c>
      <c r="LN3" s="227">
        <v>4406</v>
      </c>
      <c r="LO3" s="227">
        <v>4432</v>
      </c>
      <c r="LP3" s="227">
        <v>4456</v>
      </c>
      <c r="LQ3" s="227">
        <v>4478</v>
      </c>
      <c r="LR3" s="227">
        <v>4491</v>
      </c>
      <c r="LS3" s="227">
        <v>4495</v>
      </c>
      <c r="LT3" s="227">
        <v>4520</v>
      </c>
      <c r="LU3" s="227">
        <v>4544</v>
      </c>
      <c r="LV3" s="227">
        <v>4567</v>
      </c>
      <c r="LW3" s="227">
        <v>4593</v>
      </c>
      <c r="LX3" s="227"/>
      <c r="LY3" s="227"/>
      <c r="LZ3" s="227"/>
      <c r="MA3" s="227"/>
      <c r="MB3" s="227"/>
      <c r="MC3" s="227"/>
      <c r="MD3" s="227"/>
      <c r="ME3" s="227"/>
      <c r="MF3" s="227"/>
      <c r="MG3" s="227"/>
      <c r="MH3" s="227"/>
      <c r="MI3" s="227"/>
      <c r="MJ3" s="227"/>
      <c r="MK3" s="227"/>
      <c r="ML3" s="227"/>
      <c r="MM3" s="227"/>
      <c r="MN3" s="227"/>
      <c r="MO3" s="227"/>
      <c r="MP3" s="227"/>
      <c r="MQ3" s="227"/>
      <c r="MR3" s="227"/>
      <c r="MS3" s="227"/>
      <c r="MT3" s="227"/>
      <c r="MU3" s="228"/>
    </row>
    <row r="4" spans="1:359">
      <c r="A4" t="s">
        <v>439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29">
        <v>3019</v>
      </c>
      <c r="JM4" s="229">
        <v>3020</v>
      </c>
      <c r="JN4" s="229">
        <v>3020</v>
      </c>
      <c r="JO4" s="229">
        <v>3022</v>
      </c>
      <c r="JP4" s="229">
        <v>3024</v>
      </c>
      <c r="JQ4" s="229">
        <v>3026</v>
      </c>
      <c r="JR4" s="229">
        <v>3036</v>
      </c>
      <c r="JS4" s="229">
        <v>3038</v>
      </c>
      <c r="JT4" s="229">
        <v>3041</v>
      </c>
      <c r="JU4" s="229">
        <v>3041</v>
      </c>
      <c r="JV4" s="229">
        <v>3041</v>
      </c>
      <c r="JW4" s="229">
        <v>3043</v>
      </c>
      <c r="JX4" s="229">
        <v>3044</v>
      </c>
      <c r="JY4" s="229">
        <v>3044</v>
      </c>
      <c r="JZ4" s="229">
        <v>3045</v>
      </c>
      <c r="KA4" s="229">
        <v>3059</v>
      </c>
      <c r="KB4" s="229">
        <v>3060</v>
      </c>
      <c r="KC4" s="229">
        <v>3068</v>
      </c>
      <c r="KD4" s="229">
        <v>3068</v>
      </c>
      <c r="KE4" s="229">
        <v>3074</v>
      </c>
      <c r="KF4" s="229">
        <v>3075</v>
      </c>
      <c r="KG4" s="229">
        <v>3075</v>
      </c>
      <c r="KH4" s="229">
        <v>3078</v>
      </c>
      <c r="KI4" s="229">
        <v>3073</v>
      </c>
      <c r="KJ4" s="229">
        <v>3075</v>
      </c>
      <c r="KK4" s="229">
        <v>3084</v>
      </c>
      <c r="KL4" s="229">
        <v>3089</v>
      </c>
      <c r="KM4" s="229">
        <v>3092</v>
      </c>
      <c r="KN4" s="229">
        <v>3093</v>
      </c>
      <c r="KO4" s="229">
        <v>3096</v>
      </c>
      <c r="KP4" s="229">
        <v>3095</v>
      </c>
      <c r="KQ4" s="229">
        <v>3103</v>
      </c>
      <c r="KR4" s="229">
        <v>3107</v>
      </c>
      <c r="KS4" s="229">
        <v>3109</v>
      </c>
      <c r="KT4" s="229">
        <v>3113</v>
      </c>
      <c r="KU4" s="229">
        <v>3123</v>
      </c>
      <c r="KV4" s="229">
        <v>3125</v>
      </c>
      <c r="KW4" s="229">
        <v>3125</v>
      </c>
      <c r="KX4" s="229">
        <v>3127</v>
      </c>
      <c r="KY4" s="229">
        <v>3149</v>
      </c>
      <c r="KZ4" s="229">
        <v>3150</v>
      </c>
      <c r="LA4" s="229">
        <v>3150</v>
      </c>
      <c r="LB4" s="229">
        <v>3159</v>
      </c>
      <c r="LC4" s="229">
        <v>3159</v>
      </c>
      <c r="LD4" s="229">
        <v>3172</v>
      </c>
      <c r="LE4" s="229">
        <v>3172</v>
      </c>
      <c r="LF4" s="229">
        <v>3176</v>
      </c>
      <c r="LG4" s="229">
        <v>3205</v>
      </c>
      <c r="LH4" s="229">
        <v>3220</v>
      </c>
      <c r="LI4" s="229">
        <v>3220</v>
      </c>
      <c r="LJ4" s="229">
        <v>3224</v>
      </c>
      <c r="LK4" s="229">
        <v>3225</v>
      </c>
      <c r="LL4" s="229">
        <v>3231</v>
      </c>
      <c r="LM4" s="229">
        <v>3241</v>
      </c>
      <c r="LN4" s="229">
        <v>3245</v>
      </c>
      <c r="LO4" s="229">
        <v>3246</v>
      </c>
      <c r="LP4" s="229">
        <v>3269</v>
      </c>
      <c r="LQ4" s="229">
        <v>3272</v>
      </c>
      <c r="LR4" s="229">
        <v>3274</v>
      </c>
      <c r="LS4" s="229">
        <v>3285</v>
      </c>
      <c r="LT4" s="229">
        <v>3296</v>
      </c>
      <c r="LU4" s="229">
        <v>3301</v>
      </c>
      <c r="LV4" s="229">
        <v>3301</v>
      </c>
      <c r="LW4" s="229">
        <v>3307</v>
      </c>
      <c r="LX4" s="229"/>
      <c r="LY4" s="229"/>
      <c r="LZ4" s="229"/>
      <c r="MA4" s="229"/>
      <c r="MB4" s="229"/>
      <c r="MC4" s="229"/>
      <c r="MD4" s="229"/>
      <c r="ME4" s="229"/>
      <c r="MF4" s="229"/>
      <c r="MG4" s="229"/>
      <c r="MH4" s="229"/>
      <c r="MI4" s="229"/>
      <c r="MJ4" s="229"/>
      <c r="MK4" s="229"/>
      <c r="ML4" s="229"/>
      <c r="MM4" s="229"/>
      <c r="MN4" s="229"/>
      <c r="MO4" s="229"/>
      <c r="MP4" s="229"/>
      <c r="MQ4" s="229"/>
      <c r="MR4" s="229"/>
      <c r="MS4" s="229"/>
      <c r="MT4" s="229"/>
      <c r="MU4" s="230"/>
    </row>
    <row r="5" spans="1:359">
      <c r="A5" t="s">
        <v>440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31">
        <v>8858</v>
      </c>
      <c r="JM5" s="231">
        <v>8929</v>
      </c>
      <c r="JN5" s="231">
        <v>8986</v>
      </c>
      <c r="JO5" s="231">
        <v>9064</v>
      </c>
      <c r="JP5" s="231">
        <v>9124</v>
      </c>
      <c r="JQ5" s="231">
        <v>9193</v>
      </c>
      <c r="JR5" s="231">
        <v>9290</v>
      </c>
      <c r="JS5" s="231">
        <v>9351</v>
      </c>
      <c r="JT5" s="231">
        <v>9446</v>
      </c>
      <c r="JU5" s="231">
        <v>9446</v>
      </c>
      <c r="JV5" s="231">
        <v>9620</v>
      </c>
      <c r="JW5" s="231">
        <v>9705</v>
      </c>
      <c r="JX5" s="231">
        <v>9802</v>
      </c>
      <c r="JY5" s="231">
        <v>9949</v>
      </c>
      <c r="JZ5" s="231">
        <v>10063</v>
      </c>
      <c r="KA5" s="231">
        <v>10168</v>
      </c>
      <c r="KB5" s="231">
        <v>10255</v>
      </c>
      <c r="KC5" s="231">
        <v>10338</v>
      </c>
      <c r="KD5" s="231">
        <v>10440</v>
      </c>
      <c r="KE5" s="231">
        <v>10588</v>
      </c>
      <c r="KF5" s="231">
        <v>10729</v>
      </c>
      <c r="KG5" s="231">
        <v>10837</v>
      </c>
      <c r="KH5" s="231">
        <v>10959</v>
      </c>
      <c r="KI5" s="231">
        <v>11077</v>
      </c>
      <c r="KJ5" s="231">
        <v>11282</v>
      </c>
      <c r="KK5" s="231">
        <v>11461</v>
      </c>
      <c r="KL5" s="231">
        <v>11701</v>
      </c>
      <c r="KM5" s="231">
        <v>11911</v>
      </c>
      <c r="KN5" s="231">
        <v>12059</v>
      </c>
      <c r="KO5" s="231">
        <v>12152</v>
      </c>
      <c r="KP5" s="231">
        <v>12208</v>
      </c>
      <c r="KQ5" s="231">
        <v>12321</v>
      </c>
      <c r="KR5" s="231">
        <v>12489</v>
      </c>
      <c r="KS5" s="231">
        <v>12849</v>
      </c>
      <c r="KT5" s="231">
        <v>13083</v>
      </c>
      <c r="KU5" s="231">
        <v>13266</v>
      </c>
      <c r="KV5" s="231">
        <v>13409</v>
      </c>
      <c r="KW5" s="231">
        <v>13592</v>
      </c>
      <c r="KX5" s="231">
        <v>13712</v>
      </c>
      <c r="KY5" s="231">
        <v>13911</v>
      </c>
      <c r="KZ5" s="231">
        <v>14103</v>
      </c>
      <c r="LA5" s="231">
        <v>14263</v>
      </c>
      <c r="LB5" s="231">
        <v>14428</v>
      </c>
      <c r="LC5" s="231">
        <v>14537</v>
      </c>
      <c r="LD5" s="231">
        <v>14656</v>
      </c>
      <c r="LE5" s="231">
        <v>14721</v>
      </c>
      <c r="LF5" s="231">
        <v>14847</v>
      </c>
      <c r="LG5" s="231">
        <v>14986</v>
      </c>
      <c r="LH5" s="231">
        <v>15114</v>
      </c>
      <c r="LI5" s="231">
        <v>15259</v>
      </c>
      <c r="LJ5" s="231">
        <v>15403</v>
      </c>
      <c r="LK5" s="231">
        <v>15515</v>
      </c>
      <c r="LL5" s="231">
        <v>15554</v>
      </c>
      <c r="LM5" s="231">
        <v>15701</v>
      </c>
      <c r="LN5" s="231">
        <v>15802</v>
      </c>
      <c r="LO5" s="231">
        <v>15916</v>
      </c>
      <c r="LP5" s="231">
        <v>16010</v>
      </c>
      <c r="LQ5" s="231">
        <v>16113</v>
      </c>
      <c r="LR5" s="231">
        <v>16186</v>
      </c>
      <c r="LS5" s="231">
        <v>16228</v>
      </c>
      <c r="LT5" s="231">
        <v>16344</v>
      </c>
      <c r="LU5" s="231">
        <v>16445</v>
      </c>
      <c r="LV5" s="231">
        <v>16520</v>
      </c>
      <c r="LW5" s="231">
        <v>16555</v>
      </c>
      <c r="LX5" s="231"/>
      <c r="LY5" s="231"/>
      <c r="LZ5" s="231"/>
      <c r="MA5" s="231"/>
      <c r="MB5" s="231"/>
      <c r="MC5" s="231"/>
      <c r="MD5" s="231"/>
      <c r="ME5" s="231"/>
      <c r="MF5" s="231"/>
      <c r="MG5" s="231"/>
      <c r="MH5" s="231"/>
      <c r="MI5" s="231"/>
      <c r="MJ5" s="231"/>
      <c r="MK5" s="231"/>
      <c r="ML5" s="231"/>
      <c r="MM5" s="231"/>
      <c r="MN5" s="231"/>
      <c r="MO5" s="231"/>
      <c r="MP5" s="231"/>
      <c r="MQ5" s="231"/>
      <c r="MR5" s="231"/>
      <c r="MS5" s="231"/>
      <c r="MT5" s="231"/>
      <c r="MU5" s="232"/>
    </row>
    <row r="6" spans="1:359">
      <c r="A6" t="s">
        <v>441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29">
        <v>32895</v>
      </c>
      <c r="JM6" s="229">
        <v>33366</v>
      </c>
      <c r="JN6" s="229">
        <v>33850</v>
      </c>
      <c r="JO6" s="229">
        <v>34273</v>
      </c>
      <c r="JP6" s="229">
        <v>34644</v>
      </c>
      <c r="JQ6" s="229">
        <v>35140</v>
      </c>
      <c r="JR6" s="229">
        <v>35661</v>
      </c>
      <c r="JS6" s="229">
        <v>36096</v>
      </c>
      <c r="JT6" s="229">
        <v>36870</v>
      </c>
      <c r="JU6" s="229">
        <v>36870</v>
      </c>
      <c r="JV6" s="229">
        <v>37823</v>
      </c>
      <c r="JW6" s="229">
        <v>38393</v>
      </c>
      <c r="JX6" s="229">
        <v>39135</v>
      </c>
      <c r="JY6" s="229">
        <v>39764</v>
      </c>
      <c r="JZ6" s="229">
        <v>40360</v>
      </c>
      <c r="KA6" s="229">
        <v>41044</v>
      </c>
      <c r="KB6" s="229">
        <v>41669</v>
      </c>
      <c r="KC6" s="229">
        <v>41972</v>
      </c>
      <c r="KD6" s="229">
        <v>42618</v>
      </c>
      <c r="KE6" s="229">
        <v>42915</v>
      </c>
      <c r="KF6" s="229">
        <v>43421</v>
      </c>
      <c r="KG6" s="229">
        <v>44173</v>
      </c>
      <c r="KH6" s="229">
        <v>44722</v>
      </c>
      <c r="KI6" s="229">
        <v>45177</v>
      </c>
      <c r="KJ6" s="229">
        <v>45615</v>
      </c>
      <c r="KK6" s="229">
        <v>46491</v>
      </c>
      <c r="KL6" s="229">
        <v>47202</v>
      </c>
      <c r="KM6" s="229">
        <v>48109</v>
      </c>
      <c r="KN6" s="229">
        <v>48540</v>
      </c>
      <c r="KO6" s="229">
        <v>48960</v>
      </c>
      <c r="KP6" s="229">
        <v>49451</v>
      </c>
      <c r="KQ6" s="229">
        <v>49919</v>
      </c>
      <c r="KR6" s="229">
        <v>50564</v>
      </c>
      <c r="KS6" s="229">
        <v>51373</v>
      </c>
      <c r="KT6" s="229">
        <v>52551</v>
      </c>
      <c r="KU6" s="229">
        <v>53512</v>
      </c>
      <c r="KV6" s="229">
        <v>54341</v>
      </c>
      <c r="KW6" s="229">
        <v>54854</v>
      </c>
      <c r="KX6" s="229">
        <v>55116</v>
      </c>
      <c r="KY6" s="229">
        <v>55947</v>
      </c>
      <c r="KZ6" s="229">
        <v>56474</v>
      </c>
      <c r="LA6" s="229">
        <v>57101</v>
      </c>
      <c r="LB6" s="229">
        <v>57544</v>
      </c>
      <c r="LC6" s="229">
        <v>58026</v>
      </c>
      <c r="LD6" s="229">
        <v>58368</v>
      </c>
      <c r="LE6" s="229">
        <v>58636</v>
      </c>
      <c r="LF6" s="229">
        <v>59031</v>
      </c>
      <c r="LG6" s="229">
        <v>59433</v>
      </c>
      <c r="LH6" s="229">
        <v>59766</v>
      </c>
      <c r="LI6" s="229">
        <v>60179</v>
      </c>
      <c r="LJ6" s="229">
        <v>60502</v>
      </c>
      <c r="LK6" s="229">
        <v>60736</v>
      </c>
      <c r="LL6" s="229">
        <v>60899</v>
      </c>
      <c r="LM6" s="229">
        <v>61170</v>
      </c>
      <c r="LN6" s="229">
        <v>61491</v>
      </c>
      <c r="LO6" s="229">
        <v>61707</v>
      </c>
      <c r="LP6" s="229">
        <v>61967</v>
      </c>
      <c r="LQ6" s="229">
        <v>62133</v>
      </c>
      <c r="LR6" s="229">
        <v>62423</v>
      </c>
      <c r="LS6" s="229">
        <v>62301</v>
      </c>
      <c r="LT6" s="229">
        <v>62466</v>
      </c>
      <c r="LU6" s="229">
        <v>62625</v>
      </c>
      <c r="LV6" s="229">
        <v>62770</v>
      </c>
      <c r="LW6" s="229">
        <v>62899</v>
      </c>
      <c r="LX6" s="229"/>
      <c r="LY6" s="229"/>
      <c r="LZ6" s="229"/>
      <c r="MA6" s="229"/>
      <c r="MB6" s="229"/>
      <c r="MC6" s="229"/>
      <c r="MD6" s="229"/>
      <c r="ME6" s="229"/>
      <c r="MF6" s="229"/>
      <c r="MG6" s="229"/>
      <c r="MH6" s="229"/>
      <c r="MI6" s="229"/>
      <c r="MJ6" s="229"/>
      <c r="MK6" s="229"/>
      <c r="ML6" s="229"/>
      <c r="MM6" s="229"/>
      <c r="MN6" s="229"/>
      <c r="MO6" s="229"/>
      <c r="MP6" s="229"/>
      <c r="MQ6" s="229"/>
      <c r="MR6" s="229"/>
      <c r="MS6" s="229"/>
      <c r="MT6" s="229"/>
      <c r="MU6" s="230"/>
    </row>
    <row r="7" spans="1:359">
      <c r="A7" t="s">
        <v>442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31">
        <v>1541</v>
      </c>
      <c r="JM7" s="231">
        <v>1543</v>
      </c>
      <c r="JN7" s="231">
        <v>1543</v>
      </c>
      <c r="JO7" s="231">
        <v>1543</v>
      </c>
      <c r="JP7" s="231">
        <v>1564</v>
      </c>
      <c r="JQ7" s="231">
        <v>1578</v>
      </c>
      <c r="JR7" s="231">
        <v>1591</v>
      </c>
      <c r="JS7" s="231">
        <v>1598</v>
      </c>
      <c r="JT7" s="231">
        <v>1600</v>
      </c>
      <c r="JU7" s="231">
        <v>1600</v>
      </c>
      <c r="JV7" s="231">
        <v>1605</v>
      </c>
      <c r="JW7" s="231">
        <v>1608</v>
      </c>
      <c r="JX7" s="231">
        <v>1608</v>
      </c>
      <c r="JY7" s="231">
        <v>1609</v>
      </c>
      <c r="JZ7" s="231">
        <v>1609</v>
      </c>
      <c r="KA7" s="231">
        <v>1623</v>
      </c>
      <c r="KB7" s="231">
        <v>1624</v>
      </c>
      <c r="KC7" s="231">
        <v>1624</v>
      </c>
      <c r="KD7" s="231">
        <v>1627</v>
      </c>
      <c r="KE7" s="231">
        <v>1628</v>
      </c>
      <c r="KF7" s="231">
        <v>1629</v>
      </c>
      <c r="KG7" s="231">
        <v>1629</v>
      </c>
      <c r="KH7" s="231">
        <v>1630</v>
      </c>
      <c r="KI7" s="231">
        <v>1632</v>
      </c>
      <c r="KJ7" s="231">
        <v>1633</v>
      </c>
      <c r="KK7" s="231">
        <v>1634</v>
      </c>
      <c r="KL7" s="231">
        <v>1634</v>
      </c>
      <c r="KM7" s="231">
        <v>1635</v>
      </c>
      <c r="KN7" s="231">
        <v>1636</v>
      </c>
      <c r="KO7" s="231">
        <v>1637</v>
      </c>
      <c r="KP7" s="231">
        <v>1637</v>
      </c>
      <c r="KQ7" s="231">
        <v>1637</v>
      </c>
      <c r="KR7" s="231">
        <v>1637</v>
      </c>
      <c r="KS7" s="231">
        <v>1637</v>
      </c>
      <c r="KT7" s="231">
        <v>1637</v>
      </c>
      <c r="KU7" s="231">
        <v>1637</v>
      </c>
      <c r="KV7" s="231">
        <v>1637</v>
      </c>
      <c r="KW7" s="231">
        <v>1637</v>
      </c>
      <c r="KX7" s="231">
        <v>1637</v>
      </c>
      <c r="KY7" s="231">
        <v>1637</v>
      </c>
      <c r="KZ7" s="231">
        <v>1637</v>
      </c>
      <c r="LA7" s="231">
        <v>1637</v>
      </c>
      <c r="LB7" s="231">
        <v>1638</v>
      </c>
      <c r="LC7" s="231">
        <v>1638</v>
      </c>
      <c r="LD7" s="231">
        <v>1640</v>
      </c>
      <c r="LE7" s="231">
        <v>1655</v>
      </c>
      <c r="LF7" s="231">
        <v>1661</v>
      </c>
      <c r="LG7" s="231">
        <v>1668</v>
      </c>
      <c r="LH7" s="231">
        <v>1673</v>
      </c>
      <c r="LI7" s="231">
        <v>1675</v>
      </c>
      <c r="LJ7" s="231">
        <v>1679</v>
      </c>
      <c r="LK7" s="231">
        <v>1680</v>
      </c>
      <c r="LL7" s="231">
        <v>1691</v>
      </c>
      <c r="LM7" s="231">
        <v>1692</v>
      </c>
      <c r="LN7" s="231">
        <v>1693</v>
      </c>
      <c r="LO7" s="231">
        <v>1695</v>
      </c>
      <c r="LP7" s="231">
        <v>1696</v>
      </c>
      <c r="LQ7" s="231">
        <v>1696</v>
      </c>
      <c r="LR7" s="231">
        <v>1697</v>
      </c>
      <c r="LS7" s="231">
        <v>1698</v>
      </c>
      <c r="LT7" s="231">
        <v>1698</v>
      </c>
      <c r="LU7" s="231">
        <v>1699</v>
      </c>
      <c r="LV7" s="231">
        <v>1700</v>
      </c>
      <c r="LW7" s="231">
        <v>1702</v>
      </c>
      <c r="LX7" s="231"/>
      <c r="LY7" s="231"/>
      <c r="LZ7" s="231"/>
      <c r="MA7" s="231"/>
      <c r="MB7" s="231"/>
      <c r="MC7" s="231"/>
      <c r="MD7" s="231"/>
      <c r="ME7" s="231"/>
      <c r="MF7" s="231"/>
      <c r="MG7" s="231"/>
      <c r="MH7" s="231"/>
      <c r="MI7" s="231"/>
      <c r="MJ7" s="231"/>
      <c r="MK7" s="231"/>
      <c r="ML7" s="231"/>
      <c r="MM7" s="231"/>
      <c r="MN7" s="231"/>
      <c r="MO7" s="231"/>
      <c r="MP7" s="231"/>
      <c r="MQ7" s="231"/>
      <c r="MR7" s="231"/>
      <c r="MS7" s="231"/>
      <c r="MT7" s="231"/>
      <c r="MU7" s="232"/>
    </row>
    <row r="8" spans="1:359">
      <c r="A8" t="s">
        <v>443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29">
        <v>4237</v>
      </c>
      <c r="JM8" s="229">
        <v>4300</v>
      </c>
      <c r="JN8" s="229">
        <v>4346</v>
      </c>
      <c r="JO8" s="229">
        <v>4374</v>
      </c>
      <c r="JP8" s="229">
        <v>4419</v>
      </c>
      <c r="JQ8" s="229">
        <v>4461</v>
      </c>
      <c r="JR8" s="229">
        <v>4504</v>
      </c>
      <c r="JS8" s="229">
        <v>4552</v>
      </c>
      <c r="JT8" s="229">
        <v>4618</v>
      </c>
      <c r="JU8" s="229">
        <v>4618</v>
      </c>
      <c r="JV8" s="229">
        <v>4718</v>
      </c>
      <c r="JW8" s="229">
        <v>4767</v>
      </c>
      <c r="JX8" s="229">
        <v>4887</v>
      </c>
      <c r="JY8" s="229">
        <v>4944</v>
      </c>
      <c r="JZ8" s="229">
        <v>5011</v>
      </c>
      <c r="KA8" s="229">
        <v>5052</v>
      </c>
      <c r="KB8" s="229">
        <v>5086</v>
      </c>
      <c r="KC8" s="229">
        <v>5142</v>
      </c>
      <c r="KD8" s="229">
        <v>5195</v>
      </c>
      <c r="KE8" s="229">
        <v>5251</v>
      </c>
      <c r="KF8" s="229">
        <v>5339</v>
      </c>
      <c r="KG8" s="229">
        <v>5393</v>
      </c>
      <c r="KH8" s="229">
        <v>5423</v>
      </c>
      <c r="KI8" s="229">
        <v>5399</v>
      </c>
      <c r="KJ8" s="229">
        <v>5458</v>
      </c>
      <c r="KK8" s="229">
        <v>5633</v>
      </c>
      <c r="KL8" s="229">
        <v>5843</v>
      </c>
      <c r="KM8" s="229">
        <v>6003</v>
      </c>
      <c r="KN8" s="229">
        <v>6085</v>
      </c>
      <c r="KO8" s="229">
        <v>6138</v>
      </c>
      <c r="KP8" s="229">
        <v>6175</v>
      </c>
      <c r="KQ8" s="229">
        <v>6286</v>
      </c>
      <c r="KR8" s="229">
        <v>6420</v>
      </c>
      <c r="KS8" s="229">
        <v>6613</v>
      </c>
      <c r="KT8" s="229">
        <v>5766</v>
      </c>
      <c r="KU8" s="229">
        <v>5831</v>
      </c>
      <c r="KV8" s="229">
        <v>5903</v>
      </c>
      <c r="KW8" s="229">
        <v>5971</v>
      </c>
      <c r="KX8" s="229">
        <v>6037</v>
      </c>
      <c r="KY8" s="229">
        <v>6073</v>
      </c>
      <c r="KZ8" s="229">
        <v>6147</v>
      </c>
      <c r="LA8" s="229">
        <v>6208</v>
      </c>
      <c r="LB8" s="229">
        <v>6257</v>
      </c>
      <c r="LC8" s="229">
        <v>6304</v>
      </c>
      <c r="LD8" s="229">
        <v>6335</v>
      </c>
      <c r="LE8" s="229">
        <v>6368</v>
      </c>
      <c r="LF8" s="229">
        <v>6397</v>
      </c>
      <c r="LG8" s="229">
        <v>6448</v>
      </c>
      <c r="LH8" s="229">
        <v>6474</v>
      </c>
      <c r="LI8" s="229">
        <v>6484</v>
      </c>
      <c r="LJ8" s="229">
        <v>6514</v>
      </c>
      <c r="LK8" s="229">
        <v>6517</v>
      </c>
      <c r="LL8" s="229">
        <v>6532</v>
      </c>
      <c r="LM8" s="229">
        <v>6551</v>
      </c>
      <c r="LN8" s="229">
        <v>6567</v>
      </c>
      <c r="LO8" s="229">
        <v>6583</v>
      </c>
      <c r="LP8" s="229">
        <v>6588</v>
      </c>
      <c r="LQ8" s="229">
        <v>6598</v>
      </c>
      <c r="LR8" s="229">
        <v>6604</v>
      </c>
      <c r="LS8" s="229">
        <v>6619</v>
      </c>
      <c r="LT8" s="229">
        <v>6628</v>
      </c>
      <c r="LU8" s="229">
        <v>6647</v>
      </c>
      <c r="LV8" s="229">
        <v>6663</v>
      </c>
      <c r="LW8" s="229">
        <v>6697</v>
      </c>
      <c r="LX8" s="229"/>
      <c r="LY8" s="229"/>
      <c r="LZ8" s="229"/>
      <c r="MA8" s="229"/>
      <c r="MB8" s="229"/>
      <c r="MC8" s="229"/>
      <c r="MD8" s="229"/>
      <c r="ME8" s="229"/>
      <c r="MF8" s="229"/>
      <c r="MG8" s="229"/>
      <c r="MH8" s="229"/>
      <c r="MI8" s="229"/>
      <c r="MJ8" s="229"/>
      <c r="MK8" s="229"/>
      <c r="ML8" s="229"/>
      <c r="MM8" s="229"/>
      <c r="MN8" s="229"/>
      <c r="MO8" s="229"/>
      <c r="MP8" s="229"/>
      <c r="MQ8" s="229"/>
      <c r="MR8" s="229"/>
      <c r="MS8" s="229"/>
      <c r="MT8" s="229"/>
      <c r="MU8" s="230"/>
    </row>
    <row r="9" spans="1:359">
      <c r="A9" t="s">
        <v>444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31">
        <v>83480</v>
      </c>
      <c r="JM9" s="231">
        <v>84722</v>
      </c>
      <c r="JN9" s="231">
        <v>85622</v>
      </c>
      <c r="JO9" s="231">
        <v>86313</v>
      </c>
      <c r="JP9" s="231">
        <v>87432</v>
      </c>
      <c r="JQ9" s="231">
        <v>88292</v>
      </c>
      <c r="JR9" s="231">
        <v>89660</v>
      </c>
      <c r="JS9" s="231">
        <v>91009</v>
      </c>
      <c r="JT9" s="231">
        <v>92429</v>
      </c>
      <c r="JU9" s="231">
        <v>92429</v>
      </c>
      <c r="JV9" s="231">
        <v>94599</v>
      </c>
      <c r="JW9" s="231">
        <v>95784</v>
      </c>
      <c r="JX9" s="231">
        <v>97225</v>
      </c>
      <c r="JY9" s="231">
        <v>99133</v>
      </c>
      <c r="JZ9" s="231">
        <v>100778</v>
      </c>
      <c r="KA9" s="231">
        <v>102618</v>
      </c>
      <c r="KB9" s="231">
        <v>104104</v>
      </c>
      <c r="KC9" s="231">
        <v>104990</v>
      </c>
      <c r="KD9" s="231">
        <v>106719</v>
      </c>
      <c r="KE9" s="231">
        <v>108642</v>
      </c>
      <c r="KF9" s="231">
        <v>110690</v>
      </c>
      <c r="KG9" s="231">
        <v>112257</v>
      </c>
      <c r="KH9" s="231">
        <v>113119</v>
      </c>
      <c r="KI9" s="231">
        <v>114567</v>
      </c>
      <c r="KJ9" s="231">
        <v>115651</v>
      </c>
      <c r="KK9" s="231">
        <v>117830</v>
      </c>
      <c r="KL9" s="231">
        <v>120082</v>
      </c>
      <c r="KM9" s="231">
        <v>122069</v>
      </c>
      <c r="KN9" s="231">
        <v>123526</v>
      </c>
      <c r="KO9" s="231">
        <v>124414</v>
      </c>
      <c r="KP9" s="231">
        <v>125127</v>
      </c>
      <c r="KQ9" s="231">
        <v>126272</v>
      </c>
      <c r="KR9" s="231">
        <v>127931</v>
      </c>
      <c r="KS9" s="231">
        <v>130586</v>
      </c>
      <c r="KT9" s="231">
        <v>133170</v>
      </c>
      <c r="KU9" s="231">
        <v>134987</v>
      </c>
      <c r="KV9" s="231">
        <v>136583</v>
      </c>
      <c r="KW9" s="231">
        <v>137569</v>
      </c>
      <c r="KX9" s="231">
        <v>138441</v>
      </c>
      <c r="KY9" s="231">
        <v>139934</v>
      </c>
      <c r="KZ9" s="231">
        <v>141417</v>
      </c>
      <c r="LA9" s="231">
        <v>142485</v>
      </c>
      <c r="LB9" s="231">
        <v>143364</v>
      </c>
      <c r="LC9" s="231">
        <v>144475</v>
      </c>
      <c r="LD9" s="231">
        <v>145139</v>
      </c>
      <c r="LE9" s="231">
        <v>145588</v>
      </c>
      <c r="LF9" s="231">
        <v>146425</v>
      </c>
      <c r="LG9" s="231">
        <v>147185</v>
      </c>
      <c r="LH9" s="231">
        <v>147958</v>
      </c>
      <c r="LI9" s="231">
        <v>148644</v>
      </c>
      <c r="LJ9" s="231">
        <v>149457</v>
      </c>
      <c r="LK9" s="231">
        <v>149967</v>
      </c>
      <c r="LL9" s="231">
        <v>150285</v>
      </c>
      <c r="LM9" s="231">
        <v>150841</v>
      </c>
      <c r="LN9" s="231">
        <v>151379</v>
      </c>
      <c r="LO9" s="231">
        <v>151816</v>
      </c>
      <c r="LP9" s="231">
        <v>152309</v>
      </c>
      <c r="LQ9" s="231">
        <v>152699</v>
      </c>
      <c r="LR9" s="231">
        <v>152860</v>
      </c>
      <c r="LS9" s="231">
        <v>153238</v>
      </c>
      <c r="LT9" s="231">
        <v>153543</v>
      </c>
      <c r="LU9" s="231">
        <v>153938</v>
      </c>
      <c r="LV9" s="231">
        <v>154274</v>
      </c>
      <c r="LW9" s="231">
        <v>154549</v>
      </c>
      <c r="LX9" s="231"/>
      <c r="LY9" s="231"/>
      <c r="LZ9" s="231"/>
      <c r="MA9" s="231"/>
      <c r="MB9" s="231"/>
      <c r="MC9" s="231"/>
      <c r="MD9" s="231"/>
      <c r="ME9" s="231"/>
      <c r="MF9" s="231"/>
      <c r="MG9" s="231"/>
      <c r="MH9" s="231"/>
      <c r="MI9" s="231"/>
      <c r="MJ9" s="231"/>
      <c r="MK9" s="231"/>
      <c r="ML9" s="231"/>
      <c r="MM9" s="231"/>
      <c r="MN9" s="231"/>
      <c r="MO9" s="231"/>
      <c r="MP9" s="231"/>
      <c r="MQ9" s="231"/>
      <c r="MR9" s="231"/>
      <c r="MS9" s="231"/>
      <c r="MT9" s="231"/>
      <c r="MU9" s="232"/>
    </row>
    <row r="10" spans="1:359">
      <c r="A10" t="s">
        <v>445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29">
        <v>5417</v>
      </c>
      <c r="JM10" s="229">
        <v>5597</v>
      </c>
      <c r="JN10" s="229">
        <v>5677</v>
      </c>
      <c r="JO10" s="229">
        <v>5756</v>
      </c>
      <c r="JP10" s="229">
        <v>5837</v>
      </c>
      <c r="JQ10" s="229">
        <v>5920</v>
      </c>
      <c r="JR10" s="229">
        <v>6037</v>
      </c>
      <c r="JS10" s="229">
        <v>6192</v>
      </c>
      <c r="JT10" s="229">
        <v>6305</v>
      </c>
      <c r="JU10" s="229">
        <v>6305</v>
      </c>
      <c r="JV10" s="229">
        <v>6506</v>
      </c>
      <c r="JW10" s="229">
        <v>6630</v>
      </c>
      <c r="JX10" s="229">
        <v>6753</v>
      </c>
      <c r="JY10" s="229">
        <v>6987</v>
      </c>
      <c r="JZ10" s="229">
        <v>7195</v>
      </c>
      <c r="KA10" s="229">
        <v>7366</v>
      </c>
      <c r="KB10" s="229">
        <v>7564</v>
      </c>
      <c r="KC10" s="229">
        <v>7658</v>
      </c>
      <c r="KD10" s="229">
        <v>7827</v>
      </c>
      <c r="KE10" s="229">
        <v>7968</v>
      </c>
      <c r="KF10" s="229">
        <v>8102</v>
      </c>
      <c r="KG10" s="229">
        <v>8195</v>
      </c>
      <c r="KH10" s="229">
        <v>8325</v>
      </c>
      <c r="KI10" s="229">
        <v>8574</v>
      </c>
      <c r="KJ10" s="229">
        <v>8724</v>
      </c>
      <c r="KK10" s="229">
        <v>8981</v>
      </c>
      <c r="KL10" s="229">
        <v>9183</v>
      </c>
      <c r="KM10" s="229">
        <v>9316</v>
      </c>
      <c r="KN10" s="229">
        <v>9475</v>
      </c>
      <c r="KO10" s="229">
        <v>9607</v>
      </c>
      <c r="KP10" s="229">
        <v>9732</v>
      </c>
      <c r="KQ10" s="229">
        <v>9868</v>
      </c>
      <c r="KR10" s="229">
        <v>10133</v>
      </c>
      <c r="KS10" s="229">
        <v>10475</v>
      </c>
      <c r="KT10" s="229">
        <v>10724</v>
      </c>
      <c r="KU10" s="229">
        <v>10961</v>
      </c>
      <c r="KV10" s="229">
        <v>11217</v>
      </c>
      <c r="KW10" s="229">
        <v>11395</v>
      </c>
      <c r="KX10" s="229">
        <v>11621</v>
      </c>
      <c r="KY10" s="229">
        <v>11911</v>
      </c>
      <c r="KZ10" s="229">
        <v>12122</v>
      </c>
      <c r="LA10" s="229">
        <v>12279</v>
      </c>
      <c r="LB10" s="229">
        <v>12383</v>
      </c>
      <c r="LC10" s="229">
        <v>12664</v>
      </c>
      <c r="LD10" s="229">
        <v>12858</v>
      </c>
      <c r="LE10" s="229">
        <v>12964</v>
      </c>
      <c r="LF10" s="229">
        <v>13123</v>
      </c>
      <c r="LG10" s="229">
        <v>13336</v>
      </c>
      <c r="LH10" s="229">
        <v>13469</v>
      </c>
      <c r="LI10" s="229">
        <v>13679</v>
      </c>
      <c r="LJ10" s="229">
        <v>13887</v>
      </c>
      <c r="LK10" s="229">
        <v>13995</v>
      </c>
      <c r="LL10" s="229">
        <v>14049</v>
      </c>
      <c r="LM10" s="229">
        <v>14169</v>
      </c>
      <c r="LN10" s="229">
        <v>14289</v>
      </c>
      <c r="LO10" s="229">
        <v>14395</v>
      </c>
      <c r="LP10" s="229">
        <v>14509</v>
      </c>
      <c r="LQ10" s="229">
        <v>14614</v>
      </c>
      <c r="LR10" s="229">
        <v>14686</v>
      </c>
      <c r="LS10" s="229">
        <v>14726</v>
      </c>
      <c r="LT10" s="229">
        <v>14804</v>
      </c>
      <c r="LU10" s="229">
        <v>14893</v>
      </c>
      <c r="LV10" s="229">
        <v>14976</v>
      </c>
      <c r="LW10" s="229">
        <v>15048</v>
      </c>
      <c r="LX10" s="229"/>
      <c r="LY10" s="229"/>
      <c r="LZ10" s="229"/>
      <c r="MA10" s="229"/>
      <c r="MB10" s="229"/>
      <c r="MC10" s="229"/>
      <c r="MD10" s="229"/>
      <c r="ME10" s="229"/>
      <c r="MF10" s="229"/>
      <c r="MG10" s="229"/>
      <c r="MH10" s="229"/>
      <c r="MI10" s="229"/>
      <c r="MJ10" s="229"/>
      <c r="MK10" s="229"/>
      <c r="ML10" s="229"/>
      <c r="MM10" s="229"/>
      <c r="MN10" s="229"/>
      <c r="MO10" s="229"/>
      <c r="MP10" s="229"/>
      <c r="MQ10" s="229"/>
      <c r="MR10" s="229"/>
      <c r="MS10" s="229"/>
      <c r="MT10" s="229"/>
      <c r="MU10" s="230"/>
    </row>
    <row r="11" spans="1:359">
      <c r="A11" t="s">
        <v>446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31">
        <v>2844</v>
      </c>
      <c r="JM11" s="231">
        <v>2886</v>
      </c>
      <c r="JN11" s="231">
        <v>2912</v>
      </c>
      <c r="JO11" s="231">
        <v>2955</v>
      </c>
      <c r="JP11" s="231">
        <v>2998</v>
      </c>
      <c r="JQ11" s="231">
        <v>3047</v>
      </c>
      <c r="JR11" s="231">
        <v>3089</v>
      </c>
      <c r="JS11" s="231">
        <v>3128</v>
      </c>
      <c r="JT11" s="231">
        <v>3167</v>
      </c>
      <c r="JU11" s="231">
        <v>3167</v>
      </c>
      <c r="JV11" s="231">
        <v>3241</v>
      </c>
      <c r="JW11" s="231">
        <v>3296</v>
      </c>
      <c r="JX11" s="231">
        <v>3374</v>
      </c>
      <c r="JY11" s="231">
        <v>3439</v>
      </c>
      <c r="JZ11" s="231">
        <v>3512</v>
      </c>
      <c r="KA11" s="231">
        <v>3584</v>
      </c>
      <c r="KB11" s="231">
        <v>3645</v>
      </c>
      <c r="KC11" s="231">
        <v>3691</v>
      </c>
      <c r="KD11" s="231">
        <v>3798</v>
      </c>
      <c r="KE11" s="231">
        <v>3927</v>
      </c>
      <c r="KF11" s="231">
        <v>4043</v>
      </c>
      <c r="KG11" s="231">
        <v>4139</v>
      </c>
      <c r="KH11" s="231">
        <v>4193</v>
      </c>
      <c r="KI11" s="231">
        <v>4286</v>
      </c>
      <c r="KJ11" s="231">
        <v>4369</v>
      </c>
      <c r="KK11" s="231">
        <v>4555</v>
      </c>
      <c r="KL11" s="231">
        <v>4744</v>
      </c>
      <c r="KM11" s="231">
        <v>4891</v>
      </c>
      <c r="KN11" s="231">
        <v>4958</v>
      </c>
      <c r="KO11" s="231">
        <v>5037</v>
      </c>
      <c r="KP11" s="231">
        <v>5155</v>
      </c>
      <c r="KQ11" s="231">
        <v>5266</v>
      </c>
      <c r="KR11" s="231">
        <v>5363</v>
      </c>
      <c r="KS11" s="231">
        <v>5477</v>
      </c>
      <c r="KT11" s="231">
        <v>5579</v>
      </c>
      <c r="KU11" s="231">
        <v>5741</v>
      </c>
      <c r="KV11" s="231">
        <v>5872</v>
      </c>
      <c r="KW11" s="231">
        <v>5962</v>
      </c>
      <c r="KX11" s="231">
        <v>6053</v>
      </c>
      <c r="KY11" s="231">
        <v>6235</v>
      </c>
      <c r="KZ11" s="231">
        <v>6360</v>
      </c>
      <c r="LA11" s="231">
        <v>6514</v>
      </c>
      <c r="LB11" s="231">
        <v>6595</v>
      </c>
      <c r="LC11" s="231">
        <v>6695</v>
      </c>
      <c r="LD11" s="231">
        <v>6748</v>
      </c>
      <c r="LE11" s="231">
        <v>6811</v>
      </c>
      <c r="LF11" s="231">
        <v>6905</v>
      </c>
      <c r="LG11" s="231">
        <v>7016</v>
      </c>
      <c r="LH11" s="231">
        <v>7099</v>
      </c>
      <c r="LI11" s="231">
        <v>7162</v>
      </c>
      <c r="LJ11" s="231">
        <v>7225</v>
      </c>
      <c r="LK11" s="231">
        <v>7265</v>
      </c>
      <c r="LL11" s="231">
        <v>7310</v>
      </c>
      <c r="LM11" s="231">
        <v>7363</v>
      </c>
      <c r="LN11" s="231">
        <v>7423</v>
      </c>
      <c r="LO11" s="231">
        <v>7493</v>
      </c>
      <c r="LP11" s="231">
        <v>7552</v>
      </c>
      <c r="LQ11" s="231">
        <v>7598</v>
      </c>
      <c r="LR11" s="231">
        <v>7645</v>
      </c>
      <c r="LS11" s="231">
        <v>7679</v>
      </c>
      <c r="LT11" s="231">
        <v>7704</v>
      </c>
      <c r="LU11" s="231">
        <v>7728</v>
      </c>
      <c r="LV11" s="231">
        <v>7764</v>
      </c>
      <c r="LW11" s="231">
        <v>7799</v>
      </c>
      <c r="LX11" s="231"/>
      <c r="LY11" s="231"/>
      <c r="LZ11" s="231"/>
      <c r="MA11" s="231"/>
      <c r="MB11" s="231"/>
      <c r="MC11" s="231"/>
      <c r="MD11" s="231"/>
      <c r="ME11" s="231"/>
      <c r="MF11" s="231"/>
      <c r="MG11" s="231"/>
      <c r="MH11" s="231"/>
      <c r="MI11" s="231"/>
      <c r="MJ11" s="231"/>
      <c r="MK11" s="231"/>
      <c r="ML11" s="231"/>
      <c r="MM11" s="231"/>
      <c r="MN11" s="231"/>
      <c r="MO11" s="231"/>
      <c r="MP11" s="231"/>
      <c r="MQ11" s="231"/>
      <c r="MR11" s="231"/>
      <c r="MS11" s="231"/>
      <c r="MT11" s="231"/>
      <c r="MU11" s="232"/>
    </row>
    <row r="12" spans="1:359">
      <c r="A12" t="s">
        <v>447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29">
        <v>1428</v>
      </c>
      <c r="JM12" s="229">
        <v>1441</v>
      </c>
      <c r="JN12" s="229">
        <v>1466</v>
      </c>
      <c r="JO12" s="229">
        <v>1481</v>
      </c>
      <c r="JP12" s="229">
        <v>1491</v>
      </c>
      <c r="JQ12" s="229">
        <v>1503</v>
      </c>
      <c r="JR12" s="229">
        <v>1516</v>
      </c>
      <c r="JS12" s="229">
        <v>1532</v>
      </c>
      <c r="JT12" s="229">
        <v>1569</v>
      </c>
      <c r="JU12" s="229">
        <v>1569</v>
      </c>
      <c r="JV12" s="229">
        <v>1624</v>
      </c>
      <c r="JW12" s="229">
        <v>1656</v>
      </c>
      <c r="JX12" s="229">
        <v>1684</v>
      </c>
      <c r="JY12" s="229">
        <v>1710</v>
      </c>
      <c r="JZ12" s="229">
        <v>1729</v>
      </c>
      <c r="KA12" s="229">
        <v>1758</v>
      </c>
      <c r="KB12" s="229">
        <v>1797</v>
      </c>
      <c r="KC12" s="229">
        <v>1812</v>
      </c>
      <c r="KD12" s="229">
        <v>1835</v>
      </c>
      <c r="KE12" s="229">
        <v>1870</v>
      </c>
      <c r="KF12" s="229">
        <v>1933</v>
      </c>
      <c r="KG12" s="229">
        <v>1974</v>
      </c>
      <c r="KH12" s="229">
        <v>1999</v>
      </c>
      <c r="KI12" s="229">
        <v>2023</v>
      </c>
      <c r="KJ12" s="229">
        <v>2080</v>
      </c>
      <c r="KK12" s="229">
        <v>2142</v>
      </c>
      <c r="KL12" s="229">
        <v>2220</v>
      </c>
      <c r="KM12" s="229">
        <v>2313</v>
      </c>
      <c r="KN12" s="229">
        <v>2361</v>
      </c>
      <c r="KO12" s="229">
        <v>2413</v>
      </c>
      <c r="KP12" s="229">
        <v>2451</v>
      </c>
      <c r="KQ12" s="229">
        <v>2480</v>
      </c>
      <c r="KR12" s="229">
        <v>2544</v>
      </c>
      <c r="KS12" s="229">
        <v>2598</v>
      </c>
      <c r="KT12" s="229">
        <v>2644</v>
      </c>
      <c r="KU12" s="229">
        <v>2691</v>
      </c>
      <c r="KV12" s="229">
        <v>2744</v>
      </c>
      <c r="KW12" s="229">
        <v>2791</v>
      </c>
      <c r="KX12" s="229">
        <v>2847</v>
      </c>
      <c r="KY12" s="229">
        <v>2915</v>
      </c>
      <c r="KZ12" s="229">
        <v>2972</v>
      </c>
      <c r="LA12" s="229">
        <v>3020</v>
      </c>
      <c r="LB12" s="229">
        <v>3074</v>
      </c>
      <c r="LC12" s="229">
        <v>3104</v>
      </c>
      <c r="LD12" s="229">
        <v>3132</v>
      </c>
      <c r="LE12" s="229">
        <v>3168</v>
      </c>
      <c r="LF12" s="229">
        <v>3207</v>
      </c>
      <c r="LG12" s="229">
        <v>3262</v>
      </c>
      <c r="LH12" s="229">
        <v>3289</v>
      </c>
      <c r="LI12" s="229">
        <v>3327</v>
      </c>
      <c r="LJ12" s="229">
        <v>3353</v>
      </c>
      <c r="LK12" s="229">
        <v>3384</v>
      </c>
      <c r="LL12" s="229">
        <v>3406</v>
      </c>
      <c r="LM12" s="229">
        <v>3441</v>
      </c>
      <c r="LN12" s="229">
        <v>3475</v>
      </c>
      <c r="LO12" s="229">
        <v>3495</v>
      </c>
      <c r="LP12" s="229">
        <v>3515</v>
      </c>
      <c r="LQ12" s="229">
        <v>3538</v>
      </c>
      <c r="LR12" s="229">
        <v>3550</v>
      </c>
      <c r="LS12" s="229">
        <v>3563</v>
      </c>
      <c r="LT12" s="229">
        <v>3578</v>
      </c>
      <c r="LU12" s="229">
        <v>3599</v>
      </c>
      <c r="LV12" s="229">
        <v>3618</v>
      </c>
      <c r="LW12" s="229">
        <v>3639</v>
      </c>
      <c r="LX12" s="229"/>
      <c r="LY12" s="229"/>
      <c r="LZ12" s="229"/>
      <c r="MA12" s="229"/>
      <c r="MB12" s="229"/>
      <c r="MC12" s="229"/>
      <c r="MD12" s="229"/>
      <c r="ME12" s="229"/>
      <c r="MF12" s="229"/>
      <c r="MG12" s="229"/>
      <c r="MH12" s="229"/>
      <c r="MI12" s="229"/>
      <c r="MJ12" s="229"/>
      <c r="MK12" s="229"/>
      <c r="ML12" s="229"/>
      <c r="MM12" s="229"/>
      <c r="MN12" s="229"/>
      <c r="MO12" s="229"/>
      <c r="MP12" s="229"/>
      <c r="MQ12" s="229"/>
      <c r="MR12" s="229"/>
      <c r="MS12" s="229"/>
      <c r="MT12" s="229"/>
      <c r="MU12" s="230"/>
    </row>
    <row r="13" spans="1:359">
      <c r="A13" t="s">
        <v>448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31">
        <v>9939</v>
      </c>
      <c r="JM13" s="231">
        <v>10010</v>
      </c>
      <c r="JN13" s="231">
        <v>10074</v>
      </c>
      <c r="JO13" s="231">
        <v>10118</v>
      </c>
      <c r="JP13" s="231">
        <v>10163</v>
      </c>
      <c r="JQ13" s="231">
        <v>10233</v>
      </c>
      <c r="JR13" s="231">
        <v>10325</v>
      </c>
      <c r="JS13" s="231">
        <v>10470</v>
      </c>
      <c r="JT13" s="231">
        <v>10596</v>
      </c>
      <c r="JU13" s="231">
        <v>10596</v>
      </c>
      <c r="JV13" s="231">
        <v>10678</v>
      </c>
      <c r="JW13" s="231">
        <v>10755</v>
      </c>
      <c r="JX13" s="231">
        <v>10867</v>
      </c>
      <c r="JY13" s="231">
        <v>10969</v>
      </c>
      <c r="JZ13" s="231">
        <v>11083</v>
      </c>
      <c r="KA13" s="231">
        <v>11212</v>
      </c>
      <c r="KB13" s="231">
        <v>11270</v>
      </c>
      <c r="KC13" s="231">
        <v>11304</v>
      </c>
      <c r="KD13" s="231">
        <v>11419</v>
      </c>
      <c r="KE13" s="231">
        <v>11527</v>
      </c>
      <c r="KF13" s="231">
        <v>11650</v>
      </c>
      <c r="KG13" s="231">
        <v>11750</v>
      </c>
      <c r="KH13" s="231">
        <v>11827</v>
      </c>
      <c r="KI13" s="231">
        <v>11925</v>
      </c>
      <c r="KJ13" s="231">
        <v>12036</v>
      </c>
      <c r="KK13" s="231">
        <v>12352</v>
      </c>
      <c r="KL13" s="231">
        <v>12620</v>
      </c>
      <c r="KM13" s="231">
        <v>12766</v>
      </c>
      <c r="KN13" s="231">
        <v>12972</v>
      </c>
      <c r="KO13" s="231">
        <v>13087</v>
      </c>
      <c r="KP13" s="231">
        <v>13192</v>
      </c>
      <c r="KQ13" s="231">
        <v>13307</v>
      </c>
      <c r="KR13" s="231">
        <v>13445</v>
      </c>
      <c r="KS13" s="231">
        <v>13721</v>
      </c>
      <c r="KT13" s="231">
        <v>13901</v>
      </c>
      <c r="KU13" s="231">
        <v>14062</v>
      </c>
      <c r="KV13" s="231">
        <v>14276</v>
      </c>
      <c r="KW13" s="231">
        <v>14352</v>
      </c>
      <c r="KX13" s="231">
        <v>14472</v>
      </c>
      <c r="KY13" s="231">
        <v>14680</v>
      </c>
      <c r="KZ13" s="231">
        <v>14920</v>
      </c>
      <c r="LA13" s="231">
        <v>15157</v>
      </c>
      <c r="LB13" s="231">
        <v>15394</v>
      </c>
      <c r="LC13" s="231">
        <v>15593</v>
      </c>
      <c r="LD13" s="231">
        <v>15690</v>
      </c>
      <c r="LE13" s="231">
        <v>15783</v>
      </c>
      <c r="LF13" s="231">
        <v>16014</v>
      </c>
      <c r="LG13" s="231">
        <v>16207</v>
      </c>
      <c r="LH13" s="231">
        <v>16367</v>
      </c>
      <c r="LI13" s="231">
        <v>16562</v>
      </c>
      <c r="LJ13" s="231">
        <v>16772</v>
      </c>
      <c r="LK13" s="231">
        <v>16881</v>
      </c>
      <c r="LL13" s="231">
        <v>16980</v>
      </c>
      <c r="LM13" s="231">
        <v>17186</v>
      </c>
      <c r="LN13" s="231">
        <v>17357</v>
      </c>
      <c r="LO13" s="231">
        <v>17539</v>
      </c>
      <c r="LP13" s="231">
        <v>17674</v>
      </c>
      <c r="LQ13" s="231">
        <v>17789</v>
      </c>
      <c r="LR13" s="231">
        <v>17857</v>
      </c>
      <c r="LS13" s="231">
        <v>17925</v>
      </c>
      <c r="LT13" s="231">
        <v>18063</v>
      </c>
      <c r="LU13" s="231">
        <v>18207</v>
      </c>
      <c r="LV13" s="231">
        <v>18345</v>
      </c>
      <c r="LW13" s="231">
        <v>18466</v>
      </c>
      <c r="LX13" s="231"/>
      <c r="LY13" s="231"/>
      <c r="LZ13" s="231"/>
      <c r="MA13" s="231"/>
      <c r="MB13" s="231"/>
      <c r="MC13" s="231"/>
      <c r="MD13" s="231"/>
      <c r="ME13" s="231"/>
      <c r="MF13" s="231"/>
      <c r="MG13" s="231"/>
      <c r="MH13" s="231"/>
      <c r="MI13" s="231"/>
      <c r="MJ13" s="231"/>
      <c r="MK13" s="231"/>
      <c r="ML13" s="231"/>
      <c r="MM13" s="231"/>
      <c r="MN13" s="231"/>
      <c r="MO13" s="231"/>
      <c r="MP13" s="231"/>
      <c r="MQ13" s="231"/>
      <c r="MR13" s="231"/>
      <c r="MS13" s="231"/>
      <c r="MT13" s="231"/>
      <c r="MU13" s="232"/>
    </row>
    <row r="14" spans="1:359">
      <c r="A14" t="s">
        <v>449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33">
        <v>16135</v>
      </c>
      <c r="JM14" s="233">
        <v>16269</v>
      </c>
      <c r="JN14" s="233">
        <v>16395</v>
      </c>
      <c r="JO14" s="233">
        <v>16502</v>
      </c>
      <c r="JP14" s="233">
        <v>16640</v>
      </c>
      <c r="JQ14" s="233">
        <v>16753</v>
      </c>
      <c r="JR14" s="233">
        <v>16878</v>
      </c>
      <c r="JS14" s="233">
        <v>16968</v>
      </c>
      <c r="JT14" s="233">
        <v>17092</v>
      </c>
      <c r="JU14" s="233">
        <v>17092</v>
      </c>
      <c r="JV14" s="233">
        <v>17305</v>
      </c>
      <c r="JW14" s="233">
        <v>17484</v>
      </c>
      <c r="JX14" s="233">
        <v>17687</v>
      </c>
      <c r="JY14" s="233">
        <v>17850</v>
      </c>
      <c r="JZ14" s="233">
        <v>18021</v>
      </c>
      <c r="KA14" s="233">
        <v>18193</v>
      </c>
      <c r="KB14" s="233">
        <v>18355</v>
      </c>
      <c r="KC14" s="233">
        <v>18527</v>
      </c>
      <c r="KD14" s="233">
        <v>18728</v>
      </c>
      <c r="KE14" s="233">
        <v>18938</v>
      </c>
      <c r="KF14" s="233">
        <v>19126</v>
      </c>
      <c r="KG14" s="233">
        <v>19293</v>
      </c>
      <c r="KH14" s="233">
        <v>19499</v>
      </c>
      <c r="KI14" s="233">
        <v>19670</v>
      </c>
      <c r="KJ14" s="233">
        <v>19825</v>
      </c>
      <c r="KK14" s="233">
        <v>20154</v>
      </c>
      <c r="KL14" s="233">
        <v>20451</v>
      </c>
      <c r="KM14" s="233">
        <v>20703</v>
      </c>
      <c r="KN14" s="233">
        <v>21031</v>
      </c>
      <c r="KO14" s="233">
        <v>21223</v>
      </c>
      <c r="KP14" s="233">
        <v>21482</v>
      </c>
      <c r="KQ14" s="233">
        <v>21769</v>
      </c>
      <c r="KR14" s="233">
        <v>22124</v>
      </c>
      <c r="KS14" s="233">
        <v>22493</v>
      </c>
      <c r="KT14" s="233">
        <v>22892</v>
      </c>
      <c r="KU14" s="233">
        <v>23187</v>
      </c>
      <c r="KV14" s="233">
        <v>23608</v>
      </c>
      <c r="KW14" s="233">
        <v>23884</v>
      </c>
      <c r="KX14" s="233">
        <v>24210</v>
      </c>
      <c r="KY14" s="233">
        <v>24598</v>
      </c>
      <c r="KZ14" s="233">
        <v>24981</v>
      </c>
      <c r="LA14" s="233">
        <v>25328</v>
      </c>
      <c r="LB14" s="233">
        <v>25589</v>
      </c>
      <c r="LC14" s="233">
        <v>25800</v>
      </c>
      <c r="LD14" s="233">
        <v>26075</v>
      </c>
      <c r="LE14" s="233">
        <v>26279</v>
      </c>
      <c r="LF14" s="233">
        <v>26522</v>
      </c>
      <c r="LG14" s="233">
        <v>26784</v>
      </c>
      <c r="LH14" s="233">
        <v>27065</v>
      </c>
      <c r="LI14" s="233">
        <v>27312</v>
      </c>
      <c r="LJ14" s="233">
        <v>27516</v>
      </c>
      <c r="LK14" s="233">
        <v>27740</v>
      </c>
      <c r="LL14" s="233">
        <v>27865</v>
      </c>
      <c r="LM14" s="233">
        <v>28104</v>
      </c>
      <c r="LN14" s="233">
        <v>28273</v>
      </c>
      <c r="LO14" s="233">
        <v>28491</v>
      </c>
      <c r="LP14" s="233">
        <v>28708</v>
      </c>
      <c r="LQ14" s="233">
        <v>28925</v>
      </c>
      <c r="LR14" s="233">
        <v>29106</v>
      </c>
      <c r="LS14" s="233">
        <v>29346</v>
      </c>
      <c r="LT14" s="233">
        <v>29557</v>
      </c>
      <c r="LU14" s="233">
        <v>29756</v>
      </c>
      <c r="LV14" s="233">
        <v>29991</v>
      </c>
      <c r="LW14" s="233">
        <v>30233</v>
      </c>
      <c r="LX14" s="233"/>
      <c r="LY14" s="233"/>
      <c r="LZ14" s="233"/>
      <c r="MA14" s="233"/>
      <c r="MB14" s="233"/>
      <c r="MC14" s="233"/>
      <c r="MD14" s="233"/>
      <c r="ME14" s="233"/>
      <c r="MF14" s="233"/>
      <c r="MG14" s="233"/>
      <c r="MH14" s="233"/>
      <c r="MI14" s="233"/>
      <c r="MJ14" s="233"/>
      <c r="MK14" s="233"/>
      <c r="ML14" s="233"/>
      <c r="MM14" s="233"/>
      <c r="MN14" s="233"/>
      <c r="MO14" s="233"/>
      <c r="MP14" s="233"/>
      <c r="MQ14" s="233"/>
      <c r="MR14" s="233"/>
      <c r="MS14" s="233"/>
      <c r="MT14" s="233"/>
      <c r="MU14" s="23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254"/>
  <sheetViews>
    <sheetView topLeftCell="A7230" workbookViewId="0">
      <selection activeCell="B7236" sqref="A7236:B725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450</v>
      </c>
      <c r="D1" s="41" t="s">
        <v>451</v>
      </c>
      <c r="E1" s="41" t="s">
        <v>452</v>
      </c>
      <c r="F1" s="40"/>
      <c r="G1" s="40"/>
      <c r="H1" s="40"/>
    </row>
    <row r="2" spans="1:8">
      <c r="A2" s="40">
        <v>43997</v>
      </c>
      <c r="B2" s="22">
        <v>43997</v>
      </c>
      <c r="C2" t="s">
        <v>453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454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455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456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457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458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459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460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461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462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463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464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465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466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467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468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469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470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471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472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473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474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475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476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477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478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466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479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480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453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459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458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481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460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482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483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472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484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485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456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464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462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486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453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454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458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456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463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459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462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487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455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477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488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489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457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469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466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460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479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490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465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468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491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462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458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479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466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453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456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455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483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459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464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463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454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460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492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478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481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493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468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484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461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494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487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495</v>
      </c>
      <c r="D88" s="42">
        <f>VLOOKUP(Pag_Inicio_Corr_mas_casos[[#This Row],[Corregimiento]],Hoja3!$A$2:$D$676,4,0)</f>
        <v>40201</v>
      </c>
      <c r="E88">
        <v>10</v>
      </c>
      <c r="G88" t="s">
        <v>496</v>
      </c>
    </row>
    <row r="89" spans="1:7">
      <c r="A89" s="40">
        <v>44000</v>
      </c>
      <c r="B89" s="22">
        <v>44000</v>
      </c>
      <c r="C89" t="s">
        <v>497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459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469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468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466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454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456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458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479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460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453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462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484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474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465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461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455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463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464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475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477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498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494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499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500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501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472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486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502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462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454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468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455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458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459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453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460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477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461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483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466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479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456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494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465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474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463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459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464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503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472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484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499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469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488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498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486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504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462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453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459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454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458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466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455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486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460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464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505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469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456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479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481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468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484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475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472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500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476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453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458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490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459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466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463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456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454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460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462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469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494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479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480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465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455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470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505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461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457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486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474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472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464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503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489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468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483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498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506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484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467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507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481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499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508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502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477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509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446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510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453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466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457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460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459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454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462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458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456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464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511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482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469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503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508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510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483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499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467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475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494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477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453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454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455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465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457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456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498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474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466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488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469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468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475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471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497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458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501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462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487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467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511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494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479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466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469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458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454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479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453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494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506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477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484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464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461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462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474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498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455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459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457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472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481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463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465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505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460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486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470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456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483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468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482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489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488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500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499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491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512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513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490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493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467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502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503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471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514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515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510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475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508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516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517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446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518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519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520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492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521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522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523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524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473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480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525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466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477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458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461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462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479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454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456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495</v>
      </c>
      <c r="D324" s="42">
        <f>VLOOKUP(Pag_Inicio_Corr_mas_casos[[#This Row],[Corregimiento]],Hoja3!$A$2:$D$676,4,0)</f>
        <v>40201</v>
      </c>
      <c r="E324">
        <v>25</v>
      </c>
      <c r="G324" t="s">
        <v>496</v>
      </c>
    </row>
    <row r="325" spans="1:7">
      <c r="A325" s="40">
        <v>44008</v>
      </c>
      <c r="B325" s="22">
        <v>44008</v>
      </c>
      <c r="C325" t="s">
        <v>484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459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471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469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515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483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460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464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476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455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489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488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465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497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486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468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453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481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457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474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486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477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469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453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458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494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467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505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466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454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460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512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465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462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464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489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470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515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459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472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500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474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455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471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468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483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479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488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499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498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503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461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479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463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526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456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502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484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491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495</v>
      </c>
      <c r="D384" s="42">
        <f>VLOOKUP(Pag_Inicio_Corr_mas_casos[[#This Row],[Corregimiento]],Hoja3!$A$2:$D$676,4,0)</f>
        <v>40201</v>
      </c>
      <c r="E384">
        <v>16</v>
      </c>
      <c r="G384" t="s">
        <v>496</v>
      </c>
    </row>
    <row r="385" spans="1:5">
      <c r="A385" s="40">
        <v>44009</v>
      </c>
      <c r="B385" s="22">
        <v>44009</v>
      </c>
      <c r="C385" s="26" t="s">
        <v>527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528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506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480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525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517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522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524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497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475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529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492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446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482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516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460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477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463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454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466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458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461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462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479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453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512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455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474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472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494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505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527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481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530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483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471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464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465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459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508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484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497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489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468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457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531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479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454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466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461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458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455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459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463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477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479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484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460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462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453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456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474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465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469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468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486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481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497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472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457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530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464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494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467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483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508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516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506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489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529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498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505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453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459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454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512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458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495</v>
      </c>
      <c r="D472" s="42">
        <f>VLOOKUP(Pag_Inicio_Corr_mas_casos[[#This Row],[Corregimiento]],Hoja3!$A$2:$D$676,4,0)</f>
        <v>40201</v>
      </c>
      <c r="E472">
        <v>21</v>
      </c>
      <c r="G472" t="s">
        <v>496</v>
      </c>
    </row>
    <row r="473" spans="1:7">
      <c r="A473" s="40">
        <v>44012</v>
      </c>
      <c r="B473" s="22">
        <v>44012</v>
      </c>
      <c r="C473" t="s">
        <v>532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466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455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465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494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468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467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489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461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460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474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510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463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485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456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469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486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530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462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500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458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477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454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455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469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463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466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457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479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453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488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462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465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461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500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494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499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483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508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484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475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533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456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464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474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468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505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446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460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526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509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515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470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459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489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481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534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498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463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512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455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458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462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466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469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465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461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459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454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467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479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483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453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464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475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471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486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468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489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474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492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484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497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453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463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456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479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455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459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466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461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483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458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465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454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508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468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462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469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495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472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489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464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475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457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484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488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498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453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458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465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463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461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455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508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460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454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472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488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484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483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474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466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467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462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495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468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535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479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524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489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464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482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500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459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471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494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510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462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454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455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479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459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466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475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463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468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458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469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483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508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453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484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460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465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467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461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504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501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471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474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500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488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476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517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492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481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457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494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473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456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464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536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489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498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506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503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532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477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466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458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453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481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463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455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454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464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475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462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465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469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508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461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459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460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479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488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484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497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468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483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470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471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456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446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457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476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467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516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495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537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489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499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474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498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517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510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501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473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486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494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453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466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479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489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462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469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458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483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474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459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512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508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494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463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465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454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460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461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472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482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467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464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500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501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468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505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475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471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516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455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484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503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473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499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457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477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460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466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453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479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461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458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483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469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526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456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455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462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454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464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501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481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465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459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489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508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474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494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479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460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463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462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466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483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474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465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458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454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455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468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471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469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475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459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503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456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499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486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472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524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484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497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537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530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538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532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536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501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461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490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458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453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477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455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479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498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466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469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454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539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463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488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462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457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461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459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483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470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494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464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502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467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489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481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474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517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446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499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540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510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505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473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500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462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466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458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483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494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455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479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469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461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474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453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472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465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459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541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463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470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486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505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484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508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503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468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454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481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471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464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500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460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453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466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479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458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498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508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462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455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469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459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501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517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446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534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488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454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542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475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530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456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532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474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468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470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483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537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484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464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461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489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505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499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491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481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457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476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465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543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459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454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469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466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479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508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455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458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463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456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481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483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462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453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461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467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530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465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488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460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498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489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473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475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500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494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492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468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537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484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474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457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501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446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544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472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491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470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505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486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506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536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529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476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516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526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464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499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458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462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466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483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469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454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460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453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459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465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461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455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481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463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464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475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467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545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479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468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546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500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504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479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469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483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458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466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459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454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494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465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471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486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462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484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498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500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453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468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472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467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475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481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464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499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529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474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492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455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508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506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502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457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461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491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526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470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505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460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458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463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465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468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453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502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470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470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459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454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472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524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484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539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481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532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471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456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464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488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547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446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499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457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469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461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460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462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479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498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508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494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466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516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455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548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463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465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468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453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470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459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454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505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472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467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484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501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473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477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475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530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489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509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464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499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457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469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461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483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462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479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498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549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494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466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492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455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458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453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550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459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527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537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481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475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489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464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457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469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551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462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479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498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486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508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494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466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455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458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463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465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506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468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453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470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459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454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472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467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484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501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477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481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475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530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489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456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464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488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499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457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469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461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483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460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462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479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498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494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476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466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545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455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458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463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465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506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453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502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459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454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552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467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477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481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530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471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489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509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535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464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457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469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461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483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551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460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462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479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466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455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458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553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506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453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459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454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505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484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475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530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464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469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531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461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483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460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462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466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492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463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506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453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459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454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484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501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539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477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481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530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471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464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469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461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483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460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462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495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486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494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554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466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455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458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553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506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453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555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470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459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454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484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556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481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471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538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489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456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543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464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488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446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457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469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461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557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462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479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517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540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494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510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466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455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458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463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453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502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470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536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459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454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467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484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501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481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475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530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471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489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509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464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488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446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457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469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461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483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551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462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479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498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486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508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494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515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466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492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455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458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463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459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454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505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524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484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501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477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481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475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471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489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464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469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461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483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462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558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479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495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500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494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491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466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455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559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458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553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463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465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468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453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502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470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459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454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472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524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467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484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501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481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475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530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471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538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489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456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464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488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446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499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457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469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461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483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460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462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479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498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544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508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494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476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466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455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458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463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465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468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453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502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470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459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454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537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467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484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501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473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481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475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530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489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464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488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446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499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457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469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461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483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529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460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462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474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479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517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498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500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508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466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516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455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458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453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472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484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481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475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535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457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469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460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462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474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479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498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486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500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494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466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455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458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463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560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468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453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502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459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454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505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484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501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539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471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464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488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499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457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469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461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557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483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460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462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479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544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486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508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494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491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466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492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455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458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553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463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465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468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453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470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459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454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484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501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530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471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489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464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488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561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457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469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461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483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460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462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474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479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482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498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466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562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455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458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463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465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453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502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470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459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454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505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467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501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481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530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471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538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464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488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457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469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563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557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483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564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462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479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498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508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494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466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455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458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553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463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465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468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453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470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459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454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472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524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467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484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501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481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475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471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489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464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488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469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461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483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460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462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479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517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486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500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494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466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492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455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458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463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453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470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459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454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472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467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484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556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501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473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475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471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489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464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457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469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531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503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461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483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529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460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462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474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479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565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500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508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491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466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492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455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458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463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453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470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459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454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467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484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481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475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471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464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488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499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457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469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483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460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462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474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479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498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500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566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466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516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455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458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463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526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465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453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459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454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467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484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501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475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499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457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469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461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529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460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462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474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482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567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500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494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491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510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466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455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458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463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453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502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459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454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467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484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501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481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475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464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488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457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469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483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460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462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498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508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510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466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455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522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524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455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471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453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501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466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463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462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459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502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479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483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488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461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557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458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460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465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470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479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498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509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474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516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454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551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500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537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475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469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495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486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559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479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458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453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483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455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459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471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553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545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467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488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462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454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461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466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470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472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457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492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516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495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490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465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468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505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510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526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568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466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454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465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479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455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460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462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474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458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492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502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469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471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516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553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459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463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499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483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564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494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556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479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500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458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453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466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479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455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467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483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471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462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484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502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454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460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463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462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479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466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459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471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484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454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569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508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483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472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464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461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557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457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474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570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488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458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537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473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460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476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459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458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466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457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499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463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462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469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479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488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500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484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461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467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464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454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509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517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498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494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502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470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471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571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455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553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453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486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455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466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453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479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459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457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462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463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461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458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454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483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492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481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469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472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486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471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474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465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506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477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490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468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470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467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488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499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460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484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508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455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466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458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479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453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484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467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483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470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457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490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462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572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460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454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469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463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573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489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468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517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574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510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462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484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490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479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458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466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454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488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483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575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469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481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461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486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455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465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453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470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576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508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463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467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510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481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464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458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459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479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463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465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484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446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453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483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454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509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488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479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500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466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458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488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462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455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454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463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453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489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483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459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469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479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484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460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491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577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466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460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499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462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463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578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553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459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481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461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458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471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461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553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479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466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463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464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462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484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538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458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453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481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469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458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455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479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579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463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462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562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469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461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466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492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454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486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465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453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499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483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498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462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455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469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466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494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510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453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484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457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479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461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538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465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474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492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458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472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467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471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490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579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486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500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499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453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457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466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557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580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455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559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455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453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466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462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483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457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473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479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465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468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467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469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460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528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484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458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464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471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472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498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516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454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489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581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459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510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455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453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462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467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466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498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483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457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473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484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458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459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577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488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481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479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454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482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582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578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506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465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494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469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492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463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468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460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499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557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517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516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504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464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470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583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502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484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461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453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571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455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462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471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466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457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472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469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479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500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471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457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528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479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510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469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475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461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466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484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557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483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458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455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459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464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463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462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474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453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471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455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459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469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460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479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494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470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464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465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461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466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454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457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510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481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467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491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463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483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458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468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529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453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463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459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469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506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579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464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468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455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479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467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454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484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466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557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584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585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471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586</v>
      </c>
      <c r="I2084" t="s">
        <v>587</v>
      </c>
    </row>
    <row r="2085" spans="1:9">
      <c r="A2085" s="90">
        <v>44070</v>
      </c>
      <c r="B2085" s="92">
        <v>44070</v>
      </c>
      <c r="C2085" s="92" t="s">
        <v>461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577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488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460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500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499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551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462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482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458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501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491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510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453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479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458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466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464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484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455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459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454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469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461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467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510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470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462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492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588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483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506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465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490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474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494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498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463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472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471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482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515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589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466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459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479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453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460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469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455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506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483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458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462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484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510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473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590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499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465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461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557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488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467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489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454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502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463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457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528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472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562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577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458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484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481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526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464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574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471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557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466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585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465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463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506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494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454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591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457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466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458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481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453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528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462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455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464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463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506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459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563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557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471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469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479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454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472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484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592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461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473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494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465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499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526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467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551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502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446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483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529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474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505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489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593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574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594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501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477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509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460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498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500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595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522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537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596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466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551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479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453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471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483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481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454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469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501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462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591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457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465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500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516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484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455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453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466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484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479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464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483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472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458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455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506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462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453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459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463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593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473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454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470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474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484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461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494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464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481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557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471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446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469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466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551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457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465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467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500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529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510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499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506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455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458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459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466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551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454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473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469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462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453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457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464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461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470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467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471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463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484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557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494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492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481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474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500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464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471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557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597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596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455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506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453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458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462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457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524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494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473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529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499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479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598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484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470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466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459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596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471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459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466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484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562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455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467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506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525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585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599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589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600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446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458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462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464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479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557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477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601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602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473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453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466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583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499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500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449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471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453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603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589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596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551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473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465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468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484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469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510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604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492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464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458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605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546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540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455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462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458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471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453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479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481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488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473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606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475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459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596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483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469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500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455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499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463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510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492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467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519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607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488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455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589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484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563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460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466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462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481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458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471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473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516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608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510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453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473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455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462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458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470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557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551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466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467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471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457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609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461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453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551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462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458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473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589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467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471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464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484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557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466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479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465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594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602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483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481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455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505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469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506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502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500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474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610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611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453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466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495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596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465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510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602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473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459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471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483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457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515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458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479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469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540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467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594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499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602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460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531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612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464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457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613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494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474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471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481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557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463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462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614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596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615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466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469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470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602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488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540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469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616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455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462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458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600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470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607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466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453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563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506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557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473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483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616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617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458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469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455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462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479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466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463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464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471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585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488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618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522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619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489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616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494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458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589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473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515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466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607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600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454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471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479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469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462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484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499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461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460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453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616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467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466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463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488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498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510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484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472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469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470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446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464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465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457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473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620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471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455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621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533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479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453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455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459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458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457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466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515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486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616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462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467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454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583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464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463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503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506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465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600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470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515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620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454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533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611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463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616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457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455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602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455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466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471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464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622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467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473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486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517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453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479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462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466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462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471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593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615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469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455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557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476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454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472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515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484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465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492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453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589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455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471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510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465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515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488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462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483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459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463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458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479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453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472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506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490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466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469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557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470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461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455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453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466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557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623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462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624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454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484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498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621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471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589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455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602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466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453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469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571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471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457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510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472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455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510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453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479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602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557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484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625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626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471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466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562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510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454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467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455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475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479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484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461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460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488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492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483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459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481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464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471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593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458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465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627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519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624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495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455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487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628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469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457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483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629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473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466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460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455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453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473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458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630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510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626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469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466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462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489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461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547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487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498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457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490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628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471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466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469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455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453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494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462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458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501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492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459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475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461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479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471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463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487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631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494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589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462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466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463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470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453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469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583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479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590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629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632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458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455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453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488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466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552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461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470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472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510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463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469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454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471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609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462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458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465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633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489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608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479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469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464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471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472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510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564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484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458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470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597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462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529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596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594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454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589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620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602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466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634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596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469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509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471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635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488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627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455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458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636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637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635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488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494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470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469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471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457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453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633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462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466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463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494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638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455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458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453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488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476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469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460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590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454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471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602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510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464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492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602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510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630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453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471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639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472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502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488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494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470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454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446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457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640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561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469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479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589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609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458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589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510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483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466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484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455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473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457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472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498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620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469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638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464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492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641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589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453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457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458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472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642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635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510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499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474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494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563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580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620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625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454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589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488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502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627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455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473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453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457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480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463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574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472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458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484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457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455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465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454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502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510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609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604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484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457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475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461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472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466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471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609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479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640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629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455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643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471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561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467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461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463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484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524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505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462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494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469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623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458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489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470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498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457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510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602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473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644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559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458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455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505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462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499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501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482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466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459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484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510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471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500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454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473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630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640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498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465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645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474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589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458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455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466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472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457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488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494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479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462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471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489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469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517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453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489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646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465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454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484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455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473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461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486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500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457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473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455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453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510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589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454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459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464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494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471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510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466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469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465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471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500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458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473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489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462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469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465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479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466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461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640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467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589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483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453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462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486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505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455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510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471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457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453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454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458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473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469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466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463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459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629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455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505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647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471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479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494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510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489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500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461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460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498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589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494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463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454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469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458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609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479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484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589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505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460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510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462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500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453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471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573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457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461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455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453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589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463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464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648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469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455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518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462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467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466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638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649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473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484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457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494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469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609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461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650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504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510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466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464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479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589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472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499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457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611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500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454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514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466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454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504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457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469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500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473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484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489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517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514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453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469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609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469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455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462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500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494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454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457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458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464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453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469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514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455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510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471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494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472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629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466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458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473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474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464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459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500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456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492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479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609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467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466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589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469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510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455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453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465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492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472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651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500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494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473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479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457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460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463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454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456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458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471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466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479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510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458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589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464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469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487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471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457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463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453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484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455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505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488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461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500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462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472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498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652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489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474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589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454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469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479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455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458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461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466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470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506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505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464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558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463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467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460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500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494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453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620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466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454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518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500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479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469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505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653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458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471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494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498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455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506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589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510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499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460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525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594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465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459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463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483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589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494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454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471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469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654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464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469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453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466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455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557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465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488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472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514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462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461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463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505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457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469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470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494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544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500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463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489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466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494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463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472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457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589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470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500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504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466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525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469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466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494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465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467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492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499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464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463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460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500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458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462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454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474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505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655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488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457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483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502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510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455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506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472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484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514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470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475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571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517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482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489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529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461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479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525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469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589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455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453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466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479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457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486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482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491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472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494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473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465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474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505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656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458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458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488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494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470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461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466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525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469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455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453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489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459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479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498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464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454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509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500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474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457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502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465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505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471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462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472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597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484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467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517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499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463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470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457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525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466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487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502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469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464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488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461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498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465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454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474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471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500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499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529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490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453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460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455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514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525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469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494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466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474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463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558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487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505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472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455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453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657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563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471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458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461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460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500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465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459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489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499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490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491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514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466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453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470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469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464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459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460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492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463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457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488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525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455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500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465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517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446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461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502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509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494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498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505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467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454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484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472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474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529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473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479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458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571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483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471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482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458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469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474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466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494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510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457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462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499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471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479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504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472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484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500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589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525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461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564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455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505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488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502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454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455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494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469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466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489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453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501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573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474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488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457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461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471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510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464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460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574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505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473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638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462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467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589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445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484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498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486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514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458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463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465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459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499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479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517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487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455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453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470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467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457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658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505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517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469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483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459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466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472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458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659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502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494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473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498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509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462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460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465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518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660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488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461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470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455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514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466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469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457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488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464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502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453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498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656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465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489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509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454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471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563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460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517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494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463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484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483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472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458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473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486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658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479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505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446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461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589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503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482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492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459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499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457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467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514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470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455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502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460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498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494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454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525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488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466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453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458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517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464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509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510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459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469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463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465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471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492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446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474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505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557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499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495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484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475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483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461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453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455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466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469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463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494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499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457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467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510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458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484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464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460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462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474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472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454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514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470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498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473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502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461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500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506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505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488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525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486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453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458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474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466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469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462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446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464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467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494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471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473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455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482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461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463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470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457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502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500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488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465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510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459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525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479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454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505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563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544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484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455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488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466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453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458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470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462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502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454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505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461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471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467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489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469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494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525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463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457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472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459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464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498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465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479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484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460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517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506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509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474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500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499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492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473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483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514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462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469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457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455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453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463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466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467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514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458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470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510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494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454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461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498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472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500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460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505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474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473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657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471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562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499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504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483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475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446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517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502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465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468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464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488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459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455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462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467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525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466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488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494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484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469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463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498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464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465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457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474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472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461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454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510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453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458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489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470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505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479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475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499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626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506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460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482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502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483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517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638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446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500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473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562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479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455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466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453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469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464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498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462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494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502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489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457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461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467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459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458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470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472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446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483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460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500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488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529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473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454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463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465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506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509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492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503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484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474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491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505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590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525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504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466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472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464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457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475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461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463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453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470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459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458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455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462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454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505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499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469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517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661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483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465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467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498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468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557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460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479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455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502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453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470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469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484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494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466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463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462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505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474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458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500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459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464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465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454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472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457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461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467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509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656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525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473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475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498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460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517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499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471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488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483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662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479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466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469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455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500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453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505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457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462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661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489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465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463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459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479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472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467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454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460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458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461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498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486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499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474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488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490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470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464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483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502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484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657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618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510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471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663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506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475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468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664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476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529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473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665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455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458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472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453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463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474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461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464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466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488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457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484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469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470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459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661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505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492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454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479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502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503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498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462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465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500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473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482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467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517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489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446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491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460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509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666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490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486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499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506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471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483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516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468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501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657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504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455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466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479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453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470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498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661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469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465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462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467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473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457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492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464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499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460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458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474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500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463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459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472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488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454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484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482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489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483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505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657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446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502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471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490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667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461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668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669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529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618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516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455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494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469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474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466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459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470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465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453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462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467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472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489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514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484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471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458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464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492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670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498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460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479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463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461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500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488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499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525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517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454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505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446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509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495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483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502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486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662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457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562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671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506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473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455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453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469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460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466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494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467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505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474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479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472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454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489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500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488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457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461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458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463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459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464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499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462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470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498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465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672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483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504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517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482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503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595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667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509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457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514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472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455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465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498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463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464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499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479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454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466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461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453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459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483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458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470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469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509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500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482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467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462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497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490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502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505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473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484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494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673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595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474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476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525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517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446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469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494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466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463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462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458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670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472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459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454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484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461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489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464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479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500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505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474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522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465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455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457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483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492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510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506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460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473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488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486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517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503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453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674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499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490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533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470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482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675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479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467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501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446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525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498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544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453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455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494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457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469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466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488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472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473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458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489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467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500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474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499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459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470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463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462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479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505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461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471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464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460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657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506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483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498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454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465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486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559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484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517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492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482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595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468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491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490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487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502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504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529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455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453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466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469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494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489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457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470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472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474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498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486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500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458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505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467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674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462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463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502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479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454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499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464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460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461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459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529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465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514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506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473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484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492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482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517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488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483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510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468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503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676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504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497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446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657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623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616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455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470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469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453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494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466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472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474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458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463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462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479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467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457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502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459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498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505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489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461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465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454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473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483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460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517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482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484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476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525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522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464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506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488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499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500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446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492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503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510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486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516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509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589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514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504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657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456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618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626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495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677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481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475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471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529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623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491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468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494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453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455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469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459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466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458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484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464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462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474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457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463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460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489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472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465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479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461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505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486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506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500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499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522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467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498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470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454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516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481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482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490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678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525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557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483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504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492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488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491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666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475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510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473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471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502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468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446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456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503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519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676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508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679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509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453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455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466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479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469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494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499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465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459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464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467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458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474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481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483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489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470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457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472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680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525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484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502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498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517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460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486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454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500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506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505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461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482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473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488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509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463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462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446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471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503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478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490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597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533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557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468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455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453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457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499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494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472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465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470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466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498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502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460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459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464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467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462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483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481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469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505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463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488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454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474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458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492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461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517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489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484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501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623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479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681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506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500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509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468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473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476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482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522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580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471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495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446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589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490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519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469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466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484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474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463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462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455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494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505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453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458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500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459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488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472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470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464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457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461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489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465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499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479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682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498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492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502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503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471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460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514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454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486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563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506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481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475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467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482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522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525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446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468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683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580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490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510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478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509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491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517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453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469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457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455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467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470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472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500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466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494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483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505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489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459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461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464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479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484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458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473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486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465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498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474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462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502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499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506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475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490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623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463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529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509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460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482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659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488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468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501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454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625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446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471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514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478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684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466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462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453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455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472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469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494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458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457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499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463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505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474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461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470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465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484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479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467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488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459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489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464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491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500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471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486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502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481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468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473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460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498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492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506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483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510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454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482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503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501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446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525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517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456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509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490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475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544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518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504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685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519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514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516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466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469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494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474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453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505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472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455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454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489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484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458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500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464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470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459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499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465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457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461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462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506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479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483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463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686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517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486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676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492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490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456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498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482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460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467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516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491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502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510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471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529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525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488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503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468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473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446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626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497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687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530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589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522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688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458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494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455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453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469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457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462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466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467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498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464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488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463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472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474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470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489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500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483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461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459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486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454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460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479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490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484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506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473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499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481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502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505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465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471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509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516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446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501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491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517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510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492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623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626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456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482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529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556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475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659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689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547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537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525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476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503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455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453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469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466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474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457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464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459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467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499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465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481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454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505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489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494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498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461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479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472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462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458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471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484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470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486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460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502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488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500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517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473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506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482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509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491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516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446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468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483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533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463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490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475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529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525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503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676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510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522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597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690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487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472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469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499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466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455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465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490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474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494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479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459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484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502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464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458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453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462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489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461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460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500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501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481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483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482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476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463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471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470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457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486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454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505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475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498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506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509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529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517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516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467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473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525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589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503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626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508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488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492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458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469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453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457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466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472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494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455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470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474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462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467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489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479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471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459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505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517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500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498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510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488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461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454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484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499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465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464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492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483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473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502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486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557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623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503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481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460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463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509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490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501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657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475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446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629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456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491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478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455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453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466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463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469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458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484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498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457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494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691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474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464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462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486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500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459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499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467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488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460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479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470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489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472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506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505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454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473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471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468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517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510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475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456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502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465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503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481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509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492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483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491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482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501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516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446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557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533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563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594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522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490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589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692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573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525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684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494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469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693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466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458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500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457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525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464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505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474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461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453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462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489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463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486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499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472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470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484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465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454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488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459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483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482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460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479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467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498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506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502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473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471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510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492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491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516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503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517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694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468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501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475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509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490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657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692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544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695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508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597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530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696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618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579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497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697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698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522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686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699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684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536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557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476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494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466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453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469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455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458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489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463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461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462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474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459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457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454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484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464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486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472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499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479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505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500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465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700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498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470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510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467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473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488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460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492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471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483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506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626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517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491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664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502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501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490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482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476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589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557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701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446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468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702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456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479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475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533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516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503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497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529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509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618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703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478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494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704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466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458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455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453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462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463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705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706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474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489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498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472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484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510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500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457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505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483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707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465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467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454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708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517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482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499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506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479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488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486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456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502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460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651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525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491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492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471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468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490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529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475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657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709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710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711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695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533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623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712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509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676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516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514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487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501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522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713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476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664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455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466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469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494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453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708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457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714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715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716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548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717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718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719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720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721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722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723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724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725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499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726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492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727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471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460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482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728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709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729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730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731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732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733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734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735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736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737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738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739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740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741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729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742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516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676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743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744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522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745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509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746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747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748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749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750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751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501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752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753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754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755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453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494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642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466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459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455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726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460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458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732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756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736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474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725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464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462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461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457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500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472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734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737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499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757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573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730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505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728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729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501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758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759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760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761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540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506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618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525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762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702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557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626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468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676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481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745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588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494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457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466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469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464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465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483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461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458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763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479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474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764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472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499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500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462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765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488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766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455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762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767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454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470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505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460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525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502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768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671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619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735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733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769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770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771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745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772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728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773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724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774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749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755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775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776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738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748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777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778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736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779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747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780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781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782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783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784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785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786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729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753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787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788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469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789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790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791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792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731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548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715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732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730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726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718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793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794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724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795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796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725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734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797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719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798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721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755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723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717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722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799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729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800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771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769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774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733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747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770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779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736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801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772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728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802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737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803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468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783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804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785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784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754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773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805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806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807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808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778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809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753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786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776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735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810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748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749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811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466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469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462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494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812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548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719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729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725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813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715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794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718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723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795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734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726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717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796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716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797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798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724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730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814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815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745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722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770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793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737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800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738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733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755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728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736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772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468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805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810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769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735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816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817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754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773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818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786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803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819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778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774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783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801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747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820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742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821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822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781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823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814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824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790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813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795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726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719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548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729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796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722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715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720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721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462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798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494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718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716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723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717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799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797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725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772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728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734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800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730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793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737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810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735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812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747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769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770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724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776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733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745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738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774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783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753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773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740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816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777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749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825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741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755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811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736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817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754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748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739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781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785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729</v>
      </c>
      <c r="D5527" s="88">
        <v>40607</v>
      </c>
      <c r="E5527" s="88">
        <v>11</v>
      </c>
      <c r="F5527" s="7" t="s">
        <v>826</v>
      </c>
    </row>
    <row r="5528" spans="1:10">
      <c r="A5528" s="86">
        <v>44190</v>
      </c>
      <c r="B5528" s="87">
        <v>44190</v>
      </c>
      <c r="C5528" s="88" t="s">
        <v>827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814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813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795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729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719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725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824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790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734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548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797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793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723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816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799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722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718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796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715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717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735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716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726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494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728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804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721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745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742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720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779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810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820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812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737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731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754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825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801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738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730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724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770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773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798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828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829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806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747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739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830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831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748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729</v>
      </c>
      <c r="D5582" s="92">
        <v>40607</v>
      </c>
      <c r="E5582" s="92">
        <v>12</v>
      </c>
      <c r="F5582" s="7" t="s">
        <v>826</v>
      </c>
      <c r="J5582" s="166"/>
    </row>
    <row r="5583" spans="1:10">
      <c r="A5583" s="90">
        <v>44191</v>
      </c>
      <c r="B5583" s="91">
        <v>44191</v>
      </c>
      <c r="C5583" s="92" t="s">
        <v>769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494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824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790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718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832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721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730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719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814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734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799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723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797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796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720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798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717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548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728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725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731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813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812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724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715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729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739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793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770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751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816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722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736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807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830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716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800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828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745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829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784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738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726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821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749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737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769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740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785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735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833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810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783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834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835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774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836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742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837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838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755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827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773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778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777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839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840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642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789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832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719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790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548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716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734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797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715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724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728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721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730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717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813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743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723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725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731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722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748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814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732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793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798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736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729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742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745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718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799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720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726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773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737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735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805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810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816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828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838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754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841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796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747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836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738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781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842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843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734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782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844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749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739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770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750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845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829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801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824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790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726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814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717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800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548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846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731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789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718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734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799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732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793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719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715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832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797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725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721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720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728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798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723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722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796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772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716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729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737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735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838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769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816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739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745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730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770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837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747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740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774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839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784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836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736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755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724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810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781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805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738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754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847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848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778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777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783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729</v>
      </c>
      <c r="D5771" s="171">
        <v>40607</v>
      </c>
      <c r="E5771" s="171">
        <v>18</v>
      </c>
      <c r="F5771" s="7" t="s">
        <v>826</v>
      </c>
    </row>
    <row r="5772" spans="1:10">
      <c r="A5772" s="169">
        <v>44194</v>
      </c>
      <c r="B5772" s="170">
        <v>44194</v>
      </c>
      <c r="C5772" s="171" t="s">
        <v>773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809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834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849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828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785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824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850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753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801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851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806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819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748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782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841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852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853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811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787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854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855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730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776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749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751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790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824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789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832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548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846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814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717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731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715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721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797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800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798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729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720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730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732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724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734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745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799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718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723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726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725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719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770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772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716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810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738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793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755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728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796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774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740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742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739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769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737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722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839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828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784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776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841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848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735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753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748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747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783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816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805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811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773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781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837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777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835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778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850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801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830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856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807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852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847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857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729</v>
      </c>
      <c r="D5869" s="160">
        <v>40607</v>
      </c>
      <c r="E5869" s="160">
        <v>12</v>
      </c>
      <c r="F5869" s="7" t="s">
        <v>826</v>
      </c>
    </row>
    <row r="5870" spans="1:6">
      <c r="A5870" s="158">
        <v>44195</v>
      </c>
      <c r="B5870" s="159">
        <v>44195</v>
      </c>
      <c r="C5870" s="160" t="s">
        <v>845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858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859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785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819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860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843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846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790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824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548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832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731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726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732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715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814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722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789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719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730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717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797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734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721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798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800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723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799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728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793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718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755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745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720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816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796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729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724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738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747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725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838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769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716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810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805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828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737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784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770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749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735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773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740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776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774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736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783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739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861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862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734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863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819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801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837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778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847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864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748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742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848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844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781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865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866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829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867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811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843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853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466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824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548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729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868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846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814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789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721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719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798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796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799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725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726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720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732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731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734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715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797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723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718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810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838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836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717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793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832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722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770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772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745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724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751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735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833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755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748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783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737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774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728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716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730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787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753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781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740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811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739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835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869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754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738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742</v>
      </c>
      <c r="D6007" s="105">
        <f>VLOOKUP(Pag_Inicio_Corr_mas_casos[[#This Row],[Corregimiento]],Hoja3!$A$2:$D$676,4,0)</f>
        <v>30113</v>
      </c>
      <c r="E6007" s="104">
        <v>14</v>
      </c>
      <c r="F6007" s="92" t="s">
        <v>870</v>
      </c>
    </row>
    <row r="6008" spans="1:6">
      <c r="A6008" s="102">
        <v>44197</v>
      </c>
      <c r="B6008" s="103">
        <v>44197</v>
      </c>
      <c r="C6008" s="104" t="s">
        <v>871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837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773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816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819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776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729</v>
      </c>
      <c r="D6014" s="104">
        <v>40607</v>
      </c>
      <c r="E6014" s="104">
        <v>12</v>
      </c>
      <c r="F6014" s="92" t="s">
        <v>826</v>
      </c>
    </row>
    <row r="6015" spans="1:6">
      <c r="A6015" s="102">
        <v>44197</v>
      </c>
      <c r="B6015" s="103">
        <v>44197</v>
      </c>
      <c r="C6015" s="104" t="s">
        <v>782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769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830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872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873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805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844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874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789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718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790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846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832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734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719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730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797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721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796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798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728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732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548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857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722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838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816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828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723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729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793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725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799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731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716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824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841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754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737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875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805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738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736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735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773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769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740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720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836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829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715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776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783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739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717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724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770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848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800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810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745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876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877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817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726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754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744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790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824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832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838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798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716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732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874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846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720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717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793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734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735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715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737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722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747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836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816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789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548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729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769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799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738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728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718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745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721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723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797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725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730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796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848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845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800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837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785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749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726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753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817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781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783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839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878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719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752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773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729</v>
      </c>
      <c r="D6133" s="141">
        <v>40607</v>
      </c>
      <c r="E6133" s="141">
        <v>12</v>
      </c>
      <c r="F6133" s="7" t="s">
        <v>879</v>
      </c>
    </row>
    <row r="6134" spans="1:6">
      <c r="A6134" s="139">
        <v>44199</v>
      </c>
      <c r="B6134" s="140">
        <v>44199</v>
      </c>
      <c r="C6134" s="141" t="s">
        <v>880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724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881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780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776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841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844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642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797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718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790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719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789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732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846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728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731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730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725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548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814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723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716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722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721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793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796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816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729</v>
      </c>
      <c r="D6162" s="100">
        <v>40607</v>
      </c>
      <c r="E6162" s="100">
        <v>31</v>
      </c>
      <c r="F6162" s="7" t="s">
        <v>826</v>
      </c>
    </row>
    <row r="6163" spans="1:6">
      <c r="A6163" s="98">
        <v>44200</v>
      </c>
      <c r="B6163" s="99">
        <v>44200</v>
      </c>
      <c r="C6163" s="100" t="s">
        <v>729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720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715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799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748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726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717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798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828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779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832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785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724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829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800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734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838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770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737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872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811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783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841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735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773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882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781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750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810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769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776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839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739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883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848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738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784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745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747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864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753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831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740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853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880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884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801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832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642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548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846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790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814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732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717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719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715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718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789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734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731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725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721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838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799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745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797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723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720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796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793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798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722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753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724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729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735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730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716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728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737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816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769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800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774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810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726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805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781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739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770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736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841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740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748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729</v>
      </c>
      <c r="D6258" s="129">
        <v>40607</v>
      </c>
      <c r="E6258" s="129">
        <v>21</v>
      </c>
      <c r="F6258" t="s">
        <v>826</v>
      </c>
    </row>
    <row r="6259" spans="1:6">
      <c r="A6259" s="127">
        <v>44201</v>
      </c>
      <c r="B6259" s="128">
        <v>44201</v>
      </c>
      <c r="C6259" s="129" t="s">
        <v>779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755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747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885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835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783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886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772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738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784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773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829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785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777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887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778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819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845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888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769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749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889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827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837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828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890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875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830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857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790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824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548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732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789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718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731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729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832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721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725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846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715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719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717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726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720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723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730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800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799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724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734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796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722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798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814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801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838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745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797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728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810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793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828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737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716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836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739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773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738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816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770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829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742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783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747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774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837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735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755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736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769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772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843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753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778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872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785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776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805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841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748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740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821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875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851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845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891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781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857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892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893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819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855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811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853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848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894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835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782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882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895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861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896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871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897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784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780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885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858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839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847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790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846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814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824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548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798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732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719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731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723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797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832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789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796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729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721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734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715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722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838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718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725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799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717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816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720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740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800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730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836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726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716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810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770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728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737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793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784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745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724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739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769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735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748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753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898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843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801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785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828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776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778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736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772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738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781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773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848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861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875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894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754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890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782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821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830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856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841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750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755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837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899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811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752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729</v>
      </c>
      <c r="D6455" s="100">
        <v>40607</v>
      </c>
      <c r="E6455" s="100">
        <v>13</v>
      </c>
      <c r="F6455" s="7" t="s">
        <v>826</v>
      </c>
    </row>
    <row r="6456" spans="1:6">
      <c r="A6456" s="98">
        <v>44203</v>
      </c>
      <c r="B6456" s="99">
        <v>44203</v>
      </c>
      <c r="C6456" s="100" t="s">
        <v>829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805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844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774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885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827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783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900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807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790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832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732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722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719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846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814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789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824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734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725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723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548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731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793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721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737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798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718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730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796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728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838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769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797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717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715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799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735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724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729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755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720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716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816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747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726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800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745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810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828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836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738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783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740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772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774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782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770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749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753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776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857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739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901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784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785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839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807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781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748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841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729</v>
      </c>
      <c r="D6527" s="129">
        <v>40607</v>
      </c>
      <c r="E6527" s="129">
        <v>19</v>
      </c>
      <c r="F6527" t="s">
        <v>826</v>
      </c>
    </row>
    <row r="6528" spans="1:6">
      <c r="A6528" s="127">
        <v>44204</v>
      </c>
      <c r="B6528" s="128">
        <v>44204</v>
      </c>
      <c r="C6528" s="129" t="s">
        <v>801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736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872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878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773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829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837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778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880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754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845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805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754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844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881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863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888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899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895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843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827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642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814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548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719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790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846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722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729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721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832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737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797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734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718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796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725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720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838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789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717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793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731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723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798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715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716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799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800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726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728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739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740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816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805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732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836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848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738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785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730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747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736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841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769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748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781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729</v>
      </c>
      <c r="D6595" s="92">
        <v>40607</v>
      </c>
      <c r="E6595" s="92">
        <v>25</v>
      </c>
      <c r="F6595" t="s">
        <v>826</v>
      </c>
    </row>
    <row r="6596" spans="1:6">
      <c r="A6596" s="90">
        <v>44205</v>
      </c>
      <c r="B6596" s="91">
        <v>44205</v>
      </c>
      <c r="C6596" s="92" t="s">
        <v>830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784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753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745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783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735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773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856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770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742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844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845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829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782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827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724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837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755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833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828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778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835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902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593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864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811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866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857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772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831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899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752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789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814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723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797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832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824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719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730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790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548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798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722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846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721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793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810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732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729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718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728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903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716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828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748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838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742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731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805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734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769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717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725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737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816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836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807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724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736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796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715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799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837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745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752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904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773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740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735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753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784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741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905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800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801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738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747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777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720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856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781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769</v>
      </c>
      <c r="D6688" s="10">
        <v>20605</v>
      </c>
      <c r="E6688" s="10">
        <v>13</v>
      </c>
      <c r="F6688" t="s">
        <v>899</v>
      </c>
    </row>
    <row r="6689" spans="1:6">
      <c r="A6689" s="173">
        <v>44206</v>
      </c>
      <c r="B6689" s="55">
        <v>44206</v>
      </c>
      <c r="C6689" s="10" t="s">
        <v>729</v>
      </c>
      <c r="D6689" s="10">
        <v>40607</v>
      </c>
      <c r="E6689" s="10">
        <v>13</v>
      </c>
      <c r="F6689" t="s">
        <v>826</v>
      </c>
    </row>
    <row r="6690" spans="1:6">
      <c r="A6690" s="173">
        <v>44206</v>
      </c>
      <c r="B6690" s="55">
        <v>44206</v>
      </c>
      <c r="C6690" s="10" t="s">
        <v>770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726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906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907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749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908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739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894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754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548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789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729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725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846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790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824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731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726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739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785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718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825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734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730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723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719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720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732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745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829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848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827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724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728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781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832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828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841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797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909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729</v>
      </c>
      <c r="D6730" s="100">
        <v>40607</v>
      </c>
      <c r="E6730" s="100">
        <v>19</v>
      </c>
      <c r="F6730" s="7" t="s">
        <v>826</v>
      </c>
    </row>
    <row r="6731" spans="1:6">
      <c r="A6731" s="98">
        <v>44207</v>
      </c>
      <c r="B6731" s="99">
        <v>44207</v>
      </c>
      <c r="C6731" s="100" t="s">
        <v>830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800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814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736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746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721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872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735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740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910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798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747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748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796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856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911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816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819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737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784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777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783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850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715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875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885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738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770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857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810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912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722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742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466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814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824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832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548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719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732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731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846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789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729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722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723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725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734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728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797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715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721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798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846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548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790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824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722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789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734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719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814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715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717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731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797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745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798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729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800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723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838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725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913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548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874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790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800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832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824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731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730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729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722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789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719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793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715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796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816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732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838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913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814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731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824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800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790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838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548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732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789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723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716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725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734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798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797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737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793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832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796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548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814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721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790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719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732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723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800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731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797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796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734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838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824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832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846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798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718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726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835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824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814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846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832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790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548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725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730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793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732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797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719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728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729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739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745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734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884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800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723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548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790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832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797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846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722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748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723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800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798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730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830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789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737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836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739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754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732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784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719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800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814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730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790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548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732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832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789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848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734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824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729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719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745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838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739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718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731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798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774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846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548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800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814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790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891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729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824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722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719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838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731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732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799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717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721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832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718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734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793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824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721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790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814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838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548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734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846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718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789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715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717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720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732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730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726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810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800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797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745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790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814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838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793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719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824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797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722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800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732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832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737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723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718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735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548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734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799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716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846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914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915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916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548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838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719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824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722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789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737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732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721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799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846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730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807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728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715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742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718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548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732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800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734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730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838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832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731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790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725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748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719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824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723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745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753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737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715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729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789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548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790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730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832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917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838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737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732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731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718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805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797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846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799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824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814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734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722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723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720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846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838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800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793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814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790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732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789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824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548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785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730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734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745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715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726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734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739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801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721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874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846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732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719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838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790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737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800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734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548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722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718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797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832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789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798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793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824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721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833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671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548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838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790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737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824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789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832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732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730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797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718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793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728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719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814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745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722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734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770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548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838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719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814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734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732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721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832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731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790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838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745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793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785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824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789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722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730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747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737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918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548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824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789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734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919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790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745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781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719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800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832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807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730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729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716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732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837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785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721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838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719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732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721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734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920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796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729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745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731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790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734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730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548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723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718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805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811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816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919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838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800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748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790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781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779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730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732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734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921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729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719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745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800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838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814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734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729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790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832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793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837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846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789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785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731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548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824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732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722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739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830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790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838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800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745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734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548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824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846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833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721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731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781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722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789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814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725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732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836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739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730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800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838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790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769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745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734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781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739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719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836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718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729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848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548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897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720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814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731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726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890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40">
        <v>44232</v>
      </c>
      <c r="B7235" s="22">
        <v>44232</v>
      </c>
      <c r="C7235" t="s">
        <v>838</v>
      </c>
      <c r="D7235" s="164">
        <f>VLOOKUP(Pag_Inicio_Corr_mas_casos[[#This Row],[Corregimiento]],Hoja3!$A$2:$D$676,4,0)</f>
        <v>40601</v>
      </c>
      <c r="E7235">
        <v>40</v>
      </c>
    </row>
    <row r="7236" spans="1:5">
      <c r="A7236" s="40">
        <v>44232</v>
      </c>
      <c r="B7236" s="22">
        <v>44232</v>
      </c>
      <c r="C7236" t="s">
        <v>922</v>
      </c>
      <c r="D7236" s="164">
        <f>VLOOKUP(Pag_Inicio_Corr_mas_casos[[#This Row],[Corregimiento]],Hoja3!$A$2:$D$676,4,0)</f>
        <v>40805</v>
      </c>
      <c r="E7236">
        <v>21</v>
      </c>
    </row>
    <row r="7237" spans="1:5">
      <c r="A7237" s="40">
        <v>44232</v>
      </c>
      <c r="B7237" s="22">
        <v>44232</v>
      </c>
      <c r="C7237" t="s">
        <v>846</v>
      </c>
      <c r="D7237" s="164">
        <f>VLOOKUP(Pag_Inicio_Corr_mas_casos[[#This Row],[Corregimiento]],Hoja3!$A$2:$D$676,4,0)</f>
        <v>130101</v>
      </c>
      <c r="E7237">
        <v>20</v>
      </c>
    </row>
    <row r="7238" spans="1:5">
      <c r="A7238" s="40">
        <v>44232</v>
      </c>
      <c r="B7238" s="22">
        <v>44232</v>
      </c>
      <c r="C7238" t="s">
        <v>730</v>
      </c>
      <c r="D7238" s="164">
        <f>VLOOKUP(Pag_Inicio_Corr_mas_casos[[#This Row],[Corregimiento]],Hoja3!$A$2:$D$676,4,0)</f>
        <v>80820</v>
      </c>
      <c r="E7238">
        <v>20</v>
      </c>
    </row>
    <row r="7239" spans="1:5">
      <c r="A7239" s="40">
        <v>44232</v>
      </c>
      <c r="B7239" s="22">
        <v>44232</v>
      </c>
      <c r="C7239" t="s">
        <v>800</v>
      </c>
      <c r="D7239" s="164">
        <f>VLOOKUP(Pag_Inicio_Corr_mas_casos[[#This Row],[Corregimiento]],Hoja3!$A$2:$D$676,4,0)</f>
        <v>91001</v>
      </c>
      <c r="E7239">
        <v>20</v>
      </c>
    </row>
    <row r="7240" spans="1:5">
      <c r="A7240" s="40">
        <v>44232</v>
      </c>
      <c r="B7240" s="22">
        <v>44232</v>
      </c>
      <c r="C7240" t="s">
        <v>832</v>
      </c>
      <c r="D7240" s="164">
        <f>VLOOKUP(Pag_Inicio_Corr_mas_casos[[#This Row],[Corregimiento]],Hoja3!$A$2:$D$676,4,0)</f>
        <v>130102</v>
      </c>
      <c r="E7240">
        <v>18</v>
      </c>
    </row>
    <row r="7241" spans="1:5">
      <c r="A7241" s="40">
        <v>44232</v>
      </c>
      <c r="B7241" s="22">
        <v>44232</v>
      </c>
      <c r="C7241" t="s">
        <v>781</v>
      </c>
      <c r="D7241" s="164">
        <f>VLOOKUP(Pag_Inicio_Corr_mas_casos[[#This Row],[Corregimiento]],Hoja3!$A$2:$D$676,4,0)</f>
        <v>40611</v>
      </c>
      <c r="E7241">
        <v>17</v>
      </c>
    </row>
    <row r="7242" spans="1:5">
      <c r="A7242" s="40">
        <v>44232</v>
      </c>
      <c r="B7242" s="22">
        <v>44232</v>
      </c>
      <c r="C7242" t="s">
        <v>790</v>
      </c>
      <c r="D7242" s="164">
        <f>VLOOKUP(Pag_Inicio_Corr_mas_casos[[#This Row],[Corregimiento]],Hoja3!$A$2:$D$676,4,0)</f>
        <v>80819</v>
      </c>
      <c r="E7242">
        <v>16</v>
      </c>
    </row>
    <row r="7243" spans="1:5">
      <c r="A7243" s="40">
        <v>44232</v>
      </c>
      <c r="B7243" s="22">
        <v>44232</v>
      </c>
      <c r="C7243" t="s">
        <v>737</v>
      </c>
      <c r="D7243" s="164">
        <f>VLOOKUP(Pag_Inicio_Corr_mas_casos[[#This Row],[Corregimiento]],Hoja3!$A$2:$D$676,4,0)</f>
        <v>130701</v>
      </c>
      <c r="E7243">
        <v>15</v>
      </c>
    </row>
    <row r="7244" spans="1:5">
      <c r="A7244" s="40">
        <v>44232</v>
      </c>
      <c r="B7244" s="22">
        <v>44232</v>
      </c>
      <c r="C7244" t="s">
        <v>731</v>
      </c>
      <c r="D7244" s="164">
        <f>VLOOKUP(Pag_Inicio_Corr_mas_casos[[#This Row],[Corregimiento]],Hoja3!$A$2:$D$676,4,0)</f>
        <v>80817</v>
      </c>
      <c r="E7244">
        <v>15</v>
      </c>
    </row>
    <row r="7245" spans="1:5">
      <c r="A7245" s="40">
        <v>44232</v>
      </c>
      <c r="B7245" s="22">
        <v>44232</v>
      </c>
      <c r="C7245" t="s">
        <v>814</v>
      </c>
      <c r="D7245" s="164">
        <f>VLOOKUP(Pag_Inicio_Corr_mas_casos[[#This Row],[Corregimiento]],Hoja3!$A$2:$D$676,4,0)</f>
        <v>130106</v>
      </c>
      <c r="E7245">
        <v>15</v>
      </c>
    </row>
    <row r="7246" spans="1:5">
      <c r="A7246" s="40">
        <v>44232</v>
      </c>
      <c r="B7246" s="22">
        <v>44232</v>
      </c>
      <c r="C7246" t="s">
        <v>548</v>
      </c>
      <c r="D7246" s="164">
        <f>VLOOKUP(Pag_Inicio_Corr_mas_casos[[#This Row],[Corregimiento]],Hoja3!$A$2:$D$676,4,0)</f>
        <v>80821</v>
      </c>
      <c r="E7246">
        <v>14</v>
      </c>
    </row>
    <row r="7247" spans="1:5">
      <c r="A7247" s="40">
        <v>44232</v>
      </c>
      <c r="B7247" s="22">
        <v>44232</v>
      </c>
      <c r="C7247" t="s">
        <v>785</v>
      </c>
      <c r="D7247" s="164">
        <f>VLOOKUP(Pag_Inicio_Corr_mas_casos[[#This Row],[Corregimiento]],Hoja3!$A$2:$D$676,4,0)</f>
        <v>40612</v>
      </c>
      <c r="E7247">
        <v>13</v>
      </c>
    </row>
    <row r="7248" spans="1:5">
      <c r="A7248" s="40">
        <v>44232</v>
      </c>
      <c r="B7248" s="22">
        <v>44232</v>
      </c>
      <c r="C7248" t="s">
        <v>884</v>
      </c>
      <c r="D7248" s="164">
        <f>VLOOKUP(Pag_Inicio_Corr_mas_casos[[#This Row],[Corregimiento]],Hoja3!$A$2:$D$676,4,0)</f>
        <v>50307</v>
      </c>
      <c r="E7248">
        <v>13</v>
      </c>
    </row>
    <row r="7249" spans="1:5">
      <c r="A7249" s="40">
        <v>44232</v>
      </c>
      <c r="B7249" s="22">
        <v>44232</v>
      </c>
      <c r="C7249" t="s">
        <v>793</v>
      </c>
      <c r="D7249" s="164">
        <f>VLOOKUP(Pag_Inicio_Corr_mas_casos[[#This Row],[Corregimiento]],Hoja3!$A$2:$D$676,4,0)</f>
        <v>130702</v>
      </c>
      <c r="E7249">
        <v>12</v>
      </c>
    </row>
    <row r="7250" spans="1:5">
      <c r="A7250" s="40">
        <v>44232</v>
      </c>
      <c r="B7250" s="22">
        <v>44232</v>
      </c>
      <c r="C7250" t="s">
        <v>833</v>
      </c>
      <c r="D7250" s="164">
        <f>VLOOKUP(Pag_Inicio_Corr_mas_casos[[#This Row],[Corregimiento]],Hoja3!$A$2:$D$676,4,0)</f>
        <v>90301</v>
      </c>
      <c r="E7250">
        <v>12</v>
      </c>
    </row>
    <row r="7251" spans="1:5">
      <c r="A7251" s="40">
        <v>44232</v>
      </c>
      <c r="B7251" s="22">
        <v>44232</v>
      </c>
      <c r="C7251" t="s">
        <v>836</v>
      </c>
      <c r="D7251" s="164">
        <f>VLOOKUP(Pag_Inicio_Corr_mas_casos[[#This Row],[Corregimiento]],Hoja3!$A$2:$D$676,4,0)</f>
        <v>40501</v>
      </c>
      <c r="E7251">
        <v>12</v>
      </c>
    </row>
    <row r="7252" spans="1:5">
      <c r="A7252" s="40">
        <v>44232</v>
      </c>
      <c r="B7252" s="22">
        <v>44232</v>
      </c>
      <c r="C7252" t="s">
        <v>732</v>
      </c>
      <c r="D7252" s="164">
        <f>VLOOKUP(Pag_Inicio_Corr_mas_casos[[#This Row],[Corregimiento]],Hoja3!$A$2:$D$676,4,0)</f>
        <v>80822</v>
      </c>
      <c r="E7252">
        <v>12</v>
      </c>
    </row>
    <row r="7253" spans="1:5">
      <c r="A7253" s="40">
        <v>44232</v>
      </c>
      <c r="B7253" s="22">
        <v>44232</v>
      </c>
      <c r="C7253" t="s">
        <v>729</v>
      </c>
      <c r="D7253" s="164">
        <f>VLOOKUP(Pag_Inicio_Corr_mas_casos[[#This Row],[Corregimiento]],Hoja3!$A$2:$D$676,4,0)</f>
        <v>80813</v>
      </c>
      <c r="E7253">
        <v>11</v>
      </c>
    </row>
    <row r="7254" spans="1:5">
      <c r="A7254" s="40">
        <v>44232</v>
      </c>
      <c r="B7254" s="22">
        <v>44232</v>
      </c>
      <c r="C7254" t="s">
        <v>752</v>
      </c>
      <c r="D7254" s="164">
        <f>VLOOKUP(Pag_Inicio_Corr_mas_casos[[#This Row],[Corregimiento]],Hoja3!$A$2:$D$676,4,0)</f>
        <v>40203</v>
      </c>
      <c r="E7254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8CF13-F8EE-4DA7-BB65-24C4B5C39AF4}">
  <dimension ref="A1:P1212"/>
  <sheetViews>
    <sheetView topLeftCell="A114" workbookViewId="0">
      <selection activeCell="P149" sqref="P149"/>
    </sheetView>
  </sheetViews>
  <sheetFormatPr defaultRowHeight="15"/>
  <cols>
    <col min="12" max="12" width="34.7109375" bestFit="1" customWidth="1"/>
    <col min="13" max="13" width="15.5703125" bestFit="1" customWidth="1"/>
    <col min="15" max="15" width="34.7109375" bestFit="1" customWidth="1"/>
    <col min="16" max="16" width="17.85546875" bestFit="1" customWidth="1"/>
  </cols>
  <sheetData>
    <row r="1" spans="1:16">
      <c r="A1" t="s">
        <v>923</v>
      </c>
    </row>
    <row r="2" spans="1:16">
      <c r="A2" s="202" t="s">
        <v>466</v>
      </c>
      <c r="G2" s="213"/>
      <c r="H2" s="214"/>
      <c r="I2" s="215"/>
      <c r="L2" s="222" t="s">
        <v>923</v>
      </c>
      <c r="M2" t="s">
        <v>924</v>
      </c>
      <c r="O2" t="s">
        <v>923</v>
      </c>
      <c r="P2" t="s">
        <v>924</v>
      </c>
    </row>
    <row r="3" spans="1:16">
      <c r="A3" s="202" t="s">
        <v>824</v>
      </c>
      <c r="G3" s="216"/>
      <c r="H3" s="217"/>
      <c r="I3" s="218"/>
      <c r="L3" t="s">
        <v>548</v>
      </c>
      <c r="M3" s="22">
        <v>31</v>
      </c>
      <c r="O3" t="s">
        <v>548</v>
      </c>
      <c r="P3">
        <v>31</v>
      </c>
    </row>
    <row r="4" spans="1:16">
      <c r="A4" s="202" t="s">
        <v>548</v>
      </c>
      <c r="G4" s="216"/>
      <c r="H4" s="217"/>
      <c r="I4" s="218"/>
      <c r="L4" t="s">
        <v>835</v>
      </c>
      <c r="M4" s="22">
        <v>5</v>
      </c>
      <c r="O4" t="s">
        <v>734</v>
      </c>
      <c r="P4">
        <v>31</v>
      </c>
    </row>
    <row r="5" spans="1:16">
      <c r="A5" s="202" t="s">
        <v>729</v>
      </c>
      <c r="G5" s="216"/>
      <c r="H5" s="217"/>
      <c r="I5" s="218"/>
      <c r="L5" t="s">
        <v>732</v>
      </c>
      <c r="M5" s="22">
        <v>30</v>
      </c>
      <c r="O5" t="s">
        <v>466</v>
      </c>
      <c r="P5">
        <v>31</v>
      </c>
    </row>
    <row r="6" spans="1:16">
      <c r="A6" s="202" t="s">
        <v>868</v>
      </c>
      <c r="G6" s="216"/>
      <c r="H6" s="217"/>
      <c r="I6" s="218"/>
      <c r="L6" t="s">
        <v>883</v>
      </c>
      <c r="M6" s="22">
        <v>1</v>
      </c>
      <c r="O6" t="s">
        <v>732</v>
      </c>
      <c r="P6">
        <v>30</v>
      </c>
    </row>
    <row r="7" spans="1:16">
      <c r="A7" s="202" t="s">
        <v>846</v>
      </c>
      <c r="G7" s="216"/>
      <c r="H7" s="217"/>
      <c r="I7" s="218"/>
      <c r="L7" t="s">
        <v>797</v>
      </c>
      <c r="M7" s="22">
        <v>22</v>
      </c>
      <c r="O7" t="s">
        <v>838</v>
      </c>
      <c r="P7">
        <v>29</v>
      </c>
    </row>
    <row r="8" spans="1:16">
      <c r="A8" s="202" t="s">
        <v>814</v>
      </c>
      <c r="G8" s="216"/>
      <c r="H8" s="217"/>
      <c r="I8" s="218"/>
      <c r="L8" t="s">
        <v>724</v>
      </c>
      <c r="M8" s="22">
        <v>11</v>
      </c>
      <c r="O8" t="s">
        <v>824</v>
      </c>
      <c r="P8">
        <v>29</v>
      </c>
    </row>
    <row r="9" spans="1:16">
      <c r="A9" s="202" t="s">
        <v>789</v>
      </c>
      <c r="G9" s="216"/>
      <c r="H9" s="217"/>
      <c r="I9" s="218"/>
      <c r="L9" t="s">
        <v>845</v>
      </c>
      <c r="M9" s="22">
        <v>5</v>
      </c>
      <c r="O9" t="s">
        <v>729</v>
      </c>
      <c r="P9">
        <v>29</v>
      </c>
    </row>
    <row r="10" spans="1:16">
      <c r="A10" s="202" t="s">
        <v>721</v>
      </c>
      <c r="G10" s="216"/>
      <c r="H10" s="217"/>
      <c r="I10" s="218"/>
      <c r="L10" t="s">
        <v>740</v>
      </c>
      <c r="M10" s="22">
        <v>10</v>
      </c>
      <c r="O10" t="s">
        <v>719</v>
      </c>
      <c r="P10">
        <v>27</v>
      </c>
    </row>
    <row r="11" spans="1:16">
      <c r="A11" s="202" t="s">
        <v>719</v>
      </c>
      <c r="G11" s="216"/>
      <c r="H11" s="217"/>
      <c r="I11" s="218"/>
      <c r="L11" t="s">
        <v>846</v>
      </c>
      <c r="M11" s="22">
        <v>25</v>
      </c>
      <c r="O11" t="s">
        <v>868</v>
      </c>
      <c r="P11">
        <v>27</v>
      </c>
    </row>
    <row r="12" spans="1:16">
      <c r="A12" s="202" t="s">
        <v>798</v>
      </c>
      <c r="G12" s="216"/>
      <c r="H12" s="217"/>
      <c r="I12" s="218"/>
      <c r="L12" t="s">
        <v>907</v>
      </c>
      <c r="M12" s="22">
        <v>1</v>
      </c>
      <c r="O12" t="s">
        <v>832</v>
      </c>
      <c r="P12">
        <v>26</v>
      </c>
    </row>
    <row r="13" spans="1:16">
      <c r="A13" s="202" t="s">
        <v>796</v>
      </c>
      <c r="G13" s="216"/>
      <c r="H13" s="217"/>
      <c r="I13" s="218"/>
      <c r="L13" t="s">
        <v>737</v>
      </c>
      <c r="M13" s="22">
        <v>20</v>
      </c>
      <c r="O13" t="s">
        <v>814</v>
      </c>
      <c r="P13">
        <v>26</v>
      </c>
    </row>
    <row r="14" spans="1:16">
      <c r="A14" s="202" t="s">
        <v>799</v>
      </c>
      <c r="G14" s="216"/>
      <c r="H14" s="217"/>
      <c r="I14" s="218"/>
      <c r="L14" t="s">
        <v>793</v>
      </c>
      <c r="M14" s="22">
        <v>19</v>
      </c>
      <c r="O14" t="s">
        <v>846</v>
      </c>
      <c r="P14">
        <v>25</v>
      </c>
    </row>
    <row r="15" spans="1:16">
      <c r="A15" s="202" t="s">
        <v>725</v>
      </c>
      <c r="G15" s="216"/>
      <c r="H15" s="217"/>
      <c r="I15" s="218"/>
      <c r="L15" t="s">
        <v>851</v>
      </c>
      <c r="M15" s="22">
        <v>1</v>
      </c>
      <c r="O15" t="s">
        <v>789</v>
      </c>
      <c r="P15">
        <v>25</v>
      </c>
    </row>
    <row r="16" spans="1:16">
      <c r="A16" s="202" t="s">
        <v>726</v>
      </c>
      <c r="G16" s="216"/>
      <c r="H16" s="217"/>
      <c r="I16" s="218"/>
      <c r="L16" t="s">
        <v>829</v>
      </c>
      <c r="M16" s="22">
        <v>8</v>
      </c>
      <c r="O16" t="s">
        <v>730</v>
      </c>
      <c r="P16">
        <v>24</v>
      </c>
    </row>
    <row r="17" spans="1:16">
      <c r="A17" s="202" t="s">
        <v>720</v>
      </c>
      <c r="G17" s="216"/>
      <c r="H17" s="217"/>
      <c r="I17" s="218"/>
      <c r="L17" t="s">
        <v>892</v>
      </c>
      <c r="M17" s="22">
        <v>1</v>
      </c>
      <c r="O17" t="s">
        <v>797</v>
      </c>
      <c r="P17">
        <v>22</v>
      </c>
    </row>
    <row r="18" spans="1:16">
      <c r="A18" s="202" t="s">
        <v>732</v>
      </c>
      <c r="G18" s="216"/>
      <c r="H18" s="217"/>
      <c r="I18" s="218"/>
      <c r="L18" t="s">
        <v>723</v>
      </c>
      <c r="M18" s="22">
        <v>21</v>
      </c>
      <c r="O18" t="s">
        <v>722</v>
      </c>
      <c r="P18">
        <v>22</v>
      </c>
    </row>
    <row r="19" spans="1:16">
      <c r="A19" s="202" t="s">
        <v>731</v>
      </c>
      <c r="G19" s="219"/>
      <c r="H19" s="220"/>
      <c r="I19" s="221"/>
      <c r="L19" t="s">
        <v>798</v>
      </c>
      <c r="M19" s="22">
        <v>18</v>
      </c>
      <c r="O19" t="s">
        <v>723</v>
      </c>
      <c r="P19">
        <v>21</v>
      </c>
    </row>
    <row r="20" spans="1:16">
      <c r="A20" s="202" t="s">
        <v>734</v>
      </c>
      <c r="L20" t="s">
        <v>720</v>
      </c>
      <c r="M20" s="22">
        <v>13</v>
      </c>
      <c r="O20" t="s">
        <v>718</v>
      </c>
      <c r="P20">
        <v>21</v>
      </c>
    </row>
    <row r="21" spans="1:16">
      <c r="A21" s="202" t="s">
        <v>715</v>
      </c>
      <c r="L21" t="s">
        <v>718</v>
      </c>
      <c r="M21" s="22">
        <v>21</v>
      </c>
      <c r="O21" t="s">
        <v>745</v>
      </c>
      <c r="P21">
        <v>21</v>
      </c>
    </row>
    <row r="22" spans="1:16">
      <c r="A22" s="202" t="s">
        <v>797</v>
      </c>
      <c r="L22" t="s">
        <v>904</v>
      </c>
      <c r="M22" s="22">
        <v>1</v>
      </c>
      <c r="O22" t="s">
        <v>721</v>
      </c>
      <c r="P22">
        <v>21</v>
      </c>
    </row>
    <row r="23" spans="1:16">
      <c r="A23" s="202" t="s">
        <v>723</v>
      </c>
      <c r="L23" t="s">
        <v>887</v>
      </c>
      <c r="M23" s="22">
        <v>1</v>
      </c>
      <c r="O23" t="s">
        <v>731</v>
      </c>
      <c r="P23">
        <v>21</v>
      </c>
    </row>
    <row r="24" spans="1:16">
      <c r="A24" s="202" t="s">
        <v>718</v>
      </c>
      <c r="L24" t="s">
        <v>910</v>
      </c>
      <c r="M24" s="22">
        <v>1</v>
      </c>
      <c r="O24" t="s">
        <v>737</v>
      </c>
      <c r="P24">
        <v>20</v>
      </c>
    </row>
    <row r="25" spans="1:16">
      <c r="A25" s="202" t="s">
        <v>810</v>
      </c>
      <c r="L25" t="s">
        <v>805</v>
      </c>
      <c r="M25" s="22">
        <v>10</v>
      </c>
      <c r="O25" t="s">
        <v>793</v>
      </c>
      <c r="P25">
        <v>19</v>
      </c>
    </row>
    <row r="26" spans="1:16">
      <c r="A26" s="202" t="s">
        <v>838</v>
      </c>
      <c r="L26" t="s">
        <v>856</v>
      </c>
      <c r="M26" s="22">
        <v>4</v>
      </c>
      <c r="O26" t="s">
        <v>798</v>
      </c>
      <c r="P26">
        <v>18</v>
      </c>
    </row>
    <row r="27" spans="1:16">
      <c r="A27" s="202" t="s">
        <v>836</v>
      </c>
      <c r="L27" t="s">
        <v>728</v>
      </c>
      <c r="M27" s="22">
        <v>15</v>
      </c>
      <c r="O27" t="s">
        <v>715</v>
      </c>
      <c r="P27">
        <v>18</v>
      </c>
    </row>
    <row r="28" spans="1:16">
      <c r="A28" s="202" t="s">
        <v>717</v>
      </c>
      <c r="L28" t="s">
        <v>902</v>
      </c>
      <c r="M28" s="22">
        <v>1</v>
      </c>
      <c r="O28" t="s">
        <v>725</v>
      </c>
      <c r="P28">
        <v>16</v>
      </c>
    </row>
    <row r="29" spans="1:16">
      <c r="A29" s="202" t="s">
        <v>793</v>
      </c>
      <c r="L29" t="s">
        <v>911</v>
      </c>
      <c r="M29" s="22">
        <v>1</v>
      </c>
      <c r="O29" t="s">
        <v>728</v>
      </c>
      <c r="P29">
        <v>15</v>
      </c>
    </row>
    <row r="30" spans="1:16">
      <c r="A30" s="202" t="s">
        <v>832</v>
      </c>
      <c r="L30" t="s">
        <v>734</v>
      </c>
      <c r="M30" s="22">
        <v>31</v>
      </c>
      <c r="O30" t="s">
        <v>796</v>
      </c>
      <c r="P30">
        <v>15</v>
      </c>
    </row>
    <row r="31" spans="1:16">
      <c r="A31" s="202" t="s">
        <v>722</v>
      </c>
      <c r="L31" t="s">
        <v>900</v>
      </c>
      <c r="M31" s="22">
        <v>1</v>
      </c>
      <c r="O31" t="s">
        <v>799</v>
      </c>
      <c r="P31">
        <v>14</v>
      </c>
    </row>
    <row r="32" spans="1:16">
      <c r="A32" s="202" t="s">
        <v>770</v>
      </c>
      <c r="L32" t="s">
        <v>837</v>
      </c>
      <c r="M32" s="22">
        <v>9</v>
      </c>
      <c r="O32" t="s">
        <v>739</v>
      </c>
      <c r="P32">
        <v>14</v>
      </c>
    </row>
    <row r="33" spans="1:16">
      <c r="A33" s="202" t="s">
        <v>772</v>
      </c>
      <c r="L33" t="s">
        <v>821</v>
      </c>
      <c r="M33" s="22">
        <v>2</v>
      </c>
      <c r="O33" t="s">
        <v>726</v>
      </c>
      <c r="P33">
        <v>14</v>
      </c>
    </row>
    <row r="34" spans="1:16">
      <c r="A34" s="202" t="s">
        <v>745</v>
      </c>
      <c r="L34" t="s">
        <v>833</v>
      </c>
      <c r="M34" s="22">
        <v>3</v>
      </c>
      <c r="O34" t="s">
        <v>720</v>
      </c>
      <c r="P34">
        <v>13</v>
      </c>
    </row>
    <row r="35" spans="1:16">
      <c r="A35" s="202" t="s">
        <v>724</v>
      </c>
      <c r="L35" t="s">
        <v>909</v>
      </c>
      <c r="M35" s="22">
        <v>1</v>
      </c>
      <c r="O35" t="s">
        <v>816</v>
      </c>
      <c r="P35">
        <v>13</v>
      </c>
    </row>
    <row r="36" spans="1:16">
      <c r="A36" s="202" t="s">
        <v>751</v>
      </c>
      <c r="L36" t="s">
        <v>881</v>
      </c>
      <c r="M36" s="22">
        <v>4</v>
      </c>
      <c r="O36" t="s">
        <v>716</v>
      </c>
      <c r="P36">
        <v>13</v>
      </c>
    </row>
    <row r="37" spans="1:16">
      <c r="A37" s="202" t="s">
        <v>735</v>
      </c>
      <c r="L37" t="s">
        <v>888</v>
      </c>
      <c r="M37" s="22">
        <v>2</v>
      </c>
      <c r="O37" t="s">
        <v>717</v>
      </c>
      <c r="P37">
        <v>13</v>
      </c>
    </row>
    <row r="38" spans="1:16">
      <c r="A38" s="202" t="s">
        <v>833</v>
      </c>
      <c r="L38" t="s">
        <v>810</v>
      </c>
      <c r="M38" s="22">
        <v>10</v>
      </c>
      <c r="O38" t="s">
        <v>769</v>
      </c>
      <c r="P38">
        <v>12</v>
      </c>
    </row>
    <row r="39" spans="1:16">
      <c r="A39" s="202" t="s">
        <v>755</v>
      </c>
      <c r="L39" t="s">
        <v>816</v>
      </c>
      <c r="M39" s="22">
        <v>13</v>
      </c>
      <c r="O39" t="s">
        <v>735</v>
      </c>
      <c r="P39">
        <v>12</v>
      </c>
    </row>
    <row r="40" spans="1:16">
      <c r="A40" s="202" t="s">
        <v>748</v>
      </c>
      <c r="L40" t="s">
        <v>869</v>
      </c>
      <c r="M40" s="22">
        <v>1</v>
      </c>
      <c r="O40" t="s">
        <v>724</v>
      </c>
      <c r="P40">
        <v>11</v>
      </c>
    </row>
    <row r="41" spans="1:16">
      <c r="A41" s="202" t="s">
        <v>783</v>
      </c>
      <c r="L41" t="s">
        <v>858</v>
      </c>
      <c r="M41" s="22">
        <v>1</v>
      </c>
      <c r="O41" t="s">
        <v>817</v>
      </c>
      <c r="P41">
        <v>11</v>
      </c>
    </row>
    <row r="42" spans="1:16">
      <c r="A42" s="202" t="s">
        <v>737</v>
      </c>
      <c r="L42" t="s">
        <v>828</v>
      </c>
      <c r="M42" s="22">
        <v>9</v>
      </c>
      <c r="O42" t="s">
        <v>781</v>
      </c>
      <c r="P42">
        <v>11</v>
      </c>
    </row>
    <row r="43" spans="1:16">
      <c r="A43" s="202" t="s">
        <v>774</v>
      </c>
      <c r="L43" t="s">
        <v>901</v>
      </c>
      <c r="M43" s="22">
        <v>1</v>
      </c>
      <c r="O43" t="s">
        <v>785</v>
      </c>
      <c r="P43">
        <v>11</v>
      </c>
    </row>
    <row r="44" spans="1:16">
      <c r="A44" s="202" t="s">
        <v>728</v>
      </c>
      <c r="L44" t="s">
        <v>817</v>
      </c>
      <c r="M44" s="22">
        <v>11</v>
      </c>
      <c r="O44" t="s">
        <v>836</v>
      </c>
      <c r="P44">
        <v>11</v>
      </c>
    </row>
    <row r="45" spans="1:16">
      <c r="A45" s="202" t="s">
        <v>716</v>
      </c>
      <c r="L45" t="s">
        <v>912</v>
      </c>
      <c r="M45" s="22">
        <v>1</v>
      </c>
      <c r="O45" t="s">
        <v>738</v>
      </c>
      <c r="P45">
        <v>11</v>
      </c>
    </row>
    <row r="46" spans="1:16">
      <c r="A46" s="202" t="s">
        <v>730</v>
      </c>
      <c r="L46" t="s">
        <v>899</v>
      </c>
      <c r="M46" s="22">
        <v>3</v>
      </c>
      <c r="O46" t="s">
        <v>748</v>
      </c>
      <c r="P46">
        <v>11</v>
      </c>
    </row>
    <row r="47" spans="1:16">
      <c r="A47" s="202" t="s">
        <v>787</v>
      </c>
      <c r="L47" t="s">
        <v>882</v>
      </c>
      <c r="M47" s="22">
        <v>2</v>
      </c>
      <c r="O47" t="s">
        <v>770</v>
      </c>
      <c r="P47">
        <v>11</v>
      </c>
    </row>
    <row r="48" spans="1:16">
      <c r="A48" s="202" t="s">
        <v>753</v>
      </c>
      <c r="L48" t="s">
        <v>745</v>
      </c>
      <c r="M48" s="22">
        <v>21</v>
      </c>
      <c r="O48" t="s">
        <v>740</v>
      </c>
      <c r="P48">
        <v>10</v>
      </c>
    </row>
    <row r="49" spans="1:16">
      <c r="A49" s="202" t="s">
        <v>781</v>
      </c>
      <c r="L49" t="s">
        <v>780</v>
      </c>
      <c r="M49" s="22">
        <v>2</v>
      </c>
      <c r="O49" t="s">
        <v>805</v>
      </c>
      <c r="P49">
        <v>10</v>
      </c>
    </row>
    <row r="50" spans="1:16">
      <c r="A50" s="202" t="s">
        <v>740</v>
      </c>
      <c r="L50" t="s">
        <v>778</v>
      </c>
      <c r="M50" s="22">
        <v>5</v>
      </c>
      <c r="O50" t="s">
        <v>810</v>
      </c>
      <c r="P50">
        <v>10</v>
      </c>
    </row>
    <row r="51" spans="1:16">
      <c r="A51" s="202" t="s">
        <v>811</v>
      </c>
      <c r="L51" t="s">
        <v>838</v>
      </c>
      <c r="M51" s="22">
        <v>29</v>
      </c>
      <c r="O51" t="s">
        <v>783</v>
      </c>
      <c r="P51">
        <v>10</v>
      </c>
    </row>
    <row r="52" spans="1:16">
      <c r="A52" s="202" t="s">
        <v>739</v>
      </c>
      <c r="L52" t="s">
        <v>781</v>
      </c>
      <c r="M52" s="22">
        <v>11</v>
      </c>
      <c r="O52" t="s">
        <v>753</v>
      </c>
      <c r="P52">
        <v>10</v>
      </c>
    </row>
    <row r="53" spans="1:16">
      <c r="A53" s="202" t="s">
        <v>835</v>
      </c>
      <c r="L53" t="s">
        <v>785</v>
      </c>
      <c r="M53" s="22">
        <v>11</v>
      </c>
      <c r="O53" t="s">
        <v>773</v>
      </c>
      <c r="P53">
        <v>10</v>
      </c>
    </row>
    <row r="54" spans="1:16">
      <c r="A54" s="202" t="s">
        <v>869</v>
      </c>
      <c r="L54" t="s">
        <v>725</v>
      </c>
      <c r="M54" s="22">
        <v>16</v>
      </c>
      <c r="O54" t="s">
        <v>837</v>
      </c>
      <c r="P54">
        <v>9</v>
      </c>
    </row>
    <row r="55" spans="1:16">
      <c r="A55" s="202" t="s">
        <v>754</v>
      </c>
      <c r="L55" t="s">
        <v>774</v>
      </c>
      <c r="M55" s="22">
        <v>6</v>
      </c>
      <c r="O55" t="s">
        <v>828</v>
      </c>
      <c r="P55">
        <v>9</v>
      </c>
    </row>
    <row r="56" spans="1:16">
      <c r="A56" s="202" t="s">
        <v>738</v>
      </c>
      <c r="L56" t="s">
        <v>769</v>
      </c>
      <c r="M56" s="22">
        <v>12</v>
      </c>
      <c r="O56" t="s">
        <v>747</v>
      </c>
      <c r="P56">
        <v>9</v>
      </c>
    </row>
    <row r="57" spans="1:16">
      <c r="A57" s="202" t="s">
        <v>742</v>
      </c>
      <c r="L57" t="s">
        <v>873</v>
      </c>
      <c r="M57" s="22">
        <v>1</v>
      </c>
      <c r="O57" t="s">
        <v>841</v>
      </c>
      <c r="P57">
        <v>9</v>
      </c>
    </row>
    <row r="58" spans="1:16">
      <c r="A58" s="202" t="s">
        <v>871</v>
      </c>
      <c r="L58" t="s">
        <v>853</v>
      </c>
      <c r="M58" s="22">
        <v>3</v>
      </c>
      <c r="O58" t="s">
        <v>829</v>
      </c>
      <c r="P58">
        <v>8</v>
      </c>
    </row>
    <row r="59" spans="1:16">
      <c r="A59" s="202" t="s">
        <v>837</v>
      </c>
      <c r="L59" t="s">
        <v>719</v>
      </c>
      <c r="M59" s="22">
        <v>27</v>
      </c>
      <c r="O59" t="s">
        <v>736</v>
      </c>
      <c r="P59">
        <v>8</v>
      </c>
    </row>
    <row r="60" spans="1:16">
      <c r="A60" s="202" t="s">
        <v>773</v>
      </c>
      <c r="L60" t="s">
        <v>895</v>
      </c>
      <c r="M60" s="22">
        <v>2</v>
      </c>
      <c r="O60" t="s">
        <v>754</v>
      </c>
      <c r="P60">
        <v>8</v>
      </c>
    </row>
    <row r="61" spans="1:16">
      <c r="A61" s="202" t="s">
        <v>816</v>
      </c>
      <c r="L61" t="s">
        <v>722</v>
      </c>
      <c r="M61" s="22">
        <v>22</v>
      </c>
      <c r="O61" t="s">
        <v>848</v>
      </c>
      <c r="P61">
        <v>8</v>
      </c>
    </row>
    <row r="62" spans="1:16">
      <c r="A62" s="202" t="s">
        <v>819</v>
      </c>
      <c r="L62" t="s">
        <v>890</v>
      </c>
      <c r="M62" s="22">
        <v>2</v>
      </c>
      <c r="O62" t="s">
        <v>776</v>
      </c>
      <c r="P62">
        <v>7</v>
      </c>
    </row>
    <row r="63" spans="1:16">
      <c r="A63" s="202" t="s">
        <v>776</v>
      </c>
      <c r="L63" t="s">
        <v>920</v>
      </c>
      <c r="M63" s="22">
        <v>1</v>
      </c>
      <c r="O63" t="s">
        <v>774</v>
      </c>
      <c r="P63">
        <v>6</v>
      </c>
    </row>
    <row r="64" spans="1:16">
      <c r="A64" s="202" t="s">
        <v>729</v>
      </c>
      <c r="L64" t="s">
        <v>747</v>
      </c>
      <c r="M64" s="22">
        <v>9</v>
      </c>
      <c r="O64" t="s">
        <v>811</v>
      </c>
      <c r="P64">
        <v>6</v>
      </c>
    </row>
    <row r="65" spans="1:16">
      <c r="A65" s="202" t="s">
        <v>782</v>
      </c>
      <c r="L65" t="s">
        <v>799</v>
      </c>
      <c r="M65" s="22">
        <v>14</v>
      </c>
      <c r="O65" t="s">
        <v>830</v>
      </c>
      <c r="P65">
        <v>6</v>
      </c>
    </row>
    <row r="66" spans="1:16">
      <c r="A66" s="202" t="s">
        <v>769</v>
      </c>
      <c r="L66" t="s">
        <v>832</v>
      </c>
      <c r="M66" s="22">
        <v>26</v>
      </c>
      <c r="O66" t="s">
        <v>801</v>
      </c>
      <c r="P66">
        <v>6</v>
      </c>
    </row>
    <row r="67" spans="1:16">
      <c r="A67" s="202" t="s">
        <v>830</v>
      </c>
      <c r="L67" t="s">
        <v>824</v>
      </c>
      <c r="M67" s="22">
        <v>29</v>
      </c>
      <c r="O67" t="s">
        <v>742</v>
      </c>
      <c r="P67">
        <v>6</v>
      </c>
    </row>
    <row r="68" spans="1:16">
      <c r="A68" s="202" t="s">
        <v>872</v>
      </c>
      <c r="L68" t="s">
        <v>836</v>
      </c>
      <c r="M68" s="22">
        <v>11</v>
      </c>
      <c r="O68" t="s">
        <v>755</v>
      </c>
      <c r="P68">
        <v>6</v>
      </c>
    </row>
    <row r="69" spans="1:16">
      <c r="A69" s="202" t="s">
        <v>873</v>
      </c>
      <c r="L69" t="s">
        <v>738</v>
      </c>
      <c r="M69" s="22">
        <v>11</v>
      </c>
      <c r="O69" t="s">
        <v>857</v>
      </c>
      <c r="P69">
        <v>6</v>
      </c>
    </row>
    <row r="70" spans="1:16">
      <c r="A70" s="202" t="s">
        <v>805</v>
      </c>
      <c r="L70" t="s">
        <v>864</v>
      </c>
      <c r="M70" s="22">
        <v>2</v>
      </c>
      <c r="O70" t="s">
        <v>772</v>
      </c>
      <c r="P70">
        <v>6</v>
      </c>
    </row>
    <row r="71" spans="1:16">
      <c r="A71" s="202" t="s">
        <v>844</v>
      </c>
      <c r="L71" t="s">
        <v>819</v>
      </c>
      <c r="M71" s="22">
        <v>4</v>
      </c>
      <c r="O71" t="s">
        <v>835</v>
      </c>
      <c r="P71">
        <v>5</v>
      </c>
    </row>
    <row r="72" spans="1:16">
      <c r="A72" s="203" t="s">
        <v>874</v>
      </c>
      <c r="L72" t="s">
        <v>721</v>
      </c>
      <c r="M72" s="22">
        <v>21</v>
      </c>
      <c r="O72" t="s">
        <v>845</v>
      </c>
      <c r="P72">
        <v>5</v>
      </c>
    </row>
    <row r="73" spans="1:16">
      <c r="A73" s="203" t="s">
        <v>789</v>
      </c>
      <c r="L73" t="s">
        <v>863</v>
      </c>
      <c r="M73" s="22">
        <v>1</v>
      </c>
      <c r="O73" t="s">
        <v>778</v>
      </c>
      <c r="P73">
        <v>5</v>
      </c>
    </row>
    <row r="74" spans="1:16">
      <c r="A74" s="203" t="s">
        <v>718</v>
      </c>
      <c r="L74" t="s">
        <v>748</v>
      </c>
      <c r="M74" s="22">
        <v>11</v>
      </c>
      <c r="O74" t="s">
        <v>782</v>
      </c>
      <c r="P74">
        <v>5</v>
      </c>
    </row>
    <row r="75" spans="1:16">
      <c r="A75" s="203" t="s">
        <v>790</v>
      </c>
      <c r="L75" t="s">
        <v>730</v>
      </c>
      <c r="M75" s="22">
        <v>24</v>
      </c>
      <c r="O75" t="s">
        <v>872</v>
      </c>
      <c r="P75">
        <v>5</v>
      </c>
    </row>
    <row r="76" spans="1:16">
      <c r="A76" s="203" t="s">
        <v>846</v>
      </c>
      <c r="L76" t="s">
        <v>908</v>
      </c>
      <c r="M76" s="22">
        <v>1</v>
      </c>
      <c r="O76" t="s">
        <v>875</v>
      </c>
      <c r="P76">
        <v>5</v>
      </c>
    </row>
    <row r="77" spans="1:16">
      <c r="A77" s="203" t="s">
        <v>832</v>
      </c>
      <c r="L77" t="s">
        <v>782</v>
      </c>
      <c r="M77" s="22">
        <v>5</v>
      </c>
      <c r="O77" t="s">
        <v>844</v>
      </c>
      <c r="P77">
        <v>5</v>
      </c>
    </row>
    <row r="78" spans="1:16">
      <c r="A78" s="203" t="s">
        <v>734</v>
      </c>
      <c r="L78" t="s">
        <v>855</v>
      </c>
      <c r="M78" s="22">
        <v>1</v>
      </c>
      <c r="O78" t="s">
        <v>827</v>
      </c>
      <c r="P78">
        <v>5</v>
      </c>
    </row>
    <row r="79" spans="1:16">
      <c r="A79" s="203" t="s">
        <v>719</v>
      </c>
      <c r="L79" t="s">
        <v>777</v>
      </c>
      <c r="M79" s="22">
        <v>3</v>
      </c>
      <c r="O79" t="s">
        <v>807</v>
      </c>
      <c r="P79">
        <v>5</v>
      </c>
    </row>
    <row r="80" spans="1:16">
      <c r="A80" s="203" t="s">
        <v>730</v>
      </c>
      <c r="L80" t="s">
        <v>917</v>
      </c>
      <c r="M80" s="22">
        <v>1</v>
      </c>
      <c r="O80" t="s">
        <v>856</v>
      </c>
      <c r="P80">
        <v>4</v>
      </c>
    </row>
    <row r="81" spans="1:16">
      <c r="A81" s="203" t="s">
        <v>797</v>
      </c>
      <c r="L81" t="s">
        <v>891</v>
      </c>
      <c r="M81" s="22">
        <v>2</v>
      </c>
      <c r="O81" t="s">
        <v>881</v>
      </c>
      <c r="P81">
        <v>4</v>
      </c>
    </row>
    <row r="82" spans="1:16">
      <c r="A82" s="203" t="s">
        <v>721</v>
      </c>
      <c r="L82" t="s">
        <v>811</v>
      </c>
      <c r="M82" s="22">
        <v>6</v>
      </c>
      <c r="O82" t="s">
        <v>819</v>
      </c>
      <c r="P82">
        <v>4</v>
      </c>
    </row>
    <row r="83" spans="1:16">
      <c r="A83" s="203" t="s">
        <v>796</v>
      </c>
      <c r="L83" t="s">
        <v>741</v>
      </c>
      <c r="M83" s="22">
        <v>1</v>
      </c>
      <c r="O83" t="s">
        <v>749</v>
      </c>
      <c r="P83">
        <v>4</v>
      </c>
    </row>
    <row r="84" spans="1:16">
      <c r="A84" s="203" t="s">
        <v>798</v>
      </c>
      <c r="L84" t="s">
        <v>776</v>
      </c>
      <c r="M84" s="22">
        <v>7</v>
      </c>
      <c r="O84" t="s">
        <v>839</v>
      </c>
      <c r="P84">
        <v>4</v>
      </c>
    </row>
    <row r="85" spans="1:16">
      <c r="A85" s="203" t="s">
        <v>728</v>
      </c>
      <c r="L85" t="s">
        <v>736</v>
      </c>
      <c r="M85" s="22">
        <v>8</v>
      </c>
      <c r="O85" t="s">
        <v>752</v>
      </c>
      <c r="P85">
        <v>4</v>
      </c>
    </row>
    <row r="86" spans="1:16">
      <c r="A86" s="203" t="s">
        <v>732</v>
      </c>
      <c r="L86" t="s">
        <v>898</v>
      </c>
      <c r="M86" s="22">
        <v>1</v>
      </c>
      <c r="O86" t="s">
        <v>885</v>
      </c>
      <c r="P86">
        <v>4</v>
      </c>
    </row>
    <row r="87" spans="1:16">
      <c r="A87" s="203" t="s">
        <v>548</v>
      </c>
      <c r="L87" t="s">
        <v>783</v>
      </c>
      <c r="M87" s="22">
        <v>10</v>
      </c>
      <c r="O87" t="s">
        <v>833</v>
      </c>
      <c r="P87">
        <v>3</v>
      </c>
    </row>
    <row r="88" spans="1:16">
      <c r="A88" s="203" t="s">
        <v>857</v>
      </c>
      <c r="L88" t="s">
        <v>871</v>
      </c>
      <c r="M88" s="22">
        <v>2</v>
      </c>
      <c r="O88" t="s">
        <v>899</v>
      </c>
      <c r="P88">
        <v>3</v>
      </c>
    </row>
    <row r="89" spans="1:16">
      <c r="A89" s="203" t="s">
        <v>722</v>
      </c>
      <c r="L89" t="s">
        <v>841</v>
      </c>
      <c r="M89" s="22">
        <v>9</v>
      </c>
      <c r="O89" t="s">
        <v>853</v>
      </c>
      <c r="P89">
        <v>3</v>
      </c>
    </row>
    <row r="90" spans="1:16">
      <c r="A90" s="203" t="s">
        <v>838</v>
      </c>
      <c r="L90" t="s">
        <v>872</v>
      </c>
      <c r="M90" s="22">
        <v>5</v>
      </c>
      <c r="O90" t="s">
        <v>777</v>
      </c>
      <c r="P90">
        <v>3</v>
      </c>
    </row>
    <row r="91" spans="1:16">
      <c r="A91" s="203" t="s">
        <v>816</v>
      </c>
      <c r="L91" t="s">
        <v>749</v>
      </c>
      <c r="M91" s="22">
        <v>4</v>
      </c>
      <c r="O91" t="s">
        <v>880</v>
      </c>
      <c r="P91">
        <v>3</v>
      </c>
    </row>
    <row r="92" spans="1:16">
      <c r="A92" s="203" t="s">
        <v>828</v>
      </c>
      <c r="L92" t="s">
        <v>850</v>
      </c>
      <c r="M92" s="22">
        <v>1</v>
      </c>
      <c r="O92" t="s">
        <v>894</v>
      </c>
      <c r="P92">
        <v>3</v>
      </c>
    </row>
    <row r="93" spans="1:16">
      <c r="A93" s="203" t="s">
        <v>723</v>
      </c>
      <c r="L93" t="s">
        <v>839</v>
      </c>
      <c r="M93" s="22">
        <v>4</v>
      </c>
      <c r="O93" t="s">
        <v>843</v>
      </c>
      <c r="P93">
        <v>3</v>
      </c>
    </row>
    <row r="94" spans="1:16">
      <c r="A94" s="203" t="s">
        <v>729</v>
      </c>
      <c r="L94" t="s">
        <v>796</v>
      </c>
      <c r="M94" s="22">
        <v>15</v>
      </c>
      <c r="O94" t="s">
        <v>878</v>
      </c>
      <c r="P94">
        <v>3</v>
      </c>
    </row>
    <row r="95" spans="1:16">
      <c r="A95" s="203" t="s">
        <v>793</v>
      </c>
      <c r="L95" t="s">
        <v>889</v>
      </c>
      <c r="M95" s="22">
        <v>1</v>
      </c>
      <c r="O95" t="s">
        <v>821</v>
      </c>
      <c r="P95">
        <v>2</v>
      </c>
    </row>
    <row r="96" spans="1:16">
      <c r="A96" s="203" t="s">
        <v>725</v>
      </c>
      <c r="L96" t="s">
        <v>731</v>
      </c>
      <c r="M96" s="22">
        <v>21</v>
      </c>
      <c r="O96" t="s">
        <v>888</v>
      </c>
      <c r="P96">
        <v>2</v>
      </c>
    </row>
    <row r="97" spans="1:16">
      <c r="A97" s="203" t="s">
        <v>799</v>
      </c>
      <c r="L97" t="s">
        <v>751</v>
      </c>
      <c r="M97" s="22">
        <v>1</v>
      </c>
      <c r="O97" t="s">
        <v>882</v>
      </c>
      <c r="P97">
        <v>2</v>
      </c>
    </row>
    <row r="98" spans="1:16">
      <c r="A98" s="203" t="s">
        <v>731</v>
      </c>
      <c r="L98" t="s">
        <v>715</v>
      </c>
      <c r="M98" s="22">
        <v>18</v>
      </c>
      <c r="O98" t="s">
        <v>780</v>
      </c>
      <c r="P98">
        <v>2</v>
      </c>
    </row>
    <row r="99" spans="1:16">
      <c r="A99" s="203" t="s">
        <v>716</v>
      </c>
      <c r="L99" t="s">
        <v>729</v>
      </c>
      <c r="M99" s="22">
        <v>29</v>
      </c>
      <c r="O99" t="s">
        <v>895</v>
      </c>
      <c r="P99">
        <v>2</v>
      </c>
    </row>
    <row r="100" spans="1:16">
      <c r="A100" s="203" t="s">
        <v>824</v>
      </c>
      <c r="L100" t="s">
        <v>739</v>
      </c>
      <c r="M100" s="22">
        <v>14</v>
      </c>
      <c r="O100" t="s">
        <v>890</v>
      </c>
      <c r="P100">
        <v>2</v>
      </c>
    </row>
    <row r="101" spans="1:16">
      <c r="A101" s="203" t="s">
        <v>841</v>
      </c>
      <c r="L101" t="s">
        <v>880</v>
      </c>
      <c r="M101" s="22">
        <v>3</v>
      </c>
      <c r="O101" t="s">
        <v>864</v>
      </c>
      <c r="P101">
        <v>2</v>
      </c>
    </row>
    <row r="102" spans="1:16">
      <c r="A102" s="203" t="s">
        <v>754</v>
      </c>
      <c r="L102" t="s">
        <v>893</v>
      </c>
      <c r="M102" s="22">
        <v>1</v>
      </c>
      <c r="O102" t="s">
        <v>891</v>
      </c>
      <c r="P102">
        <v>2</v>
      </c>
    </row>
    <row r="103" spans="1:16">
      <c r="A103" s="203" t="s">
        <v>737</v>
      </c>
      <c r="L103" t="s">
        <v>735</v>
      </c>
      <c r="M103" s="22">
        <v>12</v>
      </c>
      <c r="O103" t="s">
        <v>871</v>
      </c>
      <c r="P103">
        <v>2</v>
      </c>
    </row>
    <row r="104" spans="1:16">
      <c r="A104" s="203" t="s">
        <v>875</v>
      </c>
      <c r="L104" t="s">
        <v>875</v>
      </c>
      <c r="M104" s="22">
        <v>5</v>
      </c>
      <c r="O104" t="s">
        <v>884</v>
      </c>
      <c r="P104">
        <v>2</v>
      </c>
    </row>
    <row r="105" spans="1:16">
      <c r="A105" s="203" t="s">
        <v>805</v>
      </c>
      <c r="L105" t="s">
        <v>896</v>
      </c>
      <c r="M105" s="22">
        <v>1</v>
      </c>
      <c r="O105" t="s">
        <v>919</v>
      </c>
      <c r="P105">
        <v>2</v>
      </c>
    </row>
    <row r="106" spans="1:16">
      <c r="A106" s="203" t="s">
        <v>738</v>
      </c>
      <c r="L106" t="s">
        <v>752</v>
      </c>
      <c r="M106" s="22">
        <v>4</v>
      </c>
      <c r="O106" t="s">
        <v>861</v>
      </c>
      <c r="P106">
        <v>2</v>
      </c>
    </row>
    <row r="107" spans="1:16">
      <c r="A107" s="203" t="s">
        <v>736</v>
      </c>
      <c r="L107" t="s">
        <v>770</v>
      </c>
      <c r="M107" s="22">
        <v>11</v>
      </c>
      <c r="O107" t="s">
        <v>750</v>
      </c>
      <c r="P107">
        <v>2</v>
      </c>
    </row>
    <row r="108" spans="1:16">
      <c r="A108" s="203" t="s">
        <v>735</v>
      </c>
      <c r="L108" t="s">
        <v>894</v>
      </c>
      <c r="M108" s="22">
        <v>3</v>
      </c>
      <c r="O108" t="s">
        <v>883</v>
      </c>
      <c r="P108">
        <v>1</v>
      </c>
    </row>
    <row r="109" spans="1:16">
      <c r="A109" s="203" t="s">
        <v>773</v>
      </c>
      <c r="L109" t="s">
        <v>830</v>
      </c>
      <c r="M109" s="22">
        <v>6</v>
      </c>
      <c r="O109" t="s">
        <v>907</v>
      </c>
      <c r="P109">
        <v>1</v>
      </c>
    </row>
    <row r="110" spans="1:16">
      <c r="A110" s="203" t="s">
        <v>769</v>
      </c>
      <c r="L110" t="s">
        <v>716</v>
      </c>
      <c r="M110" s="22">
        <v>13</v>
      </c>
      <c r="O110" t="s">
        <v>851</v>
      </c>
      <c r="P110">
        <v>1</v>
      </c>
    </row>
    <row r="111" spans="1:16">
      <c r="A111" s="203" t="s">
        <v>740</v>
      </c>
      <c r="L111" t="s">
        <v>843</v>
      </c>
      <c r="M111" s="22">
        <v>3</v>
      </c>
      <c r="O111" t="s">
        <v>892</v>
      </c>
      <c r="P111">
        <v>1</v>
      </c>
    </row>
    <row r="112" spans="1:16">
      <c r="A112" s="203" t="s">
        <v>720</v>
      </c>
      <c r="L112" t="s">
        <v>726</v>
      </c>
      <c r="M112" s="22">
        <v>14</v>
      </c>
      <c r="O112" t="s">
        <v>904</v>
      </c>
      <c r="P112">
        <v>1</v>
      </c>
    </row>
    <row r="113" spans="1:16">
      <c r="A113" s="203" t="s">
        <v>836</v>
      </c>
      <c r="L113" t="s">
        <v>884</v>
      </c>
      <c r="M113" s="22">
        <v>2</v>
      </c>
      <c r="O113" t="s">
        <v>887</v>
      </c>
      <c r="P113">
        <v>1</v>
      </c>
    </row>
    <row r="114" spans="1:16">
      <c r="A114" s="203" t="s">
        <v>829</v>
      </c>
      <c r="L114" t="s">
        <v>903</v>
      </c>
      <c r="M114" s="22">
        <v>1</v>
      </c>
      <c r="O114" t="s">
        <v>910</v>
      </c>
      <c r="P114">
        <v>1</v>
      </c>
    </row>
    <row r="115" spans="1:16">
      <c r="A115" s="203" t="s">
        <v>715</v>
      </c>
      <c r="L115" t="s">
        <v>753</v>
      </c>
      <c r="M115" s="22">
        <v>10</v>
      </c>
      <c r="O115" t="s">
        <v>902</v>
      </c>
      <c r="P115">
        <v>1</v>
      </c>
    </row>
    <row r="116" spans="1:16">
      <c r="A116" s="203" t="s">
        <v>776</v>
      </c>
      <c r="L116" t="s">
        <v>876</v>
      </c>
      <c r="M116" s="22">
        <v>1</v>
      </c>
      <c r="O116" t="s">
        <v>911</v>
      </c>
      <c r="P116">
        <v>1</v>
      </c>
    </row>
    <row r="117" spans="1:16">
      <c r="A117" s="203" t="s">
        <v>783</v>
      </c>
      <c r="L117" t="s">
        <v>847</v>
      </c>
      <c r="M117" s="22">
        <v>1</v>
      </c>
      <c r="O117" t="s">
        <v>900</v>
      </c>
      <c r="P117">
        <v>1</v>
      </c>
    </row>
    <row r="118" spans="1:16">
      <c r="A118" s="203" t="s">
        <v>739</v>
      </c>
      <c r="L118" t="s">
        <v>717</v>
      </c>
      <c r="M118" s="22">
        <v>13</v>
      </c>
      <c r="O118" t="s">
        <v>909</v>
      </c>
      <c r="P118">
        <v>1</v>
      </c>
    </row>
    <row r="119" spans="1:16">
      <c r="A119" s="203" t="s">
        <v>717</v>
      </c>
      <c r="L119" t="s">
        <v>801</v>
      </c>
      <c r="M119" s="22">
        <v>6</v>
      </c>
      <c r="O119" t="s">
        <v>869</v>
      </c>
      <c r="P119">
        <v>1</v>
      </c>
    </row>
    <row r="120" spans="1:16">
      <c r="A120" s="203" t="s">
        <v>724</v>
      </c>
      <c r="L120" t="s">
        <v>905</v>
      </c>
      <c r="M120" s="22">
        <v>1</v>
      </c>
      <c r="O120" t="s">
        <v>858</v>
      </c>
      <c r="P120">
        <v>1</v>
      </c>
    </row>
    <row r="121" spans="1:16">
      <c r="A121" s="203" t="s">
        <v>770</v>
      </c>
      <c r="L121" t="s">
        <v>919</v>
      </c>
      <c r="M121" s="22">
        <v>2</v>
      </c>
      <c r="O121" t="s">
        <v>901</v>
      </c>
      <c r="P121">
        <v>1</v>
      </c>
    </row>
    <row r="122" spans="1:16">
      <c r="A122" s="203" t="s">
        <v>848</v>
      </c>
      <c r="L122" t="s">
        <v>897</v>
      </c>
      <c r="M122" s="22">
        <v>1</v>
      </c>
      <c r="O122" t="s">
        <v>912</v>
      </c>
      <c r="P122">
        <v>1</v>
      </c>
    </row>
    <row r="123" spans="1:16">
      <c r="A123" s="203" t="s">
        <v>800</v>
      </c>
      <c r="L123" t="s">
        <v>787</v>
      </c>
      <c r="M123" s="22">
        <v>1</v>
      </c>
      <c r="O123" t="s">
        <v>873</v>
      </c>
      <c r="P123">
        <v>1</v>
      </c>
    </row>
    <row r="124" spans="1:16">
      <c r="A124" s="203" t="s">
        <v>810</v>
      </c>
      <c r="L124" t="s">
        <v>789</v>
      </c>
      <c r="M124" s="22">
        <v>25</v>
      </c>
      <c r="O124" t="s">
        <v>920</v>
      </c>
      <c r="P124">
        <v>1</v>
      </c>
    </row>
    <row r="125" spans="1:16">
      <c r="A125" s="203" t="s">
        <v>745</v>
      </c>
      <c r="L125" t="s">
        <v>886</v>
      </c>
      <c r="M125" s="22">
        <v>1</v>
      </c>
      <c r="O125" t="s">
        <v>863</v>
      </c>
      <c r="P125">
        <v>1</v>
      </c>
    </row>
    <row r="126" spans="1:16">
      <c r="A126" s="203" t="s">
        <v>876</v>
      </c>
      <c r="L126" t="s">
        <v>742</v>
      </c>
      <c r="M126" s="22">
        <v>6</v>
      </c>
      <c r="O126" t="s">
        <v>908</v>
      </c>
      <c r="P126">
        <v>1</v>
      </c>
    </row>
    <row r="127" spans="1:16">
      <c r="A127" s="203" t="s">
        <v>877</v>
      </c>
      <c r="L127" t="s">
        <v>754</v>
      </c>
      <c r="M127" s="22">
        <v>8</v>
      </c>
      <c r="O127" t="s">
        <v>855</v>
      </c>
      <c r="P127">
        <v>1</v>
      </c>
    </row>
    <row r="128" spans="1:16">
      <c r="A128" s="203" t="s">
        <v>817</v>
      </c>
      <c r="L128" t="s">
        <v>861</v>
      </c>
      <c r="M128" s="22">
        <v>2</v>
      </c>
      <c r="O128" t="s">
        <v>917</v>
      </c>
      <c r="P128">
        <v>1</v>
      </c>
    </row>
    <row r="129" spans="1:16">
      <c r="A129" s="203" t="s">
        <v>726</v>
      </c>
      <c r="L129" t="s">
        <v>848</v>
      </c>
      <c r="M129" s="22">
        <v>8</v>
      </c>
      <c r="O129" t="s">
        <v>741</v>
      </c>
      <c r="P129">
        <v>1</v>
      </c>
    </row>
    <row r="130" spans="1:16">
      <c r="A130" s="203" t="s">
        <v>754</v>
      </c>
      <c r="L130" t="s">
        <v>844</v>
      </c>
      <c r="M130" s="22">
        <v>5</v>
      </c>
      <c r="O130" t="s">
        <v>898</v>
      </c>
      <c r="P130">
        <v>1</v>
      </c>
    </row>
    <row r="131" spans="1:16">
      <c r="A131" s="203" t="s">
        <v>744</v>
      </c>
      <c r="L131" t="s">
        <v>755</v>
      </c>
      <c r="M131" s="22">
        <v>6</v>
      </c>
      <c r="O131" t="s">
        <v>850</v>
      </c>
      <c r="P131">
        <v>1</v>
      </c>
    </row>
    <row r="132" spans="1:16">
      <c r="A132" s="204" t="s">
        <v>790</v>
      </c>
      <c r="L132" t="s">
        <v>866</v>
      </c>
      <c r="M132" s="22">
        <v>1</v>
      </c>
      <c r="O132" t="s">
        <v>889</v>
      </c>
      <c r="P132">
        <v>1</v>
      </c>
    </row>
    <row r="133" spans="1:16">
      <c r="A133" s="204" t="s">
        <v>824</v>
      </c>
      <c r="L133" t="s">
        <v>827</v>
      </c>
      <c r="M133" s="22">
        <v>5</v>
      </c>
      <c r="O133" t="s">
        <v>751</v>
      </c>
      <c r="P133">
        <v>1</v>
      </c>
    </row>
    <row r="134" spans="1:16">
      <c r="A134" s="204" t="s">
        <v>832</v>
      </c>
      <c r="L134" t="s">
        <v>878</v>
      </c>
      <c r="M134" s="22">
        <v>3</v>
      </c>
      <c r="O134" t="s">
        <v>893</v>
      </c>
      <c r="P134">
        <v>1</v>
      </c>
    </row>
    <row r="135" spans="1:16">
      <c r="A135" s="204" t="s">
        <v>838</v>
      </c>
      <c r="L135" t="s">
        <v>868</v>
      </c>
      <c r="M135" s="22">
        <v>27</v>
      </c>
      <c r="O135" t="s">
        <v>896</v>
      </c>
      <c r="P135">
        <v>1</v>
      </c>
    </row>
    <row r="136" spans="1:16">
      <c r="A136" s="204" t="s">
        <v>798</v>
      </c>
      <c r="L136" t="s">
        <v>857</v>
      </c>
      <c r="M136" s="22">
        <v>6</v>
      </c>
      <c r="O136" t="s">
        <v>903</v>
      </c>
      <c r="P136">
        <v>1</v>
      </c>
    </row>
    <row r="137" spans="1:16">
      <c r="A137" s="204" t="s">
        <v>716</v>
      </c>
      <c r="L137" t="s">
        <v>807</v>
      </c>
      <c r="M137" s="22">
        <v>5</v>
      </c>
      <c r="O137" t="s">
        <v>876</v>
      </c>
      <c r="P137">
        <v>1</v>
      </c>
    </row>
    <row r="138" spans="1:16">
      <c r="A138" s="204" t="s">
        <v>732</v>
      </c>
      <c r="L138" t="s">
        <v>466</v>
      </c>
      <c r="M138" s="22">
        <v>31</v>
      </c>
      <c r="O138" t="s">
        <v>847</v>
      </c>
      <c r="P138">
        <v>1</v>
      </c>
    </row>
    <row r="139" spans="1:16">
      <c r="A139" s="204" t="s">
        <v>874</v>
      </c>
      <c r="L139" t="s">
        <v>750</v>
      </c>
      <c r="M139" s="22">
        <v>2</v>
      </c>
      <c r="O139" t="s">
        <v>905</v>
      </c>
      <c r="P139">
        <v>1</v>
      </c>
    </row>
    <row r="140" spans="1:16">
      <c r="A140" s="204" t="s">
        <v>846</v>
      </c>
      <c r="L140" t="s">
        <v>744</v>
      </c>
      <c r="M140" s="22">
        <v>1</v>
      </c>
      <c r="O140" t="s">
        <v>897</v>
      </c>
      <c r="P140">
        <v>1</v>
      </c>
    </row>
    <row r="141" spans="1:16">
      <c r="A141" s="204" t="s">
        <v>720</v>
      </c>
      <c r="L141" t="s">
        <v>772</v>
      </c>
      <c r="M141" s="22">
        <v>6</v>
      </c>
      <c r="O141" t="s">
        <v>787</v>
      </c>
      <c r="P141">
        <v>1</v>
      </c>
    </row>
    <row r="142" spans="1:16">
      <c r="A142" s="204" t="s">
        <v>717</v>
      </c>
      <c r="L142" t="s">
        <v>773</v>
      </c>
      <c r="M142" s="22">
        <v>10</v>
      </c>
      <c r="O142" t="s">
        <v>886</v>
      </c>
      <c r="P142">
        <v>1</v>
      </c>
    </row>
    <row r="143" spans="1:16">
      <c r="A143" s="204" t="s">
        <v>793</v>
      </c>
      <c r="L143" t="s">
        <v>746</v>
      </c>
      <c r="M143" s="22">
        <v>1</v>
      </c>
      <c r="O143" t="s">
        <v>866</v>
      </c>
      <c r="P143">
        <v>1</v>
      </c>
    </row>
    <row r="144" spans="1:16">
      <c r="A144" s="204" t="s">
        <v>734</v>
      </c>
      <c r="L144" t="s">
        <v>814</v>
      </c>
      <c r="M144" s="22">
        <v>26</v>
      </c>
      <c r="O144" t="s">
        <v>744</v>
      </c>
      <c r="P144">
        <v>1</v>
      </c>
    </row>
    <row r="145" spans="1:16">
      <c r="A145" s="204" t="s">
        <v>735</v>
      </c>
      <c r="L145" t="s">
        <v>877</v>
      </c>
      <c r="M145" s="22">
        <v>1</v>
      </c>
      <c r="O145" t="s">
        <v>746</v>
      </c>
      <c r="P145">
        <v>1</v>
      </c>
    </row>
    <row r="146" spans="1:16">
      <c r="A146" s="204" t="s">
        <v>715</v>
      </c>
      <c r="L146" t="s">
        <v>885</v>
      </c>
      <c r="M146" s="22">
        <v>4</v>
      </c>
      <c r="O146" t="s">
        <v>877</v>
      </c>
      <c r="P146">
        <v>1</v>
      </c>
    </row>
    <row r="147" spans="1:16">
      <c r="A147" s="204" t="s">
        <v>737</v>
      </c>
      <c r="L147" t="s">
        <v>925</v>
      </c>
      <c r="M147" s="22">
        <v>1211</v>
      </c>
    </row>
    <row r="148" spans="1:16">
      <c r="A148" s="204" t="s">
        <v>722</v>
      </c>
      <c r="P148">
        <f>SUM(P108:P146)</f>
        <v>39</v>
      </c>
    </row>
    <row r="149" spans="1:16">
      <c r="A149" s="204" t="s">
        <v>747</v>
      </c>
    </row>
    <row r="150" spans="1:16">
      <c r="A150" s="204" t="s">
        <v>836</v>
      </c>
    </row>
    <row r="151" spans="1:16">
      <c r="A151" s="204" t="s">
        <v>816</v>
      </c>
    </row>
    <row r="152" spans="1:16">
      <c r="A152" s="204" t="s">
        <v>789</v>
      </c>
    </row>
    <row r="153" spans="1:16">
      <c r="A153" s="204" t="s">
        <v>548</v>
      </c>
    </row>
    <row r="154" spans="1:16">
      <c r="A154" s="204" t="s">
        <v>729</v>
      </c>
    </row>
    <row r="155" spans="1:16">
      <c r="A155" s="204" t="s">
        <v>769</v>
      </c>
    </row>
    <row r="156" spans="1:16">
      <c r="A156" s="204" t="s">
        <v>799</v>
      </c>
    </row>
    <row r="157" spans="1:16">
      <c r="A157" s="204" t="s">
        <v>738</v>
      </c>
    </row>
    <row r="158" spans="1:16">
      <c r="A158" s="204" t="s">
        <v>728</v>
      </c>
    </row>
    <row r="159" spans="1:16">
      <c r="A159" s="204" t="s">
        <v>718</v>
      </c>
    </row>
    <row r="160" spans="1:16">
      <c r="A160" s="204" t="s">
        <v>745</v>
      </c>
    </row>
    <row r="161" spans="1:1">
      <c r="A161" s="204" t="s">
        <v>721</v>
      </c>
    </row>
    <row r="162" spans="1:1">
      <c r="A162" s="204" t="s">
        <v>723</v>
      </c>
    </row>
    <row r="163" spans="1:1">
      <c r="A163" s="204" t="s">
        <v>797</v>
      </c>
    </row>
    <row r="164" spans="1:1">
      <c r="A164" s="204" t="s">
        <v>725</v>
      </c>
    </row>
    <row r="165" spans="1:1">
      <c r="A165" s="204" t="s">
        <v>730</v>
      </c>
    </row>
    <row r="166" spans="1:1">
      <c r="A166" s="204" t="s">
        <v>796</v>
      </c>
    </row>
    <row r="167" spans="1:1">
      <c r="A167" s="204" t="s">
        <v>848</v>
      </c>
    </row>
    <row r="168" spans="1:1">
      <c r="A168" s="204" t="s">
        <v>845</v>
      </c>
    </row>
    <row r="169" spans="1:1">
      <c r="A169" s="204" t="s">
        <v>800</v>
      </c>
    </row>
    <row r="170" spans="1:1">
      <c r="A170" s="204" t="s">
        <v>837</v>
      </c>
    </row>
    <row r="171" spans="1:1">
      <c r="A171" s="204" t="s">
        <v>785</v>
      </c>
    </row>
    <row r="172" spans="1:1">
      <c r="A172" s="204" t="s">
        <v>749</v>
      </c>
    </row>
    <row r="173" spans="1:1">
      <c r="A173" s="204" t="s">
        <v>726</v>
      </c>
    </row>
    <row r="174" spans="1:1">
      <c r="A174" s="204" t="s">
        <v>753</v>
      </c>
    </row>
    <row r="175" spans="1:1">
      <c r="A175" s="204" t="s">
        <v>817</v>
      </c>
    </row>
    <row r="176" spans="1:1">
      <c r="A176" s="204" t="s">
        <v>781</v>
      </c>
    </row>
    <row r="177" spans="1:1">
      <c r="A177" s="204" t="s">
        <v>783</v>
      </c>
    </row>
    <row r="178" spans="1:1">
      <c r="A178" s="204" t="s">
        <v>839</v>
      </c>
    </row>
    <row r="179" spans="1:1">
      <c r="A179" s="204" t="s">
        <v>878</v>
      </c>
    </row>
    <row r="180" spans="1:1">
      <c r="A180" s="204" t="s">
        <v>719</v>
      </c>
    </row>
    <row r="181" spans="1:1">
      <c r="A181" s="204" t="s">
        <v>752</v>
      </c>
    </row>
    <row r="182" spans="1:1">
      <c r="A182" s="204" t="s">
        <v>773</v>
      </c>
    </row>
    <row r="183" spans="1:1">
      <c r="A183" s="204" t="s">
        <v>729</v>
      </c>
    </row>
    <row r="184" spans="1:1">
      <c r="A184" s="204" t="s">
        <v>880</v>
      </c>
    </row>
    <row r="185" spans="1:1">
      <c r="A185" s="204" t="s">
        <v>724</v>
      </c>
    </row>
    <row r="186" spans="1:1">
      <c r="A186" s="204" t="s">
        <v>881</v>
      </c>
    </row>
    <row r="187" spans="1:1">
      <c r="A187" s="204" t="s">
        <v>780</v>
      </c>
    </row>
    <row r="188" spans="1:1">
      <c r="A188" s="204" t="s">
        <v>776</v>
      </c>
    </row>
    <row r="189" spans="1:1">
      <c r="A189" s="204" t="s">
        <v>841</v>
      </c>
    </row>
    <row r="190" spans="1:1">
      <c r="A190" s="204" t="s">
        <v>844</v>
      </c>
    </row>
    <row r="191" spans="1:1">
      <c r="A191" s="203" t="s">
        <v>642</v>
      </c>
    </row>
    <row r="192" spans="1:1">
      <c r="A192" s="203" t="s">
        <v>797</v>
      </c>
    </row>
    <row r="193" spans="1:1">
      <c r="A193" s="203" t="s">
        <v>718</v>
      </c>
    </row>
    <row r="194" spans="1:1">
      <c r="A194" s="203" t="s">
        <v>790</v>
      </c>
    </row>
    <row r="195" spans="1:1">
      <c r="A195" s="203" t="s">
        <v>719</v>
      </c>
    </row>
    <row r="196" spans="1:1">
      <c r="A196" s="203" t="s">
        <v>789</v>
      </c>
    </row>
    <row r="197" spans="1:1">
      <c r="A197" s="203" t="s">
        <v>732</v>
      </c>
    </row>
    <row r="198" spans="1:1">
      <c r="A198" s="203" t="s">
        <v>846</v>
      </c>
    </row>
    <row r="199" spans="1:1">
      <c r="A199" s="203" t="s">
        <v>728</v>
      </c>
    </row>
    <row r="200" spans="1:1">
      <c r="A200" s="203" t="s">
        <v>731</v>
      </c>
    </row>
    <row r="201" spans="1:1">
      <c r="A201" s="203" t="s">
        <v>730</v>
      </c>
    </row>
    <row r="202" spans="1:1">
      <c r="A202" s="203" t="s">
        <v>725</v>
      </c>
    </row>
    <row r="203" spans="1:1">
      <c r="A203" s="203" t="s">
        <v>548</v>
      </c>
    </row>
    <row r="204" spans="1:1">
      <c r="A204" s="203" t="s">
        <v>814</v>
      </c>
    </row>
    <row r="205" spans="1:1">
      <c r="A205" s="203" t="s">
        <v>723</v>
      </c>
    </row>
    <row r="206" spans="1:1">
      <c r="A206" s="203" t="s">
        <v>716</v>
      </c>
    </row>
    <row r="207" spans="1:1">
      <c r="A207" s="203" t="s">
        <v>722</v>
      </c>
    </row>
    <row r="208" spans="1:1">
      <c r="A208" s="203" t="s">
        <v>721</v>
      </c>
    </row>
    <row r="209" spans="1:1">
      <c r="A209" s="203" t="s">
        <v>793</v>
      </c>
    </row>
    <row r="210" spans="1:1">
      <c r="A210" s="203" t="s">
        <v>796</v>
      </c>
    </row>
    <row r="211" spans="1:1">
      <c r="A211" s="203" t="s">
        <v>816</v>
      </c>
    </row>
    <row r="212" spans="1:1">
      <c r="A212" s="203" t="s">
        <v>729</v>
      </c>
    </row>
    <row r="213" spans="1:1">
      <c r="A213" s="203" t="s">
        <v>729</v>
      </c>
    </row>
    <row r="214" spans="1:1">
      <c r="A214" s="203" t="s">
        <v>720</v>
      </c>
    </row>
    <row r="215" spans="1:1">
      <c r="A215" s="203" t="s">
        <v>715</v>
      </c>
    </row>
    <row r="216" spans="1:1">
      <c r="A216" s="203" t="s">
        <v>799</v>
      </c>
    </row>
    <row r="217" spans="1:1">
      <c r="A217" s="203" t="s">
        <v>748</v>
      </c>
    </row>
    <row r="218" spans="1:1">
      <c r="A218" s="203" t="s">
        <v>726</v>
      </c>
    </row>
    <row r="219" spans="1:1">
      <c r="A219" s="203" t="s">
        <v>717</v>
      </c>
    </row>
    <row r="220" spans="1:1">
      <c r="A220" s="203" t="s">
        <v>798</v>
      </c>
    </row>
    <row r="221" spans="1:1">
      <c r="A221" s="203" t="s">
        <v>828</v>
      </c>
    </row>
    <row r="222" spans="1:1">
      <c r="A222" s="203" t="s">
        <v>779</v>
      </c>
    </row>
    <row r="223" spans="1:1">
      <c r="A223" s="203" t="s">
        <v>832</v>
      </c>
    </row>
    <row r="224" spans="1:1">
      <c r="A224" s="203" t="s">
        <v>785</v>
      </c>
    </row>
    <row r="225" spans="1:1">
      <c r="A225" s="203" t="s">
        <v>724</v>
      </c>
    </row>
    <row r="226" spans="1:1">
      <c r="A226" s="203" t="s">
        <v>829</v>
      </c>
    </row>
    <row r="227" spans="1:1">
      <c r="A227" s="203" t="s">
        <v>800</v>
      </c>
    </row>
    <row r="228" spans="1:1">
      <c r="A228" s="203" t="s">
        <v>734</v>
      </c>
    </row>
    <row r="229" spans="1:1">
      <c r="A229" s="203" t="s">
        <v>838</v>
      </c>
    </row>
    <row r="230" spans="1:1">
      <c r="A230" s="203" t="s">
        <v>770</v>
      </c>
    </row>
    <row r="231" spans="1:1">
      <c r="A231" s="203" t="s">
        <v>737</v>
      </c>
    </row>
    <row r="232" spans="1:1">
      <c r="A232" s="203" t="s">
        <v>872</v>
      </c>
    </row>
    <row r="233" spans="1:1">
      <c r="A233" s="203" t="s">
        <v>811</v>
      </c>
    </row>
    <row r="234" spans="1:1">
      <c r="A234" s="203" t="s">
        <v>783</v>
      </c>
    </row>
    <row r="235" spans="1:1">
      <c r="A235" s="203" t="s">
        <v>841</v>
      </c>
    </row>
    <row r="236" spans="1:1">
      <c r="A236" s="203" t="s">
        <v>735</v>
      </c>
    </row>
    <row r="237" spans="1:1">
      <c r="A237" s="203" t="s">
        <v>773</v>
      </c>
    </row>
    <row r="238" spans="1:1">
      <c r="A238" s="203" t="s">
        <v>882</v>
      </c>
    </row>
    <row r="239" spans="1:1">
      <c r="A239" s="203" t="s">
        <v>781</v>
      </c>
    </row>
    <row r="240" spans="1:1">
      <c r="A240" s="203" t="s">
        <v>750</v>
      </c>
    </row>
    <row r="241" spans="1:1">
      <c r="A241" s="203" t="s">
        <v>810</v>
      </c>
    </row>
    <row r="242" spans="1:1">
      <c r="A242" s="203" t="s">
        <v>769</v>
      </c>
    </row>
    <row r="243" spans="1:1">
      <c r="A243" s="203" t="s">
        <v>776</v>
      </c>
    </row>
    <row r="244" spans="1:1">
      <c r="A244" s="203" t="s">
        <v>839</v>
      </c>
    </row>
    <row r="245" spans="1:1">
      <c r="A245" s="203" t="s">
        <v>739</v>
      </c>
    </row>
    <row r="246" spans="1:1">
      <c r="A246" s="203" t="s">
        <v>883</v>
      </c>
    </row>
    <row r="247" spans="1:1">
      <c r="A247" s="203" t="s">
        <v>848</v>
      </c>
    </row>
    <row r="248" spans="1:1">
      <c r="A248" s="203" t="s">
        <v>738</v>
      </c>
    </row>
    <row r="249" spans="1:1">
      <c r="A249" s="203" t="s">
        <v>784</v>
      </c>
    </row>
    <row r="250" spans="1:1">
      <c r="A250" s="203" t="s">
        <v>745</v>
      </c>
    </row>
    <row r="251" spans="1:1">
      <c r="A251" s="203" t="s">
        <v>747</v>
      </c>
    </row>
    <row r="252" spans="1:1">
      <c r="A252" s="203" t="s">
        <v>864</v>
      </c>
    </row>
    <row r="253" spans="1:1">
      <c r="A253" s="203" t="s">
        <v>753</v>
      </c>
    </row>
    <row r="254" spans="1:1">
      <c r="A254" s="203" t="s">
        <v>831</v>
      </c>
    </row>
    <row r="255" spans="1:1">
      <c r="A255" s="203" t="s">
        <v>740</v>
      </c>
    </row>
    <row r="256" spans="1:1">
      <c r="A256" s="203" t="s">
        <v>853</v>
      </c>
    </row>
    <row r="257" spans="1:1">
      <c r="A257" s="203" t="s">
        <v>880</v>
      </c>
    </row>
    <row r="258" spans="1:1">
      <c r="A258" s="203" t="s">
        <v>884</v>
      </c>
    </row>
    <row r="259" spans="1:1">
      <c r="A259" s="203" t="s">
        <v>801</v>
      </c>
    </row>
    <row r="260" spans="1:1">
      <c r="A260" s="205" t="s">
        <v>832</v>
      </c>
    </row>
    <row r="261" spans="1:1">
      <c r="A261" s="205" t="s">
        <v>642</v>
      </c>
    </row>
    <row r="262" spans="1:1">
      <c r="A262" s="205" t="s">
        <v>548</v>
      </c>
    </row>
    <row r="263" spans="1:1">
      <c r="A263" s="205" t="s">
        <v>846</v>
      </c>
    </row>
    <row r="264" spans="1:1">
      <c r="A264" s="205" t="s">
        <v>790</v>
      </c>
    </row>
    <row r="265" spans="1:1">
      <c r="A265" s="205" t="s">
        <v>814</v>
      </c>
    </row>
    <row r="266" spans="1:1">
      <c r="A266" s="205" t="s">
        <v>732</v>
      </c>
    </row>
    <row r="267" spans="1:1">
      <c r="A267" s="205" t="s">
        <v>717</v>
      </c>
    </row>
    <row r="268" spans="1:1">
      <c r="A268" s="205" t="s">
        <v>719</v>
      </c>
    </row>
    <row r="269" spans="1:1">
      <c r="A269" s="205" t="s">
        <v>715</v>
      </c>
    </row>
    <row r="270" spans="1:1">
      <c r="A270" s="205" t="s">
        <v>718</v>
      </c>
    </row>
    <row r="271" spans="1:1">
      <c r="A271" s="205" t="s">
        <v>789</v>
      </c>
    </row>
    <row r="272" spans="1:1">
      <c r="A272" s="205" t="s">
        <v>734</v>
      </c>
    </row>
    <row r="273" spans="1:1">
      <c r="A273" s="205" t="s">
        <v>731</v>
      </c>
    </row>
    <row r="274" spans="1:1">
      <c r="A274" s="205" t="s">
        <v>725</v>
      </c>
    </row>
    <row r="275" spans="1:1">
      <c r="A275" s="205" t="s">
        <v>721</v>
      </c>
    </row>
    <row r="276" spans="1:1">
      <c r="A276" s="205" t="s">
        <v>838</v>
      </c>
    </row>
    <row r="277" spans="1:1">
      <c r="A277" s="205" t="s">
        <v>799</v>
      </c>
    </row>
    <row r="278" spans="1:1">
      <c r="A278" s="205" t="s">
        <v>745</v>
      </c>
    </row>
    <row r="279" spans="1:1">
      <c r="A279" s="205" t="s">
        <v>797</v>
      </c>
    </row>
    <row r="280" spans="1:1">
      <c r="A280" s="205" t="s">
        <v>723</v>
      </c>
    </row>
    <row r="281" spans="1:1">
      <c r="A281" s="205" t="s">
        <v>720</v>
      </c>
    </row>
    <row r="282" spans="1:1">
      <c r="A282" s="205" t="s">
        <v>796</v>
      </c>
    </row>
    <row r="283" spans="1:1">
      <c r="A283" s="205" t="s">
        <v>793</v>
      </c>
    </row>
    <row r="284" spans="1:1">
      <c r="A284" s="205" t="s">
        <v>798</v>
      </c>
    </row>
    <row r="285" spans="1:1">
      <c r="A285" s="205" t="s">
        <v>722</v>
      </c>
    </row>
    <row r="286" spans="1:1">
      <c r="A286" s="205" t="s">
        <v>753</v>
      </c>
    </row>
    <row r="287" spans="1:1">
      <c r="A287" s="205" t="s">
        <v>724</v>
      </c>
    </row>
    <row r="288" spans="1:1">
      <c r="A288" s="205" t="s">
        <v>729</v>
      </c>
    </row>
    <row r="289" spans="1:1">
      <c r="A289" s="205" t="s">
        <v>735</v>
      </c>
    </row>
    <row r="290" spans="1:1">
      <c r="A290" s="205" t="s">
        <v>730</v>
      </c>
    </row>
    <row r="291" spans="1:1">
      <c r="A291" s="205" t="s">
        <v>716</v>
      </c>
    </row>
    <row r="292" spans="1:1">
      <c r="A292" s="205" t="s">
        <v>728</v>
      </c>
    </row>
    <row r="293" spans="1:1">
      <c r="A293" s="205" t="s">
        <v>737</v>
      </c>
    </row>
    <row r="294" spans="1:1">
      <c r="A294" s="205" t="s">
        <v>816</v>
      </c>
    </row>
    <row r="295" spans="1:1">
      <c r="A295" s="205" t="s">
        <v>769</v>
      </c>
    </row>
    <row r="296" spans="1:1">
      <c r="A296" s="205" t="s">
        <v>800</v>
      </c>
    </row>
    <row r="297" spans="1:1">
      <c r="A297" s="205" t="s">
        <v>774</v>
      </c>
    </row>
    <row r="298" spans="1:1">
      <c r="A298" s="205" t="s">
        <v>810</v>
      </c>
    </row>
    <row r="299" spans="1:1">
      <c r="A299" s="205" t="s">
        <v>726</v>
      </c>
    </row>
    <row r="300" spans="1:1">
      <c r="A300" s="205" t="s">
        <v>805</v>
      </c>
    </row>
    <row r="301" spans="1:1">
      <c r="A301" s="205" t="s">
        <v>781</v>
      </c>
    </row>
    <row r="302" spans="1:1">
      <c r="A302" s="205" t="s">
        <v>739</v>
      </c>
    </row>
    <row r="303" spans="1:1">
      <c r="A303" s="205" t="s">
        <v>770</v>
      </c>
    </row>
    <row r="304" spans="1:1">
      <c r="A304" s="205" t="s">
        <v>736</v>
      </c>
    </row>
    <row r="305" spans="1:1">
      <c r="A305" s="205" t="s">
        <v>841</v>
      </c>
    </row>
    <row r="306" spans="1:1">
      <c r="A306" s="205" t="s">
        <v>740</v>
      </c>
    </row>
    <row r="307" spans="1:1">
      <c r="A307" s="205" t="s">
        <v>748</v>
      </c>
    </row>
    <row r="308" spans="1:1">
      <c r="A308" s="205" t="s">
        <v>729</v>
      </c>
    </row>
    <row r="309" spans="1:1">
      <c r="A309" s="205" t="s">
        <v>779</v>
      </c>
    </row>
    <row r="310" spans="1:1">
      <c r="A310" s="205" t="s">
        <v>755</v>
      </c>
    </row>
    <row r="311" spans="1:1">
      <c r="A311" s="205" t="s">
        <v>747</v>
      </c>
    </row>
    <row r="312" spans="1:1">
      <c r="A312" s="205" t="s">
        <v>885</v>
      </c>
    </row>
    <row r="313" spans="1:1">
      <c r="A313" s="205" t="s">
        <v>835</v>
      </c>
    </row>
    <row r="314" spans="1:1">
      <c r="A314" s="205" t="s">
        <v>783</v>
      </c>
    </row>
    <row r="315" spans="1:1">
      <c r="A315" s="205" t="s">
        <v>886</v>
      </c>
    </row>
    <row r="316" spans="1:1">
      <c r="A316" s="205" t="s">
        <v>772</v>
      </c>
    </row>
    <row r="317" spans="1:1">
      <c r="A317" s="205" t="s">
        <v>738</v>
      </c>
    </row>
    <row r="318" spans="1:1">
      <c r="A318" s="205" t="s">
        <v>784</v>
      </c>
    </row>
    <row r="319" spans="1:1">
      <c r="A319" s="205" t="s">
        <v>773</v>
      </c>
    </row>
    <row r="320" spans="1:1">
      <c r="A320" s="205" t="s">
        <v>829</v>
      </c>
    </row>
    <row r="321" spans="1:1">
      <c r="A321" s="205" t="s">
        <v>785</v>
      </c>
    </row>
    <row r="322" spans="1:1">
      <c r="A322" s="205" t="s">
        <v>777</v>
      </c>
    </row>
    <row r="323" spans="1:1">
      <c r="A323" s="205" t="s">
        <v>887</v>
      </c>
    </row>
    <row r="324" spans="1:1">
      <c r="A324" s="205" t="s">
        <v>778</v>
      </c>
    </row>
    <row r="325" spans="1:1">
      <c r="A325" s="205" t="s">
        <v>819</v>
      </c>
    </row>
    <row r="326" spans="1:1">
      <c r="A326" s="205" t="s">
        <v>845</v>
      </c>
    </row>
    <row r="327" spans="1:1">
      <c r="A327" s="205" t="s">
        <v>888</v>
      </c>
    </row>
    <row r="328" spans="1:1">
      <c r="A328" s="205" t="s">
        <v>769</v>
      </c>
    </row>
    <row r="329" spans="1:1">
      <c r="A329" s="205" t="s">
        <v>749</v>
      </c>
    </row>
    <row r="330" spans="1:1">
      <c r="A330" s="205" t="s">
        <v>889</v>
      </c>
    </row>
    <row r="331" spans="1:1">
      <c r="A331" s="205" t="s">
        <v>827</v>
      </c>
    </row>
    <row r="332" spans="1:1">
      <c r="A332" s="205" t="s">
        <v>837</v>
      </c>
    </row>
    <row r="333" spans="1:1">
      <c r="A333" s="205" t="s">
        <v>828</v>
      </c>
    </row>
    <row r="334" spans="1:1">
      <c r="A334" s="205" t="s">
        <v>890</v>
      </c>
    </row>
    <row r="335" spans="1:1">
      <c r="A335" s="205" t="s">
        <v>875</v>
      </c>
    </row>
    <row r="336" spans="1:1">
      <c r="A336" s="205" t="s">
        <v>830</v>
      </c>
    </row>
    <row r="337" spans="1:1">
      <c r="A337" s="205" t="s">
        <v>857</v>
      </c>
    </row>
    <row r="338" spans="1:1">
      <c r="A338" s="206" t="s">
        <v>790</v>
      </c>
    </row>
    <row r="339" spans="1:1">
      <c r="A339" s="206" t="s">
        <v>824</v>
      </c>
    </row>
    <row r="340" spans="1:1">
      <c r="A340" s="206" t="s">
        <v>548</v>
      </c>
    </row>
    <row r="341" spans="1:1">
      <c r="A341" s="206" t="s">
        <v>732</v>
      </c>
    </row>
    <row r="342" spans="1:1">
      <c r="A342" s="206" t="s">
        <v>789</v>
      </c>
    </row>
    <row r="343" spans="1:1">
      <c r="A343" s="206" t="s">
        <v>718</v>
      </c>
    </row>
    <row r="344" spans="1:1">
      <c r="A344" s="206" t="s">
        <v>731</v>
      </c>
    </row>
    <row r="345" spans="1:1">
      <c r="A345" s="206" t="s">
        <v>729</v>
      </c>
    </row>
    <row r="346" spans="1:1">
      <c r="A346" s="206" t="s">
        <v>832</v>
      </c>
    </row>
    <row r="347" spans="1:1">
      <c r="A347" s="206" t="s">
        <v>721</v>
      </c>
    </row>
    <row r="348" spans="1:1">
      <c r="A348" s="206" t="s">
        <v>725</v>
      </c>
    </row>
    <row r="349" spans="1:1">
      <c r="A349" s="206" t="s">
        <v>846</v>
      </c>
    </row>
    <row r="350" spans="1:1">
      <c r="A350" s="206" t="s">
        <v>715</v>
      </c>
    </row>
    <row r="351" spans="1:1">
      <c r="A351" s="206" t="s">
        <v>719</v>
      </c>
    </row>
    <row r="352" spans="1:1">
      <c r="A352" s="206" t="s">
        <v>717</v>
      </c>
    </row>
    <row r="353" spans="1:1">
      <c r="A353" s="206" t="s">
        <v>726</v>
      </c>
    </row>
    <row r="354" spans="1:1">
      <c r="A354" s="206" t="s">
        <v>720</v>
      </c>
    </row>
    <row r="355" spans="1:1">
      <c r="A355" s="206" t="s">
        <v>723</v>
      </c>
    </row>
    <row r="356" spans="1:1">
      <c r="A356" s="206" t="s">
        <v>730</v>
      </c>
    </row>
    <row r="357" spans="1:1">
      <c r="A357" s="206" t="s">
        <v>800</v>
      </c>
    </row>
    <row r="358" spans="1:1">
      <c r="A358" s="206" t="s">
        <v>799</v>
      </c>
    </row>
    <row r="359" spans="1:1">
      <c r="A359" s="206" t="s">
        <v>724</v>
      </c>
    </row>
    <row r="360" spans="1:1">
      <c r="A360" s="206" t="s">
        <v>734</v>
      </c>
    </row>
    <row r="361" spans="1:1">
      <c r="A361" s="206" t="s">
        <v>796</v>
      </c>
    </row>
    <row r="362" spans="1:1">
      <c r="A362" s="206" t="s">
        <v>722</v>
      </c>
    </row>
    <row r="363" spans="1:1">
      <c r="A363" s="206" t="s">
        <v>798</v>
      </c>
    </row>
    <row r="364" spans="1:1">
      <c r="A364" s="206" t="s">
        <v>814</v>
      </c>
    </row>
    <row r="365" spans="1:1">
      <c r="A365" s="206" t="s">
        <v>801</v>
      </c>
    </row>
    <row r="366" spans="1:1">
      <c r="A366" s="206" t="s">
        <v>838</v>
      </c>
    </row>
    <row r="367" spans="1:1">
      <c r="A367" s="206" t="s">
        <v>745</v>
      </c>
    </row>
    <row r="368" spans="1:1">
      <c r="A368" s="206" t="s">
        <v>797</v>
      </c>
    </row>
    <row r="369" spans="1:1">
      <c r="A369" s="206" t="s">
        <v>728</v>
      </c>
    </row>
    <row r="370" spans="1:1">
      <c r="A370" s="206" t="s">
        <v>810</v>
      </c>
    </row>
    <row r="371" spans="1:1">
      <c r="A371" s="206" t="s">
        <v>793</v>
      </c>
    </row>
    <row r="372" spans="1:1">
      <c r="A372" s="206" t="s">
        <v>828</v>
      </c>
    </row>
    <row r="373" spans="1:1">
      <c r="A373" s="206" t="s">
        <v>737</v>
      </c>
    </row>
    <row r="374" spans="1:1">
      <c r="A374" s="206" t="s">
        <v>716</v>
      </c>
    </row>
    <row r="375" spans="1:1">
      <c r="A375" s="206" t="s">
        <v>836</v>
      </c>
    </row>
    <row r="376" spans="1:1">
      <c r="A376" s="206" t="s">
        <v>739</v>
      </c>
    </row>
    <row r="377" spans="1:1">
      <c r="A377" s="206" t="s">
        <v>773</v>
      </c>
    </row>
    <row r="378" spans="1:1">
      <c r="A378" s="206" t="s">
        <v>738</v>
      </c>
    </row>
    <row r="379" spans="1:1">
      <c r="A379" s="206" t="s">
        <v>816</v>
      </c>
    </row>
    <row r="380" spans="1:1">
      <c r="A380" s="206" t="s">
        <v>770</v>
      </c>
    </row>
    <row r="381" spans="1:1">
      <c r="A381" s="206" t="s">
        <v>829</v>
      </c>
    </row>
    <row r="382" spans="1:1">
      <c r="A382" s="206" t="s">
        <v>742</v>
      </c>
    </row>
    <row r="383" spans="1:1">
      <c r="A383" s="206" t="s">
        <v>783</v>
      </c>
    </row>
    <row r="384" spans="1:1">
      <c r="A384" s="206" t="s">
        <v>747</v>
      </c>
    </row>
    <row r="385" spans="1:1">
      <c r="A385" s="206" t="s">
        <v>774</v>
      </c>
    </row>
    <row r="386" spans="1:1">
      <c r="A386" s="206" t="s">
        <v>837</v>
      </c>
    </row>
    <row r="387" spans="1:1">
      <c r="A387" s="206" t="s">
        <v>735</v>
      </c>
    </row>
    <row r="388" spans="1:1">
      <c r="A388" s="206" t="s">
        <v>755</v>
      </c>
    </row>
    <row r="389" spans="1:1">
      <c r="A389" s="206" t="s">
        <v>736</v>
      </c>
    </row>
    <row r="390" spans="1:1">
      <c r="A390" s="206" t="s">
        <v>769</v>
      </c>
    </row>
    <row r="391" spans="1:1">
      <c r="A391" s="206" t="s">
        <v>772</v>
      </c>
    </row>
    <row r="392" spans="1:1">
      <c r="A392" s="206" t="s">
        <v>843</v>
      </c>
    </row>
    <row r="393" spans="1:1">
      <c r="A393" s="206" t="s">
        <v>753</v>
      </c>
    </row>
    <row r="394" spans="1:1">
      <c r="A394" s="206" t="s">
        <v>778</v>
      </c>
    </row>
    <row r="395" spans="1:1">
      <c r="A395" s="206" t="s">
        <v>872</v>
      </c>
    </row>
    <row r="396" spans="1:1">
      <c r="A396" s="206" t="s">
        <v>785</v>
      </c>
    </row>
    <row r="397" spans="1:1">
      <c r="A397" s="206" t="s">
        <v>776</v>
      </c>
    </row>
    <row r="398" spans="1:1">
      <c r="A398" s="206" t="s">
        <v>805</v>
      </c>
    </row>
    <row r="399" spans="1:1">
      <c r="A399" s="206" t="s">
        <v>841</v>
      </c>
    </row>
    <row r="400" spans="1:1">
      <c r="A400" s="206" t="s">
        <v>748</v>
      </c>
    </row>
    <row r="401" spans="1:1">
      <c r="A401" s="206" t="s">
        <v>740</v>
      </c>
    </row>
    <row r="402" spans="1:1">
      <c r="A402" s="206" t="s">
        <v>821</v>
      </c>
    </row>
    <row r="403" spans="1:1">
      <c r="A403" s="206" t="s">
        <v>875</v>
      </c>
    </row>
    <row r="404" spans="1:1">
      <c r="A404" s="206" t="s">
        <v>851</v>
      </c>
    </row>
    <row r="405" spans="1:1">
      <c r="A405" s="206" t="s">
        <v>845</v>
      </c>
    </row>
    <row r="406" spans="1:1">
      <c r="A406" s="206" t="s">
        <v>891</v>
      </c>
    </row>
    <row r="407" spans="1:1">
      <c r="A407" s="206" t="s">
        <v>781</v>
      </c>
    </row>
    <row r="408" spans="1:1">
      <c r="A408" s="206" t="s">
        <v>857</v>
      </c>
    </row>
    <row r="409" spans="1:1">
      <c r="A409" s="206" t="s">
        <v>892</v>
      </c>
    </row>
    <row r="410" spans="1:1">
      <c r="A410" s="206" t="s">
        <v>893</v>
      </c>
    </row>
    <row r="411" spans="1:1">
      <c r="A411" s="206" t="s">
        <v>819</v>
      </c>
    </row>
    <row r="412" spans="1:1">
      <c r="A412" s="206" t="s">
        <v>855</v>
      </c>
    </row>
    <row r="413" spans="1:1">
      <c r="A413" s="206" t="s">
        <v>811</v>
      </c>
    </row>
    <row r="414" spans="1:1">
      <c r="A414" s="206" t="s">
        <v>853</v>
      </c>
    </row>
    <row r="415" spans="1:1">
      <c r="A415" s="206" t="s">
        <v>848</v>
      </c>
    </row>
    <row r="416" spans="1:1">
      <c r="A416" s="206" t="s">
        <v>894</v>
      </c>
    </row>
    <row r="417" spans="1:1">
      <c r="A417" s="206" t="s">
        <v>835</v>
      </c>
    </row>
    <row r="418" spans="1:1">
      <c r="A418" s="206" t="s">
        <v>782</v>
      </c>
    </row>
    <row r="419" spans="1:1">
      <c r="A419" s="206" t="s">
        <v>882</v>
      </c>
    </row>
    <row r="420" spans="1:1">
      <c r="A420" s="206" t="s">
        <v>895</v>
      </c>
    </row>
    <row r="421" spans="1:1">
      <c r="A421" s="206" t="s">
        <v>861</v>
      </c>
    </row>
    <row r="422" spans="1:1">
      <c r="A422" s="206" t="s">
        <v>896</v>
      </c>
    </row>
    <row r="423" spans="1:1">
      <c r="A423" s="206" t="s">
        <v>871</v>
      </c>
    </row>
    <row r="424" spans="1:1">
      <c r="A424" s="206" t="s">
        <v>897</v>
      </c>
    </row>
    <row r="425" spans="1:1">
      <c r="A425" s="206" t="s">
        <v>784</v>
      </c>
    </row>
    <row r="426" spans="1:1">
      <c r="A426" s="206" t="s">
        <v>780</v>
      </c>
    </row>
    <row r="427" spans="1:1">
      <c r="A427" s="206" t="s">
        <v>885</v>
      </c>
    </row>
    <row r="428" spans="1:1">
      <c r="A428" s="206" t="s">
        <v>858</v>
      </c>
    </row>
    <row r="429" spans="1:1">
      <c r="A429" s="206" t="s">
        <v>839</v>
      </c>
    </row>
    <row r="430" spans="1:1">
      <c r="A430" s="206" t="s">
        <v>847</v>
      </c>
    </row>
    <row r="431" spans="1:1">
      <c r="A431" s="203" t="s">
        <v>790</v>
      </c>
    </row>
    <row r="432" spans="1:1">
      <c r="A432" s="203" t="s">
        <v>846</v>
      </c>
    </row>
    <row r="433" spans="1:1">
      <c r="A433" s="203" t="s">
        <v>814</v>
      </c>
    </row>
    <row r="434" spans="1:1">
      <c r="A434" s="203" t="s">
        <v>824</v>
      </c>
    </row>
    <row r="435" spans="1:1">
      <c r="A435" s="203" t="s">
        <v>548</v>
      </c>
    </row>
    <row r="436" spans="1:1">
      <c r="A436" s="203" t="s">
        <v>798</v>
      </c>
    </row>
    <row r="437" spans="1:1">
      <c r="A437" s="203" t="s">
        <v>732</v>
      </c>
    </row>
    <row r="438" spans="1:1">
      <c r="A438" s="203" t="s">
        <v>719</v>
      </c>
    </row>
    <row r="439" spans="1:1">
      <c r="A439" s="203" t="s">
        <v>731</v>
      </c>
    </row>
    <row r="440" spans="1:1">
      <c r="A440" s="203" t="s">
        <v>723</v>
      </c>
    </row>
    <row r="441" spans="1:1">
      <c r="A441" s="203" t="s">
        <v>797</v>
      </c>
    </row>
    <row r="442" spans="1:1">
      <c r="A442" s="203" t="s">
        <v>832</v>
      </c>
    </row>
    <row r="443" spans="1:1">
      <c r="A443" s="203" t="s">
        <v>789</v>
      </c>
    </row>
    <row r="444" spans="1:1">
      <c r="A444" s="203" t="s">
        <v>796</v>
      </c>
    </row>
    <row r="445" spans="1:1">
      <c r="A445" s="203" t="s">
        <v>729</v>
      </c>
    </row>
    <row r="446" spans="1:1">
      <c r="A446" s="203" t="s">
        <v>721</v>
      </c>
    </row>
    <row r="447" spans="1:1">
      <c r="A447" s="203" t="s">
        <v>734</v>
      </c>
    </row>
    <row r="448" spans="1:1">
      <c r="A448" s="203" t="s">
        <v>715</v>
      </c>
    </row>
    <row r="449" spans="1:1">
      <c r="A449" s="203" t="s">
        <v>722</v>
      </c>
    </row>
    <row r="450" spans="1:1">
      <c r="A450" s="203" t="s">
        <v>838</v>
      </c>
    </row>
    <row r="451" spans="1:1">
      <c r="A451" s="203" t="s">
        <v>718</v>
      </c>
    </row>
    <row r="452" spans="1:1">
      <c r="A452" s="203" t="s">
        <v>725</v>
      </c>
    </row>
    <row r="453" spans="1:1">
      <c r="A453" s="203" t="s">
        <v>799</v>
      </c>
    </row>
    <row r="454" spans="1:1">
      <c r="A454" s="203" t="s">
        <v>717</v>
      </c>
    </row>
    <row r="455" spans="1:1">
      <c r="A455" s="203" t="s">
        <v>816</v>
      </c>
    </row>
    <row r="456" spans="1:1">
      <c r="A456" s="203" t="s">
        <v>720</v>
      </c>
    </row>
    <row r="457" spans="1:1">
      <c r="A457" s="203" t="s">
        <v>740</v>
      </c>
    </row>
    <row r="458" spans="1:1">
      <c r="A458" s="203" t="s">
        <v>800</v>
      </c>
    </row>
    <row r="459" spans="1:1">
      <c r="A459" s="203" t="s">
        <v>730</v>
      </c>
    </row>
    <row r="460" spans="1:1">
      <c r="A460" s="203" t="s">
        <v>836</v>
      </c>
    </row>
    <row r="461" spans="1:1">
      <c r="A461" s="203" t="s">
        <v>726</v>
      </c>
    </row>
    <row r="462" spans="1:1">
      <c r="A462" s="203" t="s">
        <v>716</v>
      </c>
    </row>
    <row r="463" spans="1:1">
      <c r="A463" s="203" t="s">
        <v>810</v>
      </c>
    </row>
    <row r="464" spans="1:1">
      <c r="A464" s="203" t="s">
        <v>770</v>
      </c>
    </row>
    <row r="465" spans="1:1">
      <c r="A465" s="203" t="s">
        <v>728</v>
      </c>
    </row>
    <row r="466" spans="1:1">
      <c r="A466" s="203" t="s">
        <v>737</v>
      </c>
    </row>
    <row r="467" spans="1:1">
      <c r="A467" s="203" t="s">
        <v>793</v>
      </c>
    </row>
    <row r="468" spans="1:1">
      <c r="A468" s="203" t="s">
        <v>784</v>
      </c>
    </row>
    <row r="469" spans="1:1">
      <c r="A469" s="203" t="s">
        <v>745</v>
      </c>
    </row>
    <row r="470" spans="1:1">
      <c r="A470" s="203" t="s">
        <v>724</v>
      </c>
    </row>
    <row r="471" spans="1:1">
      <c r="A471" s="203" t="s">
        <v>739</v>
      </c>
    </row>
    <row r="472" spans="1:1">
      <c r="A472" s="203" t="s">
        <v>769</v>
      </c>
    </row>
    <row r="473" spans="1:1">
      <c r="A473" s="203" t="s">
        <v>735</v>
      </c>
    </row>
    <row r="474" spans="1:1">
      <c r="A474" s="203" t="s">
        <v>748</v>
      </c>
    </row>
    <row r="475" spans="1:1">
      <c r="A475" s="203" t="s">
        <v>753</v>
      </c>
    </row>
    <row r="476" spans="1:1">
      <c r="A476" s="203" t="s">
        <v>898</v>
      </c>
    </row>
    <row r="477" spans="1:1">
      <c r="A477" s="203" t="s">
        <v>843</v>
      </c>
    </row>
    <row r="478" spans="1:1">
      <c r="A478" s="203" t="s">
        <v>801</v>
      </c>
    </row>
    <row r="479" spans="1:1">
      <c r="A479" s="203" t="s">
        <v>785</v>
      </c>
    </row>
    <row r="480" spans="1:1">
      <c r="A480" s="203" t="s">
        <v>828</v>
      </c>
    </row>
    <row r="481" spans="1:1">
      <c r="A481" s="203" t="s">
        <v>776</v>
      </c>
    </row>
    <row r="482" spans="1:1">
      <c r="A482" s="203" t="s">
        <v>778</v>
      </c>
    </row>
    <row r="483" spans="1:1">
      <c r="A483" s="203" t="s">
        <v>736</v>
      </c>
    </row>
    <row r="484" spans="1:1">
      <c r="A484" s="203" t="s">
        <v>772</v>
      </c>
    </row>
    <row r="485" spans="1:1">
      <c r="A485" s="203" t="s">
        <v>738</v>
      </c>
    </row>
    <row r="486" spans="1:1">
      <c r="A486" s="203" t="s">
        <v>781</v>
      </c>
    </row>
    <row r="487" spans="1:1">
      <c r="A487" s="203" t="s">
        <v>773</v>
      </c>
    </row>
    <row r="488" spans="1:1">
      <c r="A488" s="203" t="s">
        <v>848</v>
      </c>
    </row>
    <row r="489" spans="1:1">
      <c r="A489" s="203" t="s">
        <v>861</v>
      </c>
    </row>
    <row r="490" spans="1:1">
      <c r="A490" s="203" t="s">
        <v>875</v>
      </c>
    </row>
    <row r="491" spans="1:1">
      <c r="A491" s="203" t="s">
        <v>894</v>
      </c>
    </row>
    <row r="492" spans="1:1">
      <c r="A492" s="203" t="s">
        <v>754</v>
      </c>
    </row>
    <row r="493" spans="1:1">
      <c r="A493" s="203" t="s">
        <v>890</v>
      </c>
    </row>
    <row r="494" spans="1:1">
      <c r="A494" s="203" t="s">
        <v>782</v>
      </c>
    </row>
    <row r="495" spans="1:1">
      <c r="A495" s="203" t="s">
        <v>821</v>
      </c>
    </row>
    <row r="496" spans="1:1">
      <c r="A496" s="203" t="s">
        <v>830</v>
      </c>
    </row>
    <row r="497" spans="1:1">
      <c r="A497" s="203" t="s">
        <v>856</v>
      </c>
    </row>
    <row r="498" spans="1:1">
      <c r="A498" s="203" t="s">
        <v>841</v>
      </c>
    </row>
    <row r="499" spans="1:1">
      <c r="A499" s="203" t="s">
        <v>750</v>
      </c>
    </row>
    <row r="500" spans="1:1">
      <c r="A500" s="203" t="s">
        <v>755</v>
      </c>
    </row>
    <row r="501" spans="1:1">
      <c r="A501" s="203" t="s">
        <v>837</v>
      </c>
    </row>
    <row r="502" spans="1:1">
      <c r="A502" s="203" t="s">
        <v>899</v>
      </c>
    </row>
    <row r="503" spans="1:1">
      <c r="A503" s="203" t="s">
        <v>811</v>
      </c>
    </row>
    <row r="504" spans="1:1">
      <c r="A504" s="203" t="s">
        <v>752</v>
      </c>
    </row>
    <row r="505" spans="1:1">
      <c r="A505" s="203" t="s">
        <v>729</v>
      </c>
    </row>
    <row r="506" spans="1:1">
      <c r="A506" s="203" t="s">
        <v>829</v>
      </c>
    </row>
    <row r="507" spans="1:1">
      <c r="A507" s="203" t="s">
        <v>805</v>
      </c>
    </row>
    <row r="508" spans="1:1">
      <c r="A508" s="203" t="s">
        <v>844</v>
      </c>
    </row>
    <row r="509" spans="1:1">
      <c r="A509" s="203" t="s">
        <v>774</v>
      </c>
    </row>
    <row r="510" spans="1:1">
      <c r="A510" s="203" t="s">
        <v>885</v>
      </c>
    </row>
    <row r="511" spans="1:1">
      <c r="A511" s="203" t="s">
        <v>827</v>
      </c>
    </row>
    <row r="512" spans="1:1">
      <c r="A512" s="203" t="s">
        <v>783</v>
      </c>
    </row>
    <row r="513" spans="1:1">
      <c r="A513" s="203" t="s">
        <v>900</v>
      </c>
    </row>
    <row r="514" spans="1:1">
      <c r="A514" s="203" t="s">
        <v>807</v>
      </c>
    </row>
    <row r="515" spans="1:1">
      <c r="A515" s="205" t="s">
        <v>790</v>
      </c>
    </row>
    <row r="516" spans="1:1">
      <c r="A516" s="205" t="s">
        <v>832</v>
      </c>
    </row>
    <row r="517" spans="1:1">
      <c r="A517" s="205" t="s">
        <v>732</v>
      </c>
    </row>
    <row r="518" spans="1:1">
      <c r="A518" s="205" t="s">
        <v>722</v>
      </c>
    </row>
    <row r="519" spans="1:1">
      <c r="A519" s="205" t="s">
        <v>719</v>
      </c>
    </row>
    <row r="520" spans="1:1">
      <c r="A520" s="205" t="s">
        <v>846</v>
      </c>
    </row>
    <row r="521" spans="1:1">
      <c r="A521" s="205" t="s">
        <v>814</v>
      </c>
    </row>
    <row r="522" spans="1:1">
      <c r="A522" s="205" t="s">
        <v>789</v>
      </c>
    </row>
    <row r="523" spans="1:1">
      <c r="A523" s="205" t="s">
        <v>824</v>
      </c>
    </row>
    <row r="524" spans="1:1">
      <c r="A524" s="205" t="s">
        <v>734</v>
      </c>
    </row>
    <row r="525" spans="1:1">
      <c r="A525" s="205" t="s">
        <v>725</v>
      </c>
    </row>
    <row r="526" spans="1:1">
      <c r="A526" s="205" t="s">
        <v>723</v>
      </c>
    </row>
    <row r="527" spans="1:1">
      <c r="A527" s="205" t="s">
        <v>548</v>
      </c>
    </row>
    <row r="528" spans="1:1">
      <c r="A528" s="205" t="s">
        <v>731</v>
      </c>
    </row>
    <row r="529" spans="1:1">
      <c r="A529" s="205" t="s">
        <v>793</v>
      </c>
    </row>
    <row r="530" spans="1:1">
      <c r="A530" s="205" t="s">
        <v>721</v>
      </c>
    </row>
    <row r="531" spans="1:1">
      <c r="A531" s="205" t="s">
        <v>737</v>
      </c>
    </row>
    <row r="532" spans="1:1">
      <c r="A532" s="205" t="s">
        <v>798</v>
      </c>
    </row>
    <row r="533" spans="1:1">
      <c r="A533" s="205" t="s">
        <v>718</v>
      </c>
    </row>
    <row r="534" spans="1:1">
      <c r="A534" s="205" t="s">
        <v>730</v>
      </c>
    </row>
    <row r="535" spans="1:1">
      <c r="A535" s="205" t="s">
        <v>796</v>
      </c>
    </row>
    <row r="536" spans="1:1">
      <c r="A536" s="205" t="s">
        <v>728</v>
      </c>
    </row>
    <row r="537" spans="1:1">
      <c r="A537" s="205" t="s">
        <v>838</v>
      </c>
    </row>
    <row r="538" spans="1:1">
      <c r="A538" s="205" t="s">
        <v>769</v>
      </c>
    </row>
    <row r="539" spans="1:1">
      <c r="A539" s="205" t="s">
        <v>797</v>
      </c>
    </row>
    <row r="540" spans="1:1">
      <c r="A540" s="205" t="s">
        <v>717</v>
      </c>
    </row>
    <row r="541" spans="1:1">
      <c r="A541" s="205" t="s">
        <v>715</v>
      </c>
    </row>
    <row r="542" spans="1:1">
      <c r="A542" s="205" t="s">
        <v>799</v>
      </c>
    </row>
    <row r="543" spans="1:1">
      <c r="A543" s="205" t="s">
        <v>735</v>
      </c>
    </row>
    <row r="544" spans="1:1">
      <c r="A544" s="205" t="s">
        <v>724</v>
      </c>
    </row>
    <row r="545" spans="1:1">
      <c r="A545" s="205" t="s">
        <v>729</v>
      </c>
    </row>
    <row r="546" spans="1:1">
      <c r="A546" s="205" t="s">
        <v>755</v>
      </c>
    </row>
    <row r="547" spans="1:1">
      <c r="A547" s="205" t="s">
        <v>720</v>
      </c>
    </row>
    <row r="548" spans="1:1">
      <c r="A548" s="205" t="s">
        <v>716</v>
      </c>
    </row>
    <row r="549" spans="1:1">
      <c r="A549" s="205" t="s">
        <v>816</v>
      </c>
    </row>
    <row r="550" spans="1:1">
      <c r="A550" s="205" t="s">
        <v>747</v>
      </c>
    </row>
    <row r="551" spans="1:1">
      <c r="A551" s="205" t="s">
        <v>726</v>
      </c>
    </row>
    <row r="552" spans="1:1">
      <c r="A552" s="205" t="s">
        <v>800</v>
      </c>
    </row>
    <row r="553" spans="1:1">
      <c r="A553" s="205" t="s">
        <v>745</v>
      </c>
    </row>
    <row r="554" spans="1:1">
      <c r="A554" s="205" t="s">
        <v>810</v>
      </c>
    </row>
    <row r="555" spans="1:1">
      <c r="A555" s="205" t="s">
        <v>828</v>
      </c>
    </row>
    <row r="556" spans="1:1">
      <c r="A556" s="205" t="s">
        <v>836</v>
      </c>
    </row>
    <row r="557" spans="1:1">
      <c r="A557" s="205" t="s">
        <v>738</v>
      </c>
    </row>
    <row r="558" spans="1:1">
      <c r="A558" s="205" t="s">
        <v>783</v>
      </c>
    </row>
    <row r="559" spans="1:1">
      <c r="A559" s="205" t="s">
        <v>740</v>
      </c>
    </row>
    <row r="560" spans="1:1">
      <c r="A560" s="205" t="s">
        <v>772</v>
      </c>
    </row>
    <row r="561" spans="1:1">
      <c r="A561" s="205" t="s">
        <v>774</v>
      </c>
    </row>
    <row r="562" spans="1:1">
      <c r="A562" s="205" t="s">
        <v>782</v>
      </c>
    </row>
    <row r="563" spans="1:1">
      <c r="A563" s="205" t="s">
        <v>770</v>
      </c>
    </row>
    <row r="564" spans="1:1">
      <c r="A564" s="205" t="s">
        <v>749</v>
      </c>
    </row>
    <row r="565" spans="1:1">
      <c r="A565" s="205" t="s">
        <v>753</v>
      </c>
    </row>
    <row r="566" spans="1:1">
      <c r="A566" s="205" t="s">
        <v>776</v>
      </c>
    </row>
    <row r="567" spans="1:1">
      <c r="A567" s="205" t="s">
        <v>857</v>
      </c>
    </row>
    <row r="568" spans="1:1">
      <c r="A568" s="205" t="s">
        <v>739</v>
      </c>
    </row>
    <row r="569" spans="1:1">
      <c r="A569" s="205" t="s">
        <v>901</v>
      </c>
    </row>
    <row r="570" spans="1:1">
      <c r="A570" s="205" t="s">
        <v>784</v>
      </c>
    </row>
    <row r="571" spans="1:1">
      <c r="A571" s="205" t="s">
        <v>785</v>
      </c>
    </row>
    <row r="572" spans="1:1">
      <c r="A572" s="205" t="s">
        <v>839</v>
      </c>
    </row>
    <row r="573" spans="1:1">
      <c r="A573" s="205" t="s">
        <v>807</v>
      </c>
    </row>
    <row r="574" spans="1:1">
      <c r="A574" s="205" t="s">
        <v>781</v>
      </c>
    </row>
    <row r="575" spans="1:1">
      <c r="A575" s="205" t="s">
        <v>748</v>
      </c>
    </row>
    <row r="576" spans="1:1">
      <c r="A576" s="205" t="s">
        <v>841</v>
      </c>
    </row>
    <row r="577" spans="1:1">
      <c r="A577" s="205" t="s">
        <v>729</v>
      </c>
    </row>
    <row r="578" spans="1:1">
      <c r="A578" s="205" t="s">
        <v>801</v>
      </c>
    </row>
    <row r="579" spans="1:1">
      <c r="A579" s="205" t="s">
        <v>736</v>
      </c>
    </row>
    <row r="580" spans="1:1">
      <c r="A580" s="205" t="s">
        <v>872</v>
      </c>
    </row>
    <row r="581" spans="1:1">
      <c r="A581" s="205" t="s">
        <v>878</v>
      </c>
    </row>
    <row r="582" spans="1:1">
      <c r="A582" s="205" t="s">
        <v>773</v>
      </c>
    </row>
    <row r="583" spans="1:1">
      <c r="A583" s="205" t="s">
        <v>829</v>
      </c>
    </row>
    <row r="584" spans="1:1">
      <c r="A584" s="205" t="s">
        <v>837</v>
      </c>
    </row>
    <row r="585" spans="1:1">
      <c r="A585" s="205" t="s">
        <v>778</v>
      </c>
    </row>
    <row r="586" spans="1:1">
      <c r="A586" s="205" t="s">
        <v>880</v>
      </c>
    </row>
    <row r="587" spans="1:1">
      <c r="A587" s="205" t="s">
        <v>754</v>
      </c>
    </row>
    <row r="588" spans="1:1">
      <c r="A588" s="205" t="s">
        <v>845</v>
      </c>
    </row>
    <row r="589" spans="1:1">
      <c r="A589" s="205" t="s">
        <v>805</v>
      </c>
    </row>
    <row r="590" spans="1:1">
      <c r="A590" s="205" t="s">
        <v>754</v>
      </c>
    </row>
    <row r="591" spans="1:1">
      <c r="A591" s="205" t="s">
        <v>844</v>
      </c>
    </row>
    <row r="592" spans="1:1">
      <c r="A592" s="205" t="s">
        <v>881</v>
      </c>
    </row>
    <row r="593" spans="1:1">
      <c r="A593" s="205" t="s">
        <v>863</v>
      </c>
    </row>
    <row r="594" spans="1:1">
      <c r="A594" s="205" t="s">
        <v>888</v>
      </c>
    </row>
    <row r="595" spans="1:1">
      <c r="A595" s="205" t="s">
        <v>899</v>
      </c>
    </row>
    <row r="596" spans="1:1">
      <c r="A596" s="205" t="s">
        <v>895</v>
      </c>
    </row>
    <row r="597" spans="1:1">
      <c r="A597" s="205" t="s">
        <v>843</v>
      </c>
    </row>
    <row r="598" spans="1:1">
      <c r="A598" s="205" t="s">
        <v>827</v>
      </c>
    </row>
    <row r="599" spans="1:1">
      <c r="A599" s="207" t="s">
        <v>642</v>
      </c>
    </row>
    <row r="600" spans="1:1">
      <c r="A600" s="207" t="s">
        <v>814</v>
      </c>
    </row>
    <row r="601" spans="1:1">
      <c r="A601" s="207" t="s">
        <v>548</v>
      </c>
    </row>
    <row r="602" spans="1:1">
      <c r="A602" s="207" t="s">
        <v>719</v>
      </c>
    </row>
    <row r="603" spans="1:1">
      <c r="A603" s="207" t="s">
        <v>790</v>
      </c>
    </row>
    <row r="604" spans="1:1">
      <c r="A604" s="207" t="s">
        <v>846</v>
      </c>
    </row>
    <row r="605" spans="1:1">
      <c r="A605" s="207" t="s">
        <v>722</v>
      </c>
    </row>
    <row r="606" spans="1:1">
      <c r="A606" s="207" t="s">
        <v>729</v>
      </c>
    </row>
    <row r="607" spans="1:1">
      <c r="A607" s="207" t="s">
        <v>721</v>
      </c>
    </row>
    <row r="608" spans="1:1">
      <c r="A608" s="207" t="s">
        <v>832</v>
      </c>
    </row>
    <row r="609" spans="1:1">
      <c r="A609" s="207" t="s">
        <v>737</v>
      </c>
    </row>
    <row r="610" spans="1:1">
      <c r="A610" s="207" t="s">
        <v>797</v>
      </c>
    </row>
    <row r="611" spans="1:1">
      <c r="A611" s="207" t="s">
        <v>734</v>
      </c>
    </row>
    <row r="612" spans="1:1">
      <c r="A612" s="207" t="s">
        <v>718</v>
      </c>
    </row>
    <row r="613" spans="1:1">
      <c r="A613" s="207" t="s">
        <v>796</v>
      </c>
    </row>
    <row r="614" spans="1:1">
      <c r="A614" s="207" t="s">
        <v>725</v>
      </c>
    </row>
    <row r="615" spans="1:1">
      <c r="A615" s="207" t="s">
        <v>720</v>
      </c>
    </row>
    <row r="616" spans="1:1">
      <c r="A616" s="207" t="s">
        <v>838</v>
      </c>
    </row>
    <row r="617" spans="1:1">
      <c r="A617" s="207" t="s">
        <v>789</v>
      </c>
    </row>
    <row r="618" spans="1:1">
      <c r="A618" s="207" t="s">
        <v>717</v>
      </c>
    </row>
    <row r="619" spans="1:1">
      <c r="A619" s="207" t="s">
        <v>793</v>
      </c>
    </row>
    <row r="620" spans="1:1">
      <c r="A620" s="207" t="s">
        <v>731</v>
      </c>
    </row>
    <row r="621" spans="1:1">
      <c r="A621" s="207" t="s">
        <v>723</v>
      </c>
    </row>
    <row r="622" spans="1:1">
      <c r="A622" s="207" t="s">
        <v>798</v>
      </c>
    </row>
    <row r="623" spans="1:1">
      <c r="A623" s="207" t="s">
        <v>715</v>
      </c>
    </row>
    <row r="624" spans="1:1">
      <c r="A624" s="207" t="s">
        <v>716</v>
      </c>
    </row>
    <row r="625" spans="1:1">
      <c r="A625" s="207" t="s">
        <v>799</v>
      </c>
    </row>
    <row r="626" spans="1:1">
      <c r="A626" s="207" t="s">
        <v>800</v>
      </c>
    </row>
    <row r="627" spans="1:1">
      <c r="A627" s="207" t="s">
        <v>726</v>
      </c>
    </row>
    <row r="628" spans="1:1">
      <c r="A628" s="207" t="s">
        <v>728</v>
      </c>
    </row>
    <row r="629" spans="1:1">
      <c r="A629" s="207" t="s">
        <v>739</v>
      </c>
    </row>
    <row r="630" spans="1:1">
      <c r="A630" s="207" t="s">
        <v>740</v>
      </c>
    </row>
    <row r="631" spans="1:1">
      <c r="A631" s="207" t="s">
        <v>816</v>
      </c>
    </row>
    <row r="632" spans="1:1">
      <c r="A632" s="207" t="s">
        <v>805</v>
      </c>
    </row>
    <row r="633" spans="1:1">
      <c r="A633" s="207" t="s">
        <v>732</v>
      </c>
    </row>
    <row r="634" spans="1:1">
      <c r="A634" s="207" t="s">
        <v>836</v>
      </c>
    </row>
    <row r="635" spans="1:1">
      <c r="A635" s="207" t="s">
        <v>848</v>
      </c>
    </row>
    <row r="636" spans="1:1">
      <c r="A636" s="207" t="s">
        <v>738</v>
      </c>
    </row>
    <row r="637" spans="1:1">
      <c r="A637" s="207" t="s">
        <v>785</v>
      </c>
    </row>
    <row r="638" spans="1:1">
      <c r="A638" s="207" t="s">
        <v>730</v>
      </c>
    </row>
    <row r="639" spans="1:1">
      <c r="A639" s="207" t="s">
        <v>747</v>
      </c>
    </row>
    <row r="640" spans="1:1">
      <c r="A640" s="207" t="s">
        <v>736</v>
      </c>
    </row>
    <row r="641" spans="1:1">
      <c r="A641" s="207" t="s">
        <v>841</v>
      </c>
    </row>
    <row r="642" spans="1:1">
      <c r="A642" s="207" t="s">
        <v>769</v>
      </c>
    </row>
    <row r="643" spans="1:1">
      <c r="A643" s="207" t="s">
        <v>748</v>
      </c>
    </row>
    <row r="644" spans="1:1">
      <c r="A644" s="207" t="s">
        <v>781</v>
      </c>
    </row>
    <row r="645" spans="1:1">
      <c r="A645" s="207" t="s">
        <v>729</v>
      </c>
    </row>
    <row r="646" spans="1:1">
      <c r="A646" s="207" t="s">
        <v>830</v>
      </c>
    </row>
    <row r="647" spans="1:1">
      <c r="A647" s="207" t="s">
        <v>784</v>
      </c>
    </row>
    <row r="648" spans="1:1">
      <c r="A648" s="207" t="s">
        <v>753</v>
      </c>
    </row>
    <row r="649" spans="1:1">
      <c r="A649" s="207" t="s">
        <v>745</v>
      </c>
    </row>
    <row r="650" spans="1:1">
      <c r="A650" s="207" t="s">
        <v>783</v>
      </c>
    </row>
    <row r="651" spans="1:1">
      <c r="A651" s="207" t="s">
        <v>735</v>
      </c>
    </row>
    <row r="652" spans="1:1">
      <c r="A652" s="207" t="s">
        <v>773</v>
      </c>
    </row>
    <row r="653" spans="1:1">
      <c r="A653" s="207" t="s">
        <v>856</v>
      </c>
    </row>
    <row r="654" spans="1:1">
      <c r="A654" s="207" t="s">
        <v>770</v>
      </c>
    </row>
    <row r="655" spans="1:1">
      <c r="A655" s="207" t="s">
        <v>742</v>
      </c>
    </row>
    <row r="656" spans="1:1">
      <c r="A656" s="207" t="s">
        <v>844</v>
      </c>
    </row>
    <row r="657" spans="1:1">
      <c r="A657" s="207" t="s">
        <v>845</v>
      </c>
    </row>
    <row r="658" spans="1:1">
      <c r="A658" s="207" t="s">
        <v>829</v>
      </c>
    </row>
    <row r="659" spans="1:1">
      <c r="A659" s="207" t="s">
        <v>782</v>
      </c>
    </row>
    <row r="660" spans="1:1">
      <c r="A660" s="207" t="s">
        <v>827</v>
      </c>
    </row>
    <row r="661" spans="1:1">
      <c r="A661" s="207" t="s">
        <v>724</v>
      </c>
    </row>
    <row r="662" spans="1:1">
      <c r="A662" s="207" t="s">
        <v>837</v>
      </c>
    </row>
    <row r="663" spans="1:1">
      <c r="A663" s="207" t="s">
        <v>755</v>
      </c>
    </row>
    <row r="664" spans="1:1">
      <c r="A664" s="207" t="s">
        <v>833</v>
      </c>
    </row>
    <row r="665" spans="1:1">
      <c r="A665" s="207" t="s">
        <v>828</v>
      </c>
    </row>
    <row r="666" spans="1:1">
      <c r="A666" s="207" t="s">
        <v>778</v>
      </c>
    </row>
    <row r="667" spans="1:1">
      <c r="A667" s="207" t="s">
        <v>835</v>
      </c>
    </row>
    <row r="668" spans="1:1">
      <c r="A668" s="207" t="s">
        <v>902</v>
      </c>
    </row>
    <row r="669" spans="1:1">
      <c r="A669" s="207" t="s">
        <v>593</v>
      </c>
    </row>
    <row r="670" spans="1:1">
      <c r="A670" s="207" t="s">
        <v>864</v>
      </c>
    </row>
    <row r="671" spans="1:1">
      <c r="A671" s="207" t="s">
        <v>811</v>
      </c>
    </row>
    <row r="672" spans="1:1">
      <c r="A672" s="207" t="s">
        <v>866</v>
      </c>
    </row>
    <row r="673" spans="1:1">
      <c r="A673" s="207" t="s">
        <v>857</v>
      </c>
    </row>
    <row r="674" spans="1:1">
      <c r="A674" s="207" t="s">
        <v>772</v>
      </c>
    </row>
    <row r="675" spans="1:1">
      <c r="A675" s="207" t="s">
        <v>831</v>
      </c>
    </row>
    <row r="676" spans="1:1">
      <c r="A676" s="207" t="s">
        <v>899</v>
      </c>
    </row>
    <row r="677" spans="1:1">
      <c r="A677" s="207" t="s">
        <v>752</v>
      </c>
    </row>
    <row r="678" spans="1:1">
      <c r="A678" s="208" t="s">
        <v>789</v>
      </c>
    </row>
    <row r="679" spans="1:1">
      <c r="A679" s="208" t="s">
        <v>814</v>
      </c>
    </row>
    <row r="680" spans="1:1">
      <c r="A680" s="208" t="s">
        <v>723</v>
      </c>
    </row>
    <row r="681" spans="1:1">
      <c r="A681" s="208" t="s">
        <v>797</v>
      </c>
    </row>
    <row r="682" spans="1:1">
      <c r="A682" s="208" t="s">
        <v>832</v>
      </c>
    </row>
    <row r="683" spans="1:1">
      <c r="A683" s="208" t="s">
        <v>824</v>
      </c>
    </row>
    <row r="684" spans="1:1">
      <c r="A684" s="208" t="s">
        <v>719</v>
      </c>
    </row>
    <row r="685" spans="1:1">
      <c r="A685" s="208" t="s">
        <v>730</v>
      </c>
    </row>
    <row r="686" spans="1:1">
      <c r="A686" s="208" t="s">
        <v>790</v>
      </c>
    </row>
    <row r="687" spans="1:1">
      <c r="A687" s="208" t="s">
        <v>548</v>
      </c>
    </row>
    <row r="688" spans="1:1">
      <c r="A688" s="208" t="s">
        <v>798</v>
      </c>
    </row>
    <row r="689" spans="1:1">
      <c r="A689" s="208" t="s">
        <v>722</v>
      </c>
    </row>
    <row r="690" spans="1:1">
      <c r="A690" s="208" t="s">
        <v>846</v>
      </c>
    </row>
    <row r="691" spans="1:1">
      <c r="A691" s="208" t="s">
        <v>721</v>
      </c>
    </row>
    <row r="692" spans="1:1">
      <c r="A692" s="208" t="s">
        <v>793</v>
      </c>
    </row>
    <row r="693" spans="1:1">
      <c r="A693" s="208" t="s">
        <v>810</v>
      </c>
    </row>
    <row r="694" spans="1:1">
      <c r="A694" s="208" t="s">
        <v>732</v>
      </c>
    </row>
    <row r="695" spans="1:1">
      <c r="A695" s="208" t="s">
        <v>729</v>
      </c>
    </row>
    <row r="696" spans="1:1">
      <c r="A696" s="208" t="s">
        <v>718</v>
      </c>
    </row>
    <row r="697" spans="1:1">
      <c r="A697" s="208" t="s">
        <v>728</v>
      </c>
    </row>
    <row r="698" spans="1:1">
      <c r="A698" s="208" t="s">
        <v>903</v>
      </c>
    </row>
    <row r="699" spans="1:1">
      <c r="A699" s="208" t="s">
        <v>716</v>
      </c>
    </row>
    <row r="700" spans="1:1">
      <c r="A700" s="208" t="s">
        <v>828</v>
      </c>
    </row>
    <row r="701" spans="1:1">
      <c r="A701" s="208" t="s">
        <v>748</v>
      </c>
    </row>
    <row r="702" spans="1:1">
      <c r="A702" s="208" t="s">
        <v>838</v>
      </c>
    </row>
    <row r="703" spans="1:1">
      <c r="A703" s="208" t="s">
        <v>742</v>
      </c>
    </row>
    <row r="704" spans="1:1">
      <c r="A704" s="208" t="s">
        <v>731</v>
      </c>
    </row>
    <row r="705" spans="1:1">
      <c r="A705" s="208" t="s">
        <v>805</v>
      </c>
    </row>
    <row r="706" spans="1:1">
      <c r="A706" s="208" t="s">
        <v>734</v>
      </c>
    </row>
    <row r="707" spans="1:1">
      <c r="A707" s="208" t="s">
        <v>769</v>
      </c>
    </row>
    <row r="708" spans="1:1">
      <c r="A708" s="208" t="s">
        <v>717</v>
      </c>
    </row>
    <row r="709" spans="1:1">
      <c r="A709" s="208" t="s">
        <v>725</v>
      </c>
    </row>
    <row r="710" spans="1:1">
      <c r="A710" s="208" t="s">
        <v>737</v>
      </c>
    </row>
    <row r="711" spans="1:1">
      <c r="A711" s="208" t="s">
        <v>816</v>
      </c>
    </row>
    <row r="712" spans="1:1">
      <c r="A712" s="208" t="s">
        <v>836</v>
      </c>
    </row>
    <row r="713" spans="1:1">
      <c r="A713" s="208" t="s">
        <v>807</v>
      </c>
    </row>
    <row r="714" spans="1:1">
      <c r="A714" s="208" t="s">
        <v>724</v>
      </c>
    </row>
    <row r="715" spans="1:1">
      <c r="A715" s="208" t="s">
        <v>736</v>
      </c>
    </row>
    <row r="716" spans="1:1">
      <c r="A716" s="208" t="s">
        <v>796</v>
      </c>
    </row>
    <row r="717" spans="1:1">
      <c r="A717" s="208" t="s">
        <v>715</v>
      </c>
    </row>
    <row r="718" spans="1:1">
      <c r="A718" s="208" t="s">
        <v>799</v>
      </c>
    </row>
    <row r="719" spans="1:1">
      <c r="A719" s="208" t="s">
        <v>837</v>
      </c>
    </row>
    <row r="720" spans="1:1">
      <c r="A720" s="208" t="s">
        <v>745</v>
      </c>
    </row>
    <row r="721" spans="1:1">
      <c r="A721" s="208" t="s">
        <v>752</v>
      </c>
    </row>
    <row r="722" spans="1:1">
      <c r="A722" s="208" t="s">
        <v>904</v>
      </c>
    </row>
    <row r="723" spans="1:1">
      <c r="A723" s="208" t="s">
        <v>773</v>
      </c>
    </row>
    <row r="724" spans="1:1">
      <c r="A724" s="208" t="s">
        <v>740</v>
      </c>
    </row>
    <row r="725" spans="1:1">
      <c r="A725" s="208" t="s">
        <v>735</v>
      </c>
    </row>
    <row r="726" spans="1:1">
      <c r="A726" s="208" t="s">
        <v>753</v>
      </c>
    </row>
    <row r="727" spans="1:1">
      <c r="A727" s="208" t="s">
        <v>784</v>
      </c>
    </row>
    <row r="728" spans="1:1">
      <c r="A728" s="208" t="s">
        <v>741</v>
      </c>
    </row>
    <row r="729" spans="1:1">
      <c r="A729" s="208" t="s">
        <v>905</v>
      </c>
    </row>
    <row r="730" spans="1:1">
      <c r="A730" s="208" t="s">
        <v>800</v>
      </c>
    </row>
    <row r="731" spans="1:1">
      <c r="A731" s="208" t="s">
        <v>801</v>
      </c>
    </row>
    <row r="732" spans="1:1">
      <c r="A732" s="208" t="s">
        <v>738</v>
      </c>
    </row>
    <row r="733" spans="1:1">
      <c r="A733" s="208" t="s">
        <v>747</v>
      </c>
    </row>
    <row r="734" spans="1:1">
      <c r="A734" s="208" t="s">
        <v>777</v>
      </c>
    </row>
    <row r="735" spans="1:1">
      <c r="A735" s="208" t="s">
        <v>720</v>
      </c>
    </row>
    <row r="736" spans="1:1">
      <c r="A736" s="208" t="s">
        <v>856</v>
      </c>
    </row>
    <row r="737" spans="1:1">
      <c r="A737" s="208" t="s">
        <v>781</v>
      </c>
    </row>
    <row r="738" spans="1:1">
      <c r="A738" s="208" t="s">
        <v>769</v>
      </c>
    </row>
    <row r="739" spans="1:1">
      <c r="A739" s="208" t="s">
        <v>729</v>
      </c>
    </row>
    <row r="740" spans="1:1">
      <c r="A740" s="208" t="s">
        <v>770</v>
      </c>
    </row>
    <row r="741" spans="1:1">
      <c r="A741" s="208" t="s">
        <v>726</v>
      </c>
    </row>
    <row r="742" spans="1:1">
      <c r="A742" s="208" t="s">
        <v>906</v>
      </c>
    </row>
    <row r="743" spans="1:1">
      <c r="A743" s="208" t="s">
        <v>907</v>
      </c>
    </row>
    <row r="744" spans="1:1">
      <c r="A744" s="208" t="s">
        <v>749</v>
      </c>
    </row>
    <row r="745" spans="1:1">
      <c r="A745" s="208" t="s">
        <v>908</v>
      </c>
    </row>
    <row r="746" spans="1:1">
      <c r="A746" s="208" t="s">
        <v>739</v>
      </c>
    </row>
    <row r="747" spans="1:1">
      <c r="A747" s="208" t="s">
        <v>894</v>
      </c>
    </row>
    <row r="748" spans="1:1">
      <c r="A748" s="208" t="s">
        <v>754</v>
      </c>
    </row>
    <row r="749" spans="1:1">
      <c r="A749" s="203" t="s">
        <v>548</v>
      </c>
    </row>
    <row r="750" spans="1:1">
      <c r="A750" s="203" t="s">
        <v>789</v>
      </c>
    </row>
    <row r="751" spans="1:1">
      <c r="A751" s="203" t="s">
        <v>729</v>
      </c>
    </row>
    <row r="752" spans="1:1">
      <c r="A752" s="203" t="s">
        <v>725</v>
      </c>
    </row>
    <row r="753" spans="1:1">
      <c r="A753" s="203" t="s">
        <v>846</v>
      </c>
    </row>
    <row r="754" spans="1:1">
      <c r="A754" s="203" t="s">
        <v>790</v>
      </c>
    </row>
    <row r="755" spans="1:1">
      <c r="A755" s="203" t="s">
        <v>824</v>
      </c>
    </row>
    <row r="756" spans="1:1">
      <c r="A756" s="203" t="s">
        <v>731</v>
      </c>
    </row>
    <row r="757" spans="1:1">
      <c r="A757" s="203" t="s">
        <v>726</v>
      </c>
    </row>
    <row r="758" spans="1:1">
      <c r="A758" s="203" t="s">
        <v>739</v>
      </c>
    </row>
    <row r="759" spans="1:1">
      <c r="A759" s="203" t="s">
        <v>785</v>
      </c>
    </row>
    <row r="760" spans="1:1">
      <c r="A760" s="203" t="s">
        <v>718</v>
      </c>
    </row>
    <row r="761" spans="1:1">
      <c r="A761" s="203" t="s">
        <v>825</v>
      </c>
    </row>
    <row r="762" spans="1:1">
      <c r="A762" s="203" t="s">
        <v>734</v>
      </c>
    </row>
    <row r="763" spans="1:1">
      <c r="A763" s="203" t="s">
        <v>730</v>
      </c>
    </row>
    <row r="764" spans="1:1">
      <c r="A764" s="203" t="s">
        <v>723</v>
      </c>
    </row>
    <row r="765" spans="1:1">
      <c r="A765" s="203" t="s">
        <v>719</v>
      </c>
    </row>
    <row r="766" spans="1:1">
      <c r="A766" s="203" t="s">
        <v>720</v>
      </c>
    </row>
    <row r="767" spans="1:1">
      <c r="A767" s="203" t="s">
        <v>732</v>
      </c>
    </row>
    <row r="768" spans="1:1">
      <c r="A768" s="203" t="s">
        <v>745</v>
      </c>
    </row>
    <row r="769" spans="1:1">
      <c r="A769" s="203" t="s">
        <v>829</v>
      </c>
    </row>
    <row r="770" spans="1:1">
      <c r="A770" s="203" t="s">
        <v>848</v>
      </c>
    </row>
    <row r="771" spans="1:1">
      <c r="A771" s="203" t="s">
        <v>827</v>
      </c>
    </row>
    <row r="772" spans="1:1">
      <c r="A772" s="203" t="s">
        <v>724</v>
      </c>
    </row>
    <row r="773" spans="1:1">
      <c r="A773" s="203" t="s">
        <v>728</v>
      </c>
    </row>
    <row r="774" spans="1:1">
      <c r="A774" s="203" t="s">
        <v>781</v>
      </c>
    </row>
    <row r="775" spans="1:1">
      <c r="A775" s="203" t="s">
        <v>832</v>
      </c>
    </row>
    <row r="776" spans="1:1">
      <c r="A776" s="203" t="s">
        <v>828</v>
      </c>
    </row>
    <row r="777" spans="1:1">
      <c r="A777" s="203" t="s">
        <v>841</v>
      </c>
    </row>
    <row r="778" spans="1:1">
      <c r="A778" s="203" t="s">
        <v>797</v>
      </c>
    </row>
    <row r="779" spans="1:1">
      <c r="A779" s="203" t="s">
        <v>909</v>
      </c>
    </row>
    <row r="780" spans="1:1">
      <c r="A780" s="203" t="s">
        <v>729</v>
      </c>
    </row>
    <row r="781" spans="1:1">
      <c r="A781" s="203" t="s">
        <v>830</v>
      </c>
    </row>
    <row r="782" spans="1:1">
      <c r="A782" s="203" t="s">
        <v>800</v>
      </c>
    </row>
    <row r="783" spans="1:1">
      <c r="A783" s="203" t="s">
        <v>814</v>
      </c>
    </row>
    <row r="784" spans="1:1">
      <c r="A784" s="203" t="s">
        <v>736</v>
      </c>
    </row>
    <row r="785" spans="1:1">
      <c r="A785" s="203" t="s">
        <v>746</v>
      </c>
    </row>
    <row r="786" spans="1:1">
      <c r="A786" s="203" t="s">
        <v>721</v>
      </c>
    </row>
    <row r="787" spans="1:1">
      <c r="A787" s="203" t="s">
        <v>872</v>
      </c>
    </row>
    <row r="788" spans="1:1">
      <c r="A788" s="203" t="s">
        <v>735</v>
      </c>
    </row>
    <row r="789" spans="1:1">
      <c r="A789" s="203" t="s">
        <v>740</v>
      </c>
    </row>
    <row r="790" spans="1:1">
      <c r="A790" s="203" t="s">
        <v>910</v>
      </c>
    </row>
    <row r="791" spans="1:1">
      <c r="A791" s="203" t="s">
        <v>798</v>
      </c>
    </row>
    <row r="792" spans="1:1">
      <c r="A792" s="203" t="s">
        <v>747</v>
      </c>
    </row>
    <row r="793" spans="1:1">
      <c r="A793" s="203" t="s">
        <v>748</v>
      </c>
    </row>
    <row r="794" spans="1:1">
      <c r="A794" s="203" t="s">
        <v>796</v>
      </c>
    </row>
    <row r="795" spans="1:1">
      <c r="A795" s="203" t="s">
        <v>856</v>
      </c>
    </row>
    <row r="796" spans="1:1">
      <c r="A796" s="203" t="s">
        <v>911</v>
      </c>
    </row>
    <row r="797" spans="1:1">
      <c r="A797" s="203" t="s">
        <v>816</v>
      </c>
    </row>
    <row r="798" spans="1:1">
      <c r="A798" s="203" t="s">
        <v>819</v>
      </c>
    </row>
    <row r="799" spans="1:1">
      <c r="A799" s="203" t="s">
        <v>737</v>
      </c>
    </row>
    <row r="800" spans="1:1">
      <c r="A800" s="203" t="s">
        <v>784</v>
      </c>
    </row>
    <row r="801" spans="1:1">
      <c r="A801" s="203" t="s">
        <v>777</v>
      </c>
    </row>
    <row r="802" spans="1:1">
      <c r="A802" s="203" t="s">
        <v>783</v>
      </c>
    </row>
    <row r="803" spans="1:1">
      <c r="A803" s="203" t="s">
        <v>850</v>
      </c>
    </row>
    <row r="804" spans="1:1">
      <c r="A804" s="203" t="s">
        <v>715</v>
      </c>
    </row>
    <row r="805" spans="1:1">
      <c r="A805" s="203" t="s">
        <v>875</v>
      </c>
    </row>
    <row r="806" spans="1:1">
      <c r="A806" s="203" t="s">
        <v>885</v>
      </c>
    </row>
    <row r="807" spans="1:1">
      <c r="A807" s="203" t="s">
        <v>738</v>
      </c>
    </row>
    <row r="808" spans="1:1">
      <c r="A808" s="203" t="s">
        <v>770</v>
      </c>
    </row>
    <row r="809" spans="1:1">
      <c r="A809" s="203" t="s">
        <v>857</v>
      </c>
    </row>
    <row r="810" spans="1:1">
      <c r="A810" s="203" t="s">
        <v>810</v>
      </c>
    </row>
    <row r="811" spans="1:1">
      <c r="A811" s="203" t="s">
        <v>912</v>
      </c>
    </row>
    <row r="812" spans="1:1">
      <c r="A812" s="203" t="s">
        <v>722</v>
      </c>
    </row>
    <row r="813" spans="1:1">
      <c r="A813" s="203" t="s">
        <v>742</v>
      </c>
    </row>
    <row r="814" spans="1:1">
      <c r="A814" s="205" t="s">
        <v>466</v>
      </c>
    </row>
    <row r="815" spans="1:1">
      <c r="A815" s="205" t="s">
        <v>814</v>
      </c>
    </row>
    <row r="816" spans="1:1">
      <c r="A816" s="205" t="s">
        <v>824</v>
      </c>
    </row>
    <row r="817" spans="1:1">
      <c r="A817" s="205" t="s">
        <v>832</v>
      </c>
    </row>
    <row r="818" spans="1:1">
      <c r="A818" s="205" t="s">
        <v>548</v>
      </c>
    </row>
    <row r="819" spans="1:1">
      <c r="A819" s="205" t="s">
        <v>719</v>
      </c>
    </row>
    <row r="820" spans="1:1">
      <c r="A820" s="205" t="s">
        <v>732</v>
      </c>
    </row>
    <row r="821" spans="1:1">
      <c r="A821" s="205" t="s">
        <v>731</v>
      </c>
    </row>
    <row r="822" spans="1:1">
      <c r="A822" s="205" t="s">
        <v>846</v>
      </c>
    </row>
    <row r="823" spans="1:1">
      <c r="A823" s="205" t="s">
        <v>789</v>
      </c>
    </row>
    <row r="824" spans="1:1">
      <c r="A824" s="205" t="s">
        <v>729</v>
      </c>
    </row>
    <row r="825" spans="1:1">
      <c r="A825" s="205" t="s">
        <v>722</v>
      </c>
    </row>
    <row r="826" spans="1:1">
      <c r="A826" s="205" t="s">
        <v>723</v>
      </c>
    </row>
    <row r="827" spans="1:1">
      <c r="A827" s="205" t="s">
        <v>725</v>
      </c>
    </row>
    <row r="828" spans="1:1">
      <c r="A828" s="205" t="s">
        <v>734</v>
      </c>
    </row>
    <row r="829" spans="1:1">
      <c r="A829" s="205" t="s">
        <v>728</v>
      </c>
    </row>
    <row r="830" spans="1:1">
      <c r="A830" s="205" t="s">
        <v>797</v>
      </c>
    </row>
    <row r="831" spans="1:1">
      <c r="A831" s="205" t="s">
        <v>715</v>
      </c>
    </row>
    <row r="832" spans="1:1">
      <c r="A832" s="205" t="s">
        <v>721</v>
      </c>
    </row>
    <row r="833" spans="1:1">
      <c r="A833" s="205" t="s">
        <v>798</v>
      </c>
    </row>
    <row r="834" spans="1:1">
      <c r="A834" s="209" t="s">
        <v>846</v>
      </c>
    </row>
    <row r="835" spans="1:1">
      <c r="A835" s="209" t="s">
        <v>548</v>
      </c>
    </row>
    <row r="836" spans="1:1">
      <c r="A836" s="209" t="s">
        <v>790</v>
      </c>
    </row>
    <row r="837" spans="1:1">
      <c r="A837" s="209" t="s">
        <v>824</v>
      </c>
    </row>
    <row r="838" spans="1:1">
      <c r="A838" s="209" t="s">
        <v>722</v>
      </c>
    </row>
    <row r="839" spans="1:1">
      <c r="A839" s="209" t="s">
        <v>789</v>
      </c>
    </row>
    <row r="840" spans="1:1">
      <c r="A840" s="209" t="s">
        <v>734</v>
      </c>
    </row>
    <row r="841" spans="1:1">
      <c r="A841" s="209" t="s">
        <v>719</v>
      </c>
    </row>
    <row r="842" spans="1:1">
      <c r="A842" s="209" t="s">
        <v>814</v>
      </c>
    </row>
    <row r="843" spans="1:1">
      <c r="A843" s="209" t="s">
        <v>715</v>
      </c>
    </row>
    <row r="844" spans="1:1">
      <c r="A844" s="209" t="s">
        <v>717</v>
      </c>
    </row>
    <row r="845" spans="1:1">
      <c r="A845" s="209" t="s">
        <v>731</v>
      </c>
    </row>
    <row r="846" spans="1:1">
      <c r="A846" s="209" t="s">
        <v>797</v>
      </c>
    </row>
    <row r="847" spans="1:1">
      <c r="A847" s="209" t="s">
        <v>745</v>
      </c>
    </row>
    <row r="848" spans="1:1">
      <c r="A848" s="209" t="s">
        <v>798</v>
      </c>
    </row>
    <row r="849" spans="1:1">
      <c r="A849" s="209" t="s">
        <v>729</v>
      </c>
    </row>
    <row r="850" spans="1:1">
      <c r="A850" s="209" t="s">
        <v>800</v>
      </c>
    </row>
    <row r="851" spans="1:1">
      <c r="A851" s="209" t="s">
        <v>723</v>
      </c>
    </row>
    <row r="852" spans="1:1">
      <c r="A852" s="209" t="s">
        <v>838</v>
      </c>
    </row>
    <row r="853" spans="1:1">
      <c r="A853" s="209" t="s">
        <v>725</v>
      </c>
    </row>
    <row r="854" spans="1:1">
      <c r="A854" s="210" t="s">
        <v>913</v>
      </c>
    </row>
    <row r="855" spans="1:1">
      <c r="A855" s="210" t="s">
        <v>548</v>
      </c>
    </row>
    <row r="856" spans="1:1">
      <c r="A856" s="210" t="s">
        <v>874</v>
      </c>
    </row>
    <row r="857" spans="1:1">
      <c r="A857" s="210" t="s">
        <v>790</v>
      </c>
    </row>
    <row r="858" spans="1:1">
      <c r="A858" s="210" t="s">
        <v>800</v>
      </c>
    </row>
    <row r="859" spans="1:1">
      <c r="A859" s="210" t="s">
        <v>832</v>
      </c>
    </row>
    <row r="860" spans="1:1">
      <c r="A860" s="210" t="s">
        <v>824</v>
      </c>
    </row>
    <row r="861" spans="1:1">
      <c r="A861" s="210" t="s">
        <v>731</v>
      </c>
    </row>
    <row r="862" spans="1:1">
      <c r="A862" s="210" t="s">
        <v>730</v>
      </c>
    </row>
    <row r="863" spans="1:1">
      <c r="A863" s="210" t="s">
        <v>729</v>
      </c>
    </row>
    <row r="864" spans="1:1">
      <c r="A864" s="210" t="s">
        <v>722</v>
      </c>
    </row>
    <row r="865" spans="1:1">
      <c r="A865" s="210" t="s">
        <v>789</v>
      </c>
    </row>
    <row r="866" spans="1:1">
      <c r="A866" s="210" t="s">
        <v>719</v>
      </c>
    </row>
    <row r="867" spans="1:1">
      <c r="A867" s="210" t="s">
        <v>793</v>
      </c>
    </row>
    <row r="868" spans="1:1">
      <c r="A868" s="210" t="s">
        <v>715</v>
      </c>
    </row>
    <row r="869" spans="1:1">
      <c r="A869" s="210" t="s">
        <v>796</v>
      </c>
    </row>
    <row r="870" spans="1:1">
      <c r="A870" s="210" t="s">
        <v>816</v>
      </c>
    </row>
    <row r="871" spans="1:1">
      <c r="A871" s="210" t="s">
        <v>732</v>
      </c>
    </row>
    <row r="872" spans="1:1">
      <c r="A872" s="210" t="s">
        <v>838</v>
      </c>
    </row>
    <row r="873" spans="1:1">
      <c r="A873" s="203" t="s">
        <v>913</v>
      </c>
    </row>
    <row r="874" spans="1:1">
      <c r="A874" s="203" t="s">
        <v>814</v>
      </c>
    </row>
    <row r="875" spans="1:1">
      <c r="A875" s="203" t="s">
        <v>731</v>
      </c>
    </row>
    <row r="876" spans="1:1">
      <c r="A876" s="203" t="s">
        <v>824</v>
      </c>
    </row>
    <row r="877" spans="1:1">
      <c r="A877" s="203" t="s">
        <v>800</v>
      </c>
    </row>
    <row r="878" spans="1:1">
      <c r="A878" s="203" t="s">
        <v>790</v>
      </c>
    </row>
    <row r="879" spans="1:1">
      <c r="A879" s="203" t="s">
        <v>838</v>
      </c>
    </row>
    <row r="880" spans="1:1">
      <c r="A880" s="203" t="s">
        <v>548</v>
      </c>
    </row>
    <row r="881" spans="1:1">
      <c r="A881" s="203" t="s">
        <v>732</v>
      </c>
    </row>
    <row r="882" spans="1:1">
      <c r="A882" s="203" t="s">
        <v>789</v>
      </c>
    </row>
    <row r="883" spans="1:1">
      <c r="A883" s="203" t="s">
        <v>723</v>
      </c>
    </row>
    <row r="884" spans="1:1">
      <c r="A884" s="203" t="s">
        <v>716</v>
      </c>
    </row>
    <row r="885" spans="1:1">
      <c r="A885" s="203" t="s">
        <v>725</v>
      </c>
    </row>
    <row r="886" spans="1:1">
      <c r="A886" s="203" t="s">
        <v>734</v>
      </c>
    </row>
    <row r="887" spans="1:1">
      <c r="A887" s="203" t="s">
        <v>798</v>
      </c>
    </row>
    <row r="888" spans="1:1">
      <c r="A888" s="203" t="s">
        <v>797</v>
      </c>
    </row>
    <row r="889" spans="1:1">
      <c r="A889" s="203" t="s">
        <v>737</v>
      </c>
    </row>
    <row r="890" spans="1:1">
      <c r="A890" s="203" t="s">
        <v>793</v>
      </c>
    </row>
    <row r="891" spans="1:1">
      <c r="A891" s="203" t="s">
        <v>832</v>
      </c>
    </row>
    <row r="892" spans="1:1">
      <c r="A892" s="203" t="s">
        <v>796</v>
      </c>
    </row>
    <row r="893" spans="1:1">
      <c r="A893" s="204" t="s">
        <v>548</v>
      </c>
    </row>
    <row r="894" spans="1:1">
      <c r="A894" s="204" t="s">
        <v>814</v>
      </c>
    </row>
    <row r="895" spans="1:1">
      <c r="A895" s="204" t="s">
        <v>721</v>
      </c>
    </row>
    <row r="896" spans="1:1">
      <c r="A896" s="204" t="s">
        <v>790</v>
      </c>
    </row>
    <row r="897" spans="1:1">
      <c r="A897" s="204" t="s">
        <v>719</v>
      </c>
    </row>
    <row r="898" spans="1:1">
      <c r="A898" s="204" t="s">
        <v>732</v>
      </c>
    </row>
    <row r="899" spans="1:1">
      <c r="A899" s="204" t="s">
        <v>723</v>
      </c>
    </row>
    <row r="900" spans="1:1">
      <c r="A900" s="204" t="s">
        <v>800</v>
      </c>
    </row>
    <row r="901" spans="1:1">
      <c r="A901" s="204" t="s">
        <v>731</v>
      </c>
    </row>
    <row r="902" spans="1:1">
      <c r="A902" s="204" t="s">
        <v>797</v>
      </c>
    </row>
    <row r="903" spans="1:1">
      <c r="A903" s="204" t="s">
        <v>796</v>
      </c>
    </row>
    <row r="904" spans="1:1">
      <c r="A904" s="204" t="s">
        <v>734</v>
      </c>
    </row>
    <row r="905" spans="1:1">
      <c r="A905" s="204" t="s">
        <v>838</v>
      </c>
    </row>
    <row r="906" spans="1:1">
      <c r="A906" s="204" t="s">
        <v>824</v>
      </c>
    </row>
    <row r="907" spans="1:1">
      <c r="A907" s="204" t="s">
        <v>832</v>
      </c>
    </row>
    <row r="908" spans="1:1">
      <c r="A908" s="204" t="s">
        <v>846</v>
      </c>
    </row>
    <row r="909" spans="1:1">
      <c r="A909" s="204" t="s">
        <v>798</v>
      </c>
    </row>
    <row r="910" spans="1:1">
      <c r="A910" s="204" t="s">
        <v>718</v>
      </c>
    </row>
    <row r="911" spans="1:1">
      <c r="A911" s="204" t="s">
        <v>726</v>
      </c>
    </row>
    <row r="912" spans="1:1">
      <c r="A912" s="204" t="s">
        <v>835</v>
      </c>
    </row>
    <row r="913" spans="1:1">
      <c r="A913" s="206" t="s">
        <v>824</v>
      </c>
    </row>
    <row r="914" spans="1:1">
      <c r="A914" s="206" t="s">
        <v>814</v>
      </c>
    </row>
    <row r="915" spans="1:1">
      <c r="A915" s="206" t="s">
        <v>846</v>
      </c>
    </row>
    <row r="916" spans="1:1">
      <c r="A916" s="206" t="s">
        <v>832</v>
      </c>
    </row>
    <row r="917" spans="1:1">
      <c r="A917" s="206" t="s">
        <v>790</v>
      </c>
    </row>
    <row r="918" spans="1:1">
      <c r="A918" s="206" t="s">
        <v>548</v>
      </c>
    </row>
    <row r="919" spans="1:1">
      <c r="A919" s="206" t="s">
        <v>725</v>
      </c>
    </row>
    <row r="920" spans="1:1">
      <c r="A920" s="206" t="s">
        <v>730</v>
      </c>
    </row>
    <row r="921" spans="1:1">
      <c r="A921" s="206" t="s">
        <v>793</v>
      </c>
    </row>
    <row r="922" spans="1:1">
      <c r="A922" s="206" t="s">
        <v>732</v>
      </c>
    </row>
    <row r="923" spans="1:1">
      <c r="A923" s="206" t="s">
        <v>797</v>
      </c>
    </row>
    <row r="924" spans="1:1">
      <c r="A924" s="206" t="s">
        <v>719</v>
      </c>
    </row>
    <row r="925" spans="1:1">
      <c r="A925" s="206" t="s">
        <v>728</v>
      </c>
    </row>
    <row r="926" spans="1:1">
      <c r="A926" s="206" t="s">
        <v>729</v>
      </c>
    </row>
    <row r="927" spans="1:1">
      <c r="A927" s="206" t="s">
        <v>739</v>
      </c>
    </row>
    <row r="928" spans="1:1">
      <c r="A928" s="206" t="s">
        <v>745</v>
      </c>
    </row>
    <row r="929" spans="1:1">
      <c r="A929" s="206" t="s">
        <v>734</v>
      </c>
    </row>
    <row r="930" spans="1:1">
      <c r="A930" s="206" t="s">
        <v>884</v>
      </c>
    </row>
    <row r="931" spans="1:1">
      <c r="A931" s="206" t="s">
        <v>800</v>
      </c>
    </row>
    <row r="932" spans="1:1">
      <c r="A932" s="206" t="s">
        <v>723</v>
      </c>
    </row>
    <row r="933" spans="1:1">
      <c r="A933" s="207" t="s">
        <v>548</v>
      </c>
    </row>
    <row r="934" spans="1:1">
      <c r="A934" s="207" t="s">
        <v>790</v>
      </c>
    </row>
    <row r="935" spans="1:1">
      <c r="A935" s="207" t="s">
        <v>832</v>
      </c>
    </row>
    <row r="936" spans="1:1">
      <c r="A936" s="207" t="s">
        <v>797</v>
      </c>
    </row>
    <row r="937" spans="1:1">
      <c r="A937" s="207" t="s">
        <v>846</v>
      </c>
    </row>
    <row r="938" spans="1:1">
      <c r="A938" s="207" t="s">
        <v>722</v>
      </c>
    </row>
    <row r="939" spans="1:1">
      <c r="A939" s="207" t="s">
        <v>748</v>
      </c>
    </row>
    <row r="940" spans="1:1">
      <c r="A940" s="207" t="s">
        <v>723</v>
      </c>
    </row>
    <row r="941" spans="1:1">
      <c r="A941" s="207" t="s">
        <v>800</v>
      </c>
    </row>
    <row r="942" spans="1:1">
      <c r="A942" s="207" t="s">
        <v>798</v>
      </c>
    </row>
    <row r="943" spans="1:1">
      <c r="A943" s="207" t="s">
        <v>730</v>
      </c>
    </row>
    <row r="944" spans="1:1">
      <c r="A944" s="207" t="s">
        <v>830</v>
      </c>
    </row>
    <row r="945" spans="1:1">
      <c r="A945" s="207" t="s">
        <v>789</v>
      </c>
    </row>
    <row r="946" spans="1:1">
      <c r="A946" s="207" t="s">
        <v>737</v>
      </c>
    </row>
    <row r="947" spans="1:1">
      <c r="A947" s="207" t="s">
        <v>836</v>
      </c>
    </row>
    <row r="948" spans="1:1">
      <c r="A948" s="207" t="s">
        <v>739</v>
      </c>
    </row>
    <row r="949" spans="1:1">
      <c r="A949" s="207" t="s">
        <v>754</v>
      </c>
    </row>
    <row r="950" spans="1:1">
      <c r="A950" s="207" t="s">
        <v>732</v>
      </c>
    </row>
    <row r="951" spans="1:1">
      <c r="A951" s="207" t="s">
        <v>784</v>
      </c>
    </row>
    <row r="952" spans="1:1">
      <c r="A952" s="207" t="s">
        <v>719</v>
      </c>
    </row>
    <row r="953" spans="1:1">
      <c r="A953" s="210" t="s">
        <v>800</v>
      </c>
    </row>
    <row r="954" spans="1:1">
      <c r="A954" s="210" t="s">
        <v>814</v>
      </c>
    </row>
    <row r="955" spans="1:1">
      <c r="A955" s="210" t="s">
        <v>730</v>
      </c>
    </row>
    <row r="956" spans="1:1">
      <c r="A956" s="210" t="s">
        <v>790</v>
      </c>
    </row>
    <row r="957" spans="1:1">
      <c r="A957" s="210" t="s">
        <v>548</v>
      </c>
    </row>
    <row r="958" spans="1:1">
      <c r="A958" s="210" t="s">
        <v>732</v>
      </c>
    </row>
    <row r="959" spans="1:1">
      <c r="A959" s="210" t="s">
        <v>832</v>
      </c>
    </row>
    <row r="960" spans="1:1">
      <c r="A960" s="210" t="s">
        <v>789</v>
      </c>
    </row>
    <row r="961" spans="1:1">
      <c r="A961" s="210" t="s">
        <v>848</v>
      </c>
    </row>
    <row r="962" spans="1:1">
      <c r="A962" s="210" t="s">
        <v>734</v>
      </c>
    </row>
    <row r="963" spans="1:1">
      <c r="A963" s="210" t="s">
        <v>824</v>
      </c>
    </row>
    <row r="964" spans="1:1">
      <c r="A964" s="210" t="s">
        <v>729</v>
      </c>
    </row>
    <row r="965" spans="1:1">
      <c r="A965" s="210" t="s">
        <v>719</v>
      </c>
    </row>
    <row r="966" spans="1:1">
      <c r="A966" s="210" t="s">
        <v>745</v>
      </c>
    </row>
    <row r="967" spans="1:1">
      <c r="A967" s="210" t="s">
        <v>838</v>
      </c>
    </row>
    <row r="968" spans="1:1">
      <c r="A968" s="210" t="s">
        <v>739</v>
      </c>
    </row>
    <row r="969" spans="1:1">
      <c r="A969" s="210" t="s">
        <v>718</v>
      </c>
    </row>
    <row r="970" spans="1:1">
      <c r="A970" s="210" t="s">
        <v>731</v>
      </c>
    </row>
    <row r="971" spans="1:1">
      <c r="A971" s="210" t="s">
        <v>798</v>
      </c>
    </row>
    <row r="972" spans="1:1">
      <c r="A972" s="210" t="s">
        <v>774</v>
      </c>
    </row>
    <row r="973" spans="1:1">
      <c r="A973" s="203" t="s">
        <v>846</v>
      </c>
    </row>
    <row r="974" spans="1:1">
      <c r="A974" s="203" t="s">
        <v>548</v>
      </c>
    </row>
    <row r="975" spans="1:1">
      <c r="A975" s="203" t="s">
        <v>800</v>
      </c>
    </row>
    <row r="976" spans="1:1">
      <c r="A976" s="203" t="s">
        <v>814</v>
      </c>
    </row>
    <row r="977" spans="1:1">
      <c r="A977" s="203" t="s">
        <v>790</v>
      </c>
    </row>
    <row r="978" spans="1:1">
      <c r="A978" s="203" t="s">
        <v>891</v>
      </c>
    </row>
    <row r="979" spans="1:1">
      <c r="A979" s="203" t="s">
        <v>729</v>
      </c>
    </row>
    <row r="980" spans="1:1">
      <c r="A980" s="203" t="s">
        <v>824</v>
      </c>
    </row>
    <row r="981" spans="1:1">
      <c r="A981" s="203" t="s">
        <v>722</v>
      </c>
    </row>
    <row r="982" spans="1:1">
      <c r="A982" s="203" t="s">
        <v>719</v>
      </c>
    </row>
    <row r="983" spans="1:1">
      <c r="A983" s="203" t="s">
        <v>838</v>
      </c>
    </row>
    <row r="984" spans="1:1">
      <c r="A984" s="203" t="s">
        <v>731</v>
      </c>
    </row>
    <row r="985" spans="1:1">
      <c r="A985" s="203" t="s">
        <v>732</v>
      </c>
    </row>
    <row r="986" spans="1:1">
      <c r="A986" s="203" t="s">
        <v>799</v>
      </c>
    </row>
    <row r="987" spans="1:1">
      <c r="A987" s="203" t="s">
        <v>717</v>
      </c>
    </row>
    <row r="988" spans="1:1">
      <c r="A988" s="203" t="s">
        <v>721</v>
      </c>
    </row>
    <row r="989" spans="1:1">
      <c r="A989" s="203" t="s">
        <v>832</v>
      </c>
    </row>
    <row r="990" spans="1:1">
      <c r="A990" s="203" t="s">
        <v>718</v>
      </c>
    </row>
    <row r="991" spans="1:1">
      <c r="A991" s="203" t="s">
        <v>734</v>
      </c>
    </row>
    <row r="992" spans="1:1">
      <c r="A992" s="203" t="s">
        <v>793</v>
      </c>
    </row>
    <row r="993" spans="1:1">
      <c r="A993" s="205" t="s">
        <v>824</v>
      </c>
    </row>
    <row r="994" spans="1:1">
      <c r="A994" s="205" t="s">
        <v>721</v>
      </c>
    </row>
    <row r="995" spans="1:1">
      <c r="A995" s="205" t="s">
        <v>790</v>
      </c>
    </row>
    <row r="996" spans="1:1">
      <c r="A996" s="205" t="s">
        <v>814</v>
      </c>
    </row>
    <row r="997" spans="1:1">
      <c r="A997" s="205" t="s">
        <v>838</v>
      </c>
    </row>
    <row r="998" spans="1:1">
      <c r="A998" s="205" t="s">
        <v>548</v>
      </c>
    </row>
    <row r="999" spans="1:1">
      <c r="A999" s="205" t="s">
        <v>734</v>
      </c>
    </row>
    <row r="1000" spans="1:1">
      <c r="A1000" s="205" t="s">
        <v>846</v>
      </c>
    </row>
    <row r="1001" spans="1:1">
      <c r="A1001" s="205" t="s">
        <v>718</v>
      </c>
    </row>
    <row r="1002" spans="1:1">
      <c r="A1002" s="205" t="s">
        <v>789</v>
      </c>
    </row>
    <row r="1003" spans="1:1">
      <c r="A1003" s="205" t="s">
        <v>715</v>
      </c>
    </row>
    <row r="1004" spans="1:1">
      <c r="A1004" s="205" t="s">
        <v>717</v>
      </c>
    </row>
    <row r="1005" spans="1:1">
      <c r="A1005" s="205" t="s">
        <v>720</v>
      </c>
    </row>
    <row r="1006" spans="1:1">
      <c r="A1006" s="205" t="s">
        <v>732</v>
      </c>
    </row>
    <row r="1007" spans="1:1">
      <c r="A1007" s="205" t="s">
        <v>730</v>
      </c>
    </row>
    <row r="1008" spans="1:1">
      <c r="A1008" s="205" t="s">
        <v>726</v>
      </c>
    </row>
    <row r="1009" spans="1:1">
      <c r="A1009" s="205" t="s">
        <v>810</v>
      </c>
    </row>
    <row r="1010" spans="1:1">
      <c r="A1010" s="205" t="s">
        <v>800</v>
      </c>
    </row>
    <row r="1011" spans="1:1">
      <c r="A1011" s="205" t="s">
        <v>797</v>
      </c>
    </row>
    <row r="1012" spans="1:1">
      <c r="A1012" s="205" t="s">
        <v>745</v>
      </c>
    </row>
    <row r="1013" spans="1:1">
      <c r="A1013" s="206" t="s">
        <v>790</v>
      </c>
    </row>
    <row r="1014" spans="1:1">
      <c r="A1014" s="206" t="s">
        <v>814</v>
      </c>
    </row>
    <row r="1015" spans="1:1">
      <c r="A1015" s="206" t="s">
        <v>838</v>
      </c>
    </row>
    <row r="1016" spans="1:1">
      <c r="A1016" s="206" t="s">
        <v>793</v>
      </c>
    </row>
    <row r="1017" spans="1:1">
      <c r="A1017" s="206" t="s">
        <v>719</v>
      </c>
    </row>
    <row r="1018" spans="1:1">
      <c r="A1018" s="206" t="s">
        <v>824</v>
      </c>
    </row>
    <row r="1019" spans="1:1">
      <c r="A1019" s="206" t="s">
        <v>797</v>
      </c>
    </row>
    <row r="1020" spans="1:1">
      <c r="A1020" s="206" t="s">
        <v>722</v>
      </c>
    </row>
    <row r="1021" spans="1:1">
      <c r="A1021" s="206" t="s">
        <v>800</v>
      </c>
    </row>
    <row r="1022" spans="1:1">
      <c r="A1022" s="206" t="s">
        <v>732</v>
      </c>
    </row>
    <row r="1023" spans="1:1">
      <c r="A1023" s="206" t="s">
        <v>832</v>
      </c>
    </row>
    <row r="1024" spans="1:1">
      <c r="A1024" s="206" t="s">
        <v>737</v>
      </c>
    </row>
    <row r="1025" spans="1:1">
      <c r="A1025" s="206" t="s">
        <v>723</v>
      </c>
    </row>
    <row r="1026" spans="1:1">
      <c r="A1026" s="206" t="s">
        <v>718</v>
      </c>
    </row>
    <row r="1027" spans="1:1">
      <c r="A1027" s="206" t="s">
        <v>735</v>
      </c>
    </row>
    <row r="1028" spans="1:1">
      <c r="A1028" s="206" t="s">
        <v>548</v>
      </c>
    </row>
    <row r="1029" spans="1:1">
      <c r="A1029" s="206" t="s">
        <v>734</v>
      </c>
    </row>
    <row r="1030" spans="1:1">
      <c r="A1030" s="206" t="s">
        <v>799</v>
      </c>
    </row>
    <row r="1031" spans="1:1">
      <c r="A1031" s="206" t="s">
        <v>716</v>
      </c>
    </row>
    <row r="1032" spans="1:1">
      <c r="A1032" s="206" t="s">
        <v>846</v>
      </c>
    </row>
    <row r="1033" spans="1:1">
      <c r="A1033" s="207" t="s">
        <v>914</v>
      </c>
    </row>
    <row r="1034" spans="1:1">
      <c r="A1034" s="207" t="s">
        <v>915</v>
      </c>
    </row>
    <row r="1035" spans="1:1">
      <c r="A1035" s="207" t="s">
        <v>916</v>
      </c>
    </row>
    <row r="1036" spans="1:1">
      <c r="A1036" s="207" t="s">
        <v>548</v>
      </c>
    </row>
    <row r="1037" spans="1:1">
      <c r="A1037" s="207" t="s">
        <v>838</v>
      </c>
    </row>
    <row r="1038" spans="1:1">
      <c r="A1038" s="207" t="s">
        <v>719</v>
      </c>
    </row>
    <row r="1039" spans="1:1">
      <c r="A1039" s="207" t="s">
        <v>824</v>
      </c>
    </row>
    <row r="1040" spans="1:1">
      <c r="A1040" s="207" t="s">
        <v>722</v>
      </c>
    </row>
    <row r="1041" spans="1:1">
      <c r="A1041" s="207" t="s">
        <v>789</v>
      </c>
    </row>
    <row r="1042" spans="1:1">
      <c r="A1042" s="207" t="s">
        <v>737</v>
      </c>
    </row>
    <row r="1043" spans="1:1">
      <c r="A1043" s="207" t="s">
        <v>732</v>
      </c>
    </row>
    <row r="1044" spans="1:1">
      <c r="A1044" s="207" t="s">
        <v>721</v>
      </c>
    </row>
    <row r="1045" spans="1:1">
      <c r="A1045" s="207" t="s">
        <v>799</v>
      </c>
    </row>
    <row r="1046" spans="1:1">
      <c r="A1046" s="207" t="s">
        <v>846</v>
      </c>
    </row>
    <row r="1047" spans="1:1">
      <c r="A1047" s="207" t="s">
        <v>730</v>
      </c>
    </row>
    <row r="1048" spans="1:1">
      <c r="A1048" s="207" t="s">
        <v>807</v>
      </c>
    </row>
    <row r="1049" spans="1:1">
      <c r="A1049" s="207" t="s">
        <v>728</v>
      </c>
    </row>
    <row r="1050" spans="1:1">
      <c r="A1050" s="207" t="s">
        <v>715</v>
      </c>
    </row>
    <row r="1051" spans="1:1">
      <c r="A1051" s="207" t="s">
        <v>742</v>
      </c>
    </row>
    <row r="1052" spans="1:1">
      <c r="A1052" s="207" t="s">
        <v>718</v>
      </c>
    </row>
    <row r="1053" spans="1:1">
      <c r="A1053" s="210" t="s">
        <v>548</v>
      </c>
    </row>
    <row r="1054" spans="1:1">
      <c r="A1054" s="210" t="s">
        <v>732</v>
      </c>
    </row>
    <row r="1055" spans="1:1">
      <c r="A1055" s="210" t="s">
        <v>800</v>
      </c>
    </row>
    <row r="1056" spans="1:1">
      <c r="A1056" s="210" t="s">
        <v>734</v>
      </c>
    </row>
    <row r="1057" spans="1:1">
      <c r="A1057" s="210" t="s">
        <v>730</v>
      </c>
    </row>
    <row r="1058" spans="1:1">
      <c r="A1058" s="210" t="s">
        <v>838</v>
      </c>
    </row>
    <row r="1059" spans="1:1">
      <c r="A1059" s="210" t="s">
        <v>832</v>
      </c>
    </row>
    <row r="1060" spans="1:1">
      <c r="A1060" s="210" t="s">
        <v>731</v>
      </c>
    </row>
    <row r="1061" spans="1:1">
      <c r="A1061" s="210" t="s">
        <v>790</v>
      </c>
    </row>
    <row r="1062" spans="1:1">
      <c r="A1062" s="210" t="s">
        <v>725</v>
      </c>
    </row>
    <row r="1063" spans="1:1">
      <c r="A1063" s="210" t="s">
        <v>748</v>
      </c>
    </row>
    <row r="1064" spans="1:1">
      <c r="A1064" s="210" t="s">
        <v>719</v>
      </c>
    </row>
    <row r="1065" spans="1:1">
      <c r="A1065" s="210" t="s">
        <v>824</v>
      </c>
    </row>
    <row r="1066" spans="1:1">
      <c r="A1066" s="210" t="s">
        <v>723</v>
      </c>
    </row>
    <row r="1067" spans="1:1">
      <c r="A1067" s="210" t="s">
        <v>745</v>
      </c>
    </row>
    <row r="1068" spans="1:1">
      <c r="A1068" s="210" t="s">
        <v>753</v>
      </c>
    </row>
    <row r="1069" spans="1:1">
      <c r="A1069" s="210" t="s">
        <v>737</v>
      </c>
    </row>
    <row r="1070" spans="1:1">
      <c r="A1070" s="210" t="s">
        <v>715</v>
      </c>
    </row>
    <row r="1071" spans="1:1">
      <c r="A1071" s="210" t="s">
        <v>729</v>
      </c>
    </row>
    <row r="1072" spans="1:1">
      <c r="A1072" s="210" t="s">
        <v>789</v>
      </c>
    </row>
    <row r="1073" spans="1:1">
      <c r="A1073" s="200" t="s">
        <v>548</v>
      </c>
    </row>
    <row r="1074" spans="1:1">
      <c r="A1074" s="200" t="s">
        <v>790</v>
      </c>
    </row>
    <row r="1075" spans="1:1">
      <c r="A1075" s="200" t="s">
        <v>730</v>
      </c>
    </row>
    <row r="1076" spans="1:1">
      <c r="A1076" s="200" t="s">
        <v>832</v>
      </c>
    </row>
    <row r="1077" spans="1:1">
      <c r="A1077" s="200" t="s">
        <v>917</v>
      </c>
    </row>
    <row r="1078" spans="1:1">
      <c r="A1078" s="200" t="s">
        <v>838</v>
      </c>
    </row>
    <row r="1079" spans="1:1">
      <c r="A1079" s="200" t="s">
        <v>737</v>
      </c>
    </row>
    <row r="1080" spans="1:1">
      <c r="A1080" s="200" t="s">
        <v>732</v>
      </c>
    </row>
    <row r="1081" spans="1:1">
      <c r="A1081" s="200" t="s">
        <v>731</v>
      </c>
    </row>
    <row r="1082" spans="1:1">
      <c r="A1082" s="200" t="s">
        <v>718</v>
      </c>
    </row>
    <row r="1083" spans="1:1">
      <c r="A1083" s="200" t="s">
        <v>805</v>
      </c>
    </row>
    <row r="1084" spans="1:1">
      <c r="A1084" s="200" t="s">
        <v>797</v>
      </c>
    </row>
    <row r="1085" spans="1:1">
      <c r="A1085" s="200" t="s">
        <v>846</v>
      </c>
    </row>
    <row r="1086" spans="1:1">
      <c r="A1086" s="200" t="s">
        <v>799</v>
      </c>
    </row>
    <row r="1087" spans="1:1">
      <c r="A1087" s="200" t="s">
        <v>824</v>
      </c>
    </row>
    <row r="1088" spans="1:1">
      <c r="A1088" s="200" t="s">
        <v>814</v>
      </c>
    </row>
    <row r="1089" spans="1:1">
      <c r="A1089" s="200" t="s">
        <v>734</v>
      </c>
    </row>
    <row r="1090" spans="1:1">
      <c r="A1090" s="200" t="s">
        <v>722</v>
      </c>
    </row>
    <row r="1091" spans="1:1">
      <c r="A1091" s="200" t="s">
        <v>723</v>
      </c>
    </row>
    <row r="1092" spans="1:1">
      <c r="A1092" s="200" t="s">
        <v>720</v>
      </c>
    </row>
    <row r="1093" spans="1:1">
      <c r="A1093" s="205" t="s">
        <v>846</v>
      </c>
    </row>
    <row r="1094" spans="1:1">
      <c r="A1094" s="205" t="s">
        <v>838</v>
      </c>
    </row>
    <row r="1095" spans="1:1">
      <c r="A1095" s="205" t="s">
        <v>800</v>
      </c>
    </row>
    <row r="1096" spans="1:1">
      <c r="A1096" s="205" t="s">
        <v>793</v>
      </c>
    </row>
    <row r="1097" spans="1:1">
      <c r="A1097" s="205" t="s">
        <v>814</v>
      </c>
    </row>
    <row r="1098" spans="1:1">
      <c r="A1098" s="205" t="s">
        <v>790</v>
      </c>
    </row>
    <row r="1099" spans="1:1">
      <c r="A1099" s="205" t="s">
        <v>732</v>
      </c>
    </row>
    <row r="1100" spans="1:1">
      <c r="A1100" s="205" t="s">
        <v>789</v>
      </c>
    </row>
    <row r="1101" spans="1:1">
      <c r="A1101" s="205" t="s">
        <v>824</v>
      </c>
    </row>
    <row r="1102" spans="1:1">
      <c r="A1102" s="205" t="s">
        <v>548</v>
      </c>
    </row>
    <row r="1103" spans="1:1">
      <c r="A1103" s="205" t="s">
        <v>785</v>
      </c>
    </row>
    <row r="1104" spans="1:1">
      <c r="A1104" s="205" t="s">
        <v>730</v>
      </c>
    </row>
    <row r="1105" spans="1:1">
      <c r="A1105" s="205" t="s">
        <v>734</v>
      </c>
    </row>
    <row r="1106" spans="1:1">
      <c r="A1106" s="205" t="s">
        <v>745</v>
      </c>
    </row>
    <row r="1107" spans="1:1">
      <c r="A1107" s="205" t="s">
        <v>715</v>
      </c>
    </row>
    <row r="1108" spans="1:1">
      <c r="A1108" s="205" t="s">
        <v>726</v>
      </c>
    </row>
    <row r="1109" spans="1:1">
      <c r="A1109" s="205" t="s">
        <v>734</v>
      </c>
    </row>
    <row r="1110" spans="1:1">
      <c r="A1110" s="205" t="s">
        <v>739</v>
      </c>
    </row>
    <row r="1111" spans="1:1">
      <c r="A1111" s="205" t="s">
        <v>801</v>
      </c>
    </row>
    <row r="1112" spans="1:1">
      <c r="A1112" s="205" t="s">
        <v>721</v>
      </c>
    </row>
    <row r="1113" spans="1:1">
      <c r="A1113" s="211" t="s">
        <v>874</v>
      </c>
    </row>
    <row r="1114" spans="1:1">
      <c r="A1114" s="211" t="s">
        <v>846</v>
      </c>
    </row>
    <row r="1115" spans="1:1">
      <c r="A1115" s="211" t="s">
        <v>732</v>
      </c>
    </row>
    <row r="1116" spans="1:1">
      <c r="A1116" s="211" t="s">
        <v>719</v>
      </c>
    </row>
    <row r="1117" spans="1:1">
      <c r="A1117" s="211" t="s">
        <v>838</v>
      </c>
    </row>
    <row r="1118" spans="1:1">
      <c r="A1118" s="211" t="s">
        <v>790</v>
      </c>
    </row>
    <row r="1119" spans="1:1">
      <c r="A1119" s="211" t="s">
        <v>737</v>
      </c>
    </row>
    <row r="1120" spans="1:1">
      <c r="A1120" s="211" t="s">
        <v>800</v>
      </c>
    </row>
    <row r="1121" spans="1:1">
      <c r="A1121" s="211" t="s">
        <v>734</v>
      </c>
    </row>
    <row r="1122" spans="1:1">
      <c r="A1122" s="211" t="s">
        <v>548</v>
      </c>
    </row>
    <row r="1123" spans="1:1">
      <c r="A1123" s="211" t="s">
        <v>722</v>
      </c>
    </row>
    <row r="1124" spans="1:1">
      <c r="A1124" s="211" t="s">
        <v>718</v>
      </c>
    </row>
    <row r="1125" spans="1:1">
      <c r="A1125" s="211" t="s">
        <v>797</v>
      </c>
    </row>
    <row r="1126" spans="1:1">
      <c r="A1126" s="211" t="s">
        <v>832</v>
      </c>
    </row>
    <row r="1127" spans="1:1">
      <c r="A1127" s="211" t="s">
        <v>789</v>
      </c>
    </row>
    <row r="1128" spans="1:1">
      <c r="A1128" s="211" t="s">
        <v>798</v>
      </c>
    </row>
    <row r="1129" spans="1:1">
      <c r="A1129" s="211" t="s">
        <v>793</v>
      </c>
    </row>
    <row r="1130" spans="1:1">
      <c r="A1130" s="211" t="s">
        <v>824</v>
      </c>
    </row>
    <row r="1131" spans="1:1">
      <c r="A1131" s="211" t="s">
        <v>721</v>
      </c>
    </row>
    <row r="1132" spans="1:1">
      <c r="A1132" s="211" t="s">
        <v>833</v>
      </c>
    </row>
    <row r="1133" spans="1:1">
      <c r="A1133" s="207" t="s">
        <v>671</v>
      </c>
    </row>
    <row r="1134" spans="1:1">
      <c r="A1134" s="207" t="s">
        <v>548</v>
      </c>
    </row>
    <row r="1135" spans="1:1">
      <c r="A1135" s="207" t="s">
        <v>838</v>
      </c>
    </row>
    <row r="1136" spans="1:1">
      <c r="A1136" s="207" t="s">
        <v>790</v>
      </c>
    </row>
    <row r="1137" spans="1:1">
      <c r="A1137" s="207" t="s">
        <v>737</v>
      </c>
    </row>
    <row r="1138" spans="1:1">
      <c r="A1138" s="207" t="s">
        <v>824</v>
      </c>
    </row>
    <row r="1139" spans="1:1">
      <c r="A1139" s="207" t="s">
        <v>789</v>
      </c>
    </row>
    <row r="1140" spans="1:1">
      <c r="A1140" s="207" t="s">
        <v>832</v>
      </c>
    </row>
    <row r="1141" spans="1:1">
      <c r="A1141" s="207" t="s">
        <v>732</v>
      </c>
    </row>
    <row r="1142" spans="1:1">
      <c r="A1142" s="207" t="s">
        <v>730</v>
      </c>
    </row>
    <row r="1143" spans="1:1">
      <c r="A1143" s="207" t="s">
        <v>797</v>
      </c>
    </row>
    <row r="1144" spans="1:1">
      <c r="A1144" s="207" t="s">
        <v>718</v>
      </c>
    </row>
    <row r="1145" spans="1:1">
      <c r="A1145" s="207" t="s">
        <v>793</v>
      </c>
    </row>
    <row r="1146" spans="1:1">
      <c r="A1146" s="207" t="s">
        <v>728</v>
      </c>
    </row>
    <row r="1147" spans="1:1">
      <c r="A1147" s="207" t="s">
        <v>719</v>
      </c>
    </row>
    <row r="1148" spans="1:1">
      <c r="A1148" s="207" t="s">
        <v>814</v>
      </c>
    </row>
    <row r="1149" spans="1:1">
      <c r="A1149" s="207" t="s">
        <v>745</v>
      </c>
    </row>
    <row r="1150" spans="1:1">
      <c r="A1150" s="207" t="s">
        <v>722</v>
      </c>
    </row>
    <row r="1151" spans="1:1">
      <c r="A1151" s="207" t="s">
        <v>734</v>
      </c>
    </row>
    <row r="1152" spans="1:1">
      <c r="A1152" s="207" t="s">
        <v>770</v>
      </c>
    </row>
    <row r="1153" spans="1:1">
      <c r="A1153" s="210" t="s">
        <v>548</v>
      </c>
    </row>
    <row r="1154" spans="1:1">
      <c r="A1154" s="210" t="s">
        <v>838</v>
      </c>
    </row>
    <row r="1155" spans="1:1">
      <c r="A1155" s="210" t="s">
        <v>719</v>
      </c>
    </row>
    <row r="1156" spans="1:1">
      <c r="A1156" s="210" t="s">
        <v>814</v>
      </c>
    </row>
    <row r="1157" spans="1:1">
      <c r="A1157" s="210" t="s">
        <v>734</v>
      </c>
    </row>
    <row r="1158" spans="1:1">
      <c r="A1158" s="210" t="s">
        <v>732</v>
      </c>
    </row>
    <row r="1159" spans="1:1">
      <c r="A1159" s="210" t="s">
        <v>721</v>
      </c>
    </row>
    <row r="1160" spans="1:1">
      <c r="A1160" s="210" t="s">
        <v>832</v>
      </c>
    </row>
    <row r="1161" spans="1:1">
      <c r="A1161" s="210" t="s">
        <v>731</v>
      </c>
    </row>
    <row r="1162" spans="1:1">
      <c r="A1162" s="210" t="s">
        <v>790</v>
      </c>
    </row>
    <row r="1163" spans="1:1">
      <c r="A1163" s="210" t="s">
        <v>838</v>
      </c>
    </row>
    <row r="1164" spans="1:1">
      <c r="A1164" s="210" t="s">
        <v>745</v>
      </c>
    </row>
    <row r="1165" spans="1:1">
      <c r="A1165" s="210" t="s">
        <v>793</v>
      </c>
    </row>
    <row r="1166" spans="1:1">
      <c r="A1166" s="210" t="s">
        <v>785</v>
      </c>
    </row>
    <row r="1167" spans="1:1">
      <c r="A1167" s="210" t="s">
        <v>824</v>
      </c>
    </row>
    <row r="1168" spans="1:1">
      <c r="A1168" s="210" t="s">
        <v>789</v>
      </c>
    </row>
    <row r="1169" spans="1:1">
      <c r="A1169" s="210" t="s">
        <v>722</v>
      </c>
    </row>
    <row r="1170" spans="1:1">
      <c r="A1170" s="210" t="s">
        <v>730</v>
      </c>
    </row>
    <row r="1171" spans="1:1">
      <c r="A1171" s="210" t="s">
        <v>747</v>
      </c>
    </row>
    <row r="1172" spans="1:1">
      <c r="A1172" s="210" t="s">
        <v>737</v>
      </c>
    </row>
    <row r="1173" spans="1:1">
      <c r="A1173" s="203" t="s">
        <v>918</v>
      </c>
    </row>
    <row r="1174" spans="1:1">
      <c r="A1174" s="203" t="s">
        <v>548</v>
      </c>
    </row>
    <row r="1175" spans="1:1">
      <c r="A1175" s="203" t="s">
        <v>824</v>
      </c>
    </row>
    <row r="1176" spans="1:1">
      <c r="A1176" s="203" t="s">
        <v>789</v>
      </c>
    </row>
    <row r="1177" spans="1:1">
      <c r="A1177" s="203" t="s">
        <v>734</v>
      </c>
    </row>
    <row r="1178" spans="1:1">
      <c r="A1178" s="203" t="s">
        <v>919</v>
      </c>
    </row>
    <row r="1179" spans="1:1">
      <c r="A1179" s="203" t="s">
        <v>790</v>
      </c>
    </row>
    <row r="1180" spans="1:1">
      <c r="A1180" s="203" t="s">
        <v>745</v>
      </c>
    </row>
    <row r="1181" spans="1:1">
      <c r="A1181" s="203" t="s">
        <v>781</v>
      </c>
    </row>
    <row r="1182" spans="1:1">
      <c r="A1182" s="203" t="s">
        <v>719</v>
      </c>
    </row>
    <row r="1183" spans="1:1">
      <c r="A1183" s="203" t="s">
        <v>800</v>
      </c>
    </row>
    <row r="1184" spans="1:1">
      <c r="A1184" s="203" t="s">
        <v>832</v>
      </c>
    </row>
    <row r="1185" spans="1:1">
      <c r="A1185" s="203" t="s">
        <v>807</v>
      </c>
    </row>
    <row r="1186" spans="1:1">
      <c r="A1186" s="203" t="s">
        <v>730</v>
      </c>
    </row>
    <row r="1187" spans="1:1">
      <c r="A1187" s="203" t="s">
        <v>729</v>
      </c>
    </row>
    <row r="1188" spans="1:1">
      <c r="A1188" s="203" t="s">
        <v>716</v>
      </c>
    </row>
    <row r="1189" spans="1:1">
      <c r="A1189" s="203" t="s">
        <v>732</v>
      </c>
    </row>
    <row r="1190" spans="1:1">
      <c r="A1190" s="203" t="s">
        <v>837</v>
      </c>
    </row>
    <row r="1191" spans="1:1">
      <c r="A1191" s="203" t="s">
        <v>785</v>
      </c>
    </row>
    <row r="1192" spans="1:1">
      <c r="A1192" s="203" t="s">
        <v>721</v>
      </c>
    </row>
    <row r="1193" spans="1:1">
      <c r="A1193" s="212" t="s">
        <v>838</v>
      </c>
    </row>
    <row r="1194" spans="1:1">
      <c r="A1194" s="212" t="s">
        <v>719</v>
      </c>
    </row>
    <row r="1195" spans="1:1">
      <c r="A1195" s="212" t="s">
        <v>732</v>
      </c>
    </row>
    <row r="1196" spans="1:1">
      <c r="A1196" s="212" t="s">
        <v>721</v>
      </c>
    </row>
    <row r="1197" spans="1:1">
      <c r="A1197" s="212" t="s">
        <v>734</v>
      </c>
    </row>
    <row r="1198" spans="1:1">
      <c r="A1198" s="212" t="s">
        <v>920</v>
      </c>
    </row>
    <row r="1199" spans="1:1">
      <c r="A1199" s="212" t="s">
        <v>796</v>
      </c>
    </row>
    <row r="1200" spans="1:1">
      <c r="A1200" s="212" t="s">
        <v>729</v>
      </c>
    </row>
    <row r="1201" spans="1:1">
      <c r="A1201" s="212" t="s">
        <v>745</v>
      </c>
    </row>
    <row r="1202" spans="1:1">
      <c r="A1202" s="212" t="s">
        <v>731</v>
      </c>
    </row>
    <row r="1203" spans="1:1">
      <c r="A1203" s="212" t="s">
        <v>790</v>
      </c>
    </row>
    <row r="1204" spans="1:1">
      <c r="A1204" s="212" t="s">
        <v>734</v>
      </c>
    </row>
    <row r="1205" spans="1:1">
      <c r="A1205" s="212" t="s">
        <v>730</v>
      </c>
    </row>
    <row r="1206" spans="1:1">
      <c r="A1206" s="212" t="s">
        <v>548</v>
      </c>
    </row>
    <row r="1207" spans="1:1">
      <c r="A1207" s="212" t="s">
        <v>723</v>
      </c>
    </row>
    <row r="1208" spans="1:1">
      <c r="A1208" s="212" t="s">
        <v>718</v>
      </c>
    </row>
    <row r="1209" spans="1:1">
      <c r="A1209" s="212" t="s">
        <v>805</v>
      </c>
    </row>
    <row r="1210" spans="1:1">
      <c r="A1210" s="212" t="s">
        <v>811</v>
      </c>
    </row>
    <row r="1211" spans="1:1">
      <c r="A1211" s="212" t="s">
        <v>816</v>
      </c>
    </row>
    <row r="1212" spans="1:1">
      <c r="A1212" s="212" t="s">
        <v>919</v>
      </c>
    </row>
  </sheetData>
  <pageMargins left="0.7" right="0.7" top="0.75" bottom="0.75" header="0.3" footer="0.3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66" workbookViewId="0">
      <selection activeCell="A383" sqref="A38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450</v>
      </c>
      <c r="B1" t="s">
        <v>79</v>
      </c>
      <c r="C1" t="s">
        <v>926</v>
      </c>
      <c r="D1" t="s">
        <v>927</v>
      </c>
    </row>
    <row r="2" spans="1:4">
      <c r="A2" t="s">
        <v>458</v>
      </c>
      <c r="B2" t="s">
        <v>444</v>
      </c>
      <c r="C2" t="s">
        <v>444</v>
      </c>
      <c r="D2">
        <v>80821</v>
      </c>
    </row>
    <row r="3" spans="1:4">
      <c r="A3" t="s">
        <v>928</v>
      </c>
      <c r="B3" t="s">
        <v>440</v>
      </c>
      <c r="C3" t="s">
        <v>929</v>
      </c>
      <c r="D3">
        <v>30202</v>
      </c>
    </row>
    <row r="4" spans="1:4">
      <c r="A4" t="s">
        <v>930</v>
      </c>
      <c r="B4" t="s">
        <v>447</v>
      </c>
      <c r="C4" t="s">
        <v>447</v>
      </c>
      <c r="D4">
        <v>70313</v>
      </c>
    </row>
    <row r="5" spans="1:4">
      <c r="A5" t="s">
        <v>931</v>
      </c>
      <c r="B5" t="s">
        <v>439</v>
      </c>
      <c r="C5" t="s">
        <v>932</v>
      </c>
      <c r="D5">
        <v>120502</v>
      </c>
    </row>
    <row r="6" spans="1:4">
      <c r="A6" t="s">
        <v>933</v>
      </c>
      <c r="B6" t="s">
        <v>443</v>
      </c>
      <c r="C6" t="s">
        <v>934</v>
      </c>
      <c r="D6">
        <v>50313</v>
      </c>
    </row>
    <row r="7" spans="1:4">
      <c r="A7" t="s">
        <v>522</v>
      </c>
      <c r="B7" t="s">
        <v>445</v>
      </c>
      <c r="C7" t="s">
        <v>935</v>
      </c>
      <c r="D7">
        <v>20101</v>
      </c>
    </row>
    <row r="8" spans="1:4">
      <c r="A8" t="s">
        <v>553</v>
      </c>
      <c r="B8" t="s">
        <v>442</v>
      </c>
      <c r="C8" t="s">
        <v>442</v>
      </c>
      <c r="D8">
        <v>100102</v>
      </c>
    </row>
    <row r="9" spans="1:4">
      <c r="A9" t="s">
        <v>520</v>
      </c>
      <c r="B9" t="s">
        <v>449</v>
      </c>
      <c r="C9" t="s">
        <v>936</v>
      </c>
      <c r="D9">
        <v>40101</v>
      </c>
    </row>
    <row r="10" spans="1:4">
      <c r="A10" t="s">
        <v>463</v>
      </c>
      <c r="B10" t="s">
        <v>444</v>
      </c>
      <c r="C10" t="s">
        <v>444</v>
      </c>
      <c r="D10">
        <v>80822</v>
      </c>
    </row>
    <row r="11" spans="1:4">
      <c r="A11" t="s">
        <v>526</v>
      </c>
      <c r="B11" t="s">
        <v>438</v>
      </c>
      <c r="C11" t="s">
        <v>937</v>
      </c>
      <c r="D11">
        <v>10401</v>
      </c>
    </row>
    <row r="12" spans="1:4">
      <c r="A12" t="s">
        <v>938</v>
      </c>
      <c r="B12" t="s">
        <v>439</v>
      </c>
      <c r="C12" t="s">
        <v>939</v>
      </c>
      <c r="D12">
        <v>120902</v>
      </c>
    </row>
    <row r="13" spans="1:4">
      <c r="A13" t="s">
        <v>574</v>
      </c>
      <c r="B13" t="s">
        <v>449</v>
      </c>
      <c r="C13" t="s">
        <v>940</v>
      </c>
      <c r="D13">
        <v>40404</v>
      </c>
    </row>
    <row r="14" spans="1:4">
      <c r="A14" t="s">
        <v>560</v>
      </c>
      <c r="B14" t="s">
        <v>439</v>
      </c>
      <c r="C14" t="s">
        <v>941</v>
      </c>
      <c r="D14">
        <v>120302</v>
      </c>
    </row>
    <row r="15" spans="1:4">
      <c r="A15" t="s">
        <v>650</v>
      </c>
      <c r="B15" t="s">
        <v>439</v>
      </c>
      <c r="C15" t="s">
        <v>932</v>
      </c>
      <c r="D15">
        <v>120503</v>
      </c>
    </row>
    <row r="16" spans="1:4">
      <c r="A16" t="s">
        <v>942</v>
      </c>
      <c r="B16" t="s">
        <v>447</v>
      </c>
      <c r="C16" t="s">
        <v>943</v>
      </c>
      <c r="D16">
        <v>70702</v>
      </c>
    </row>
    <row r="17" spans="1:4">
      <c r="A17" t="s">
        <v>622</v>
      </c>
      <c r="B17" t="s">
        <v>441</v>
      </c>
      <c r="C17" t="s">
        <v>944</v>
      </c>
      <c r="D17">
        <v>130703</v>
      </c>
    </row>
    <row r="18" spans="1:4">
      <c r="A18" t="s">
        <v>465</v>
      </c>
      <c r="B18" t="s">
        <v>444</v>
      </c>
      <c r="C18" t="s">
        <v>945</v>
      </c>
      <c r="D18">
        <v>81001</v>
      </c>
    </row>
    <row r="19" spans="1:4">
      <c r="A19" t="s">
        <v>506</v>
      </c>
      <c r="B19" t="s">
        <v>444</v>
      </c>
      <c r="C19" t="s">
        <v>444</v>
      </c>
      <c r="D19">
        <v>80814</v>
      </c>
    </row>
    <row r="20" spans="1:4">
      <c r="A20" t="s">
        <v>597</v>
      </c>
      <c r="B20" t="s">
        <v>445</v>
      </c>
      <c r="C20" t="s">
        <v>946</v>
      </c>
      <c r="D20">
        <v>20201</v>
      </c>
    </row>
    <row r="21" spans="1:4">
      <c r="A21" t="s">
        <v>947</v>
      </c>
      <c r="B21" t="s">
        <v>448</v>
      </c>
      <c r="C21" t="s">
        <v>948</v>
      </c>
      <c r="D21">
        <v>91202</v>
      </c>
    </row>
    <row r="22" spans="1:4">
      <c r="A22" t="s">
        <v>468</v>
      </c>
      <c r="B22" t="s">
        <v>444</v>
      </c>
      <c r="C22" t="s">
        <v>945</v>
      </c>
      <c r="D22">
        <v>81006</v>
      </c>
    </row>
    <row r="23" spans="1:4">
      <c r="A23" t="s">
        <v>949</v>
      </c>
      <c r="B23" t="s">
        <v>441</v>
      </c>
      <c r="C23" t="s">
        <v>944</v>
      </c>
      <c r="D23">
        <v>130704</v>
      </c>
    </row>
    <row r="24" spans="1:4">
      <c r="A24" t="s">
        <v>453</v>
      </c>
      <c r="B24" t="s">
        <v>441</v>
      </c>
      <c r="C24" t="s">
        <v>950</v>
      </c>
      <c r="D24">
        <v>130101</v>
      </c>
    </row>
    <row r="25" spans="1:4">
      <c r="A25" t="s">
        <v>594</v>
      </c>
      <c r="B25" t="s">
        <v>449</v>
      </c>
      <c r="C25" t="s">
        <v>524</v>
      </c>
      <c r="D25">
        <v>40502</v>
      </c>
    </row>
    <row r="26" spans="1:4">
      <c r="A26" t="s">
        <v>625</v>
      </c>
      <c r="B26" t="s">
        <v>448</v>
      </c>
      <c r="C26" t="s">
        <v>951</v>
      </c>
      <c r="D26">
        <v>90101</v>
      </c>
    </row>
    <row r="27" spans="1:4">
      <c r="A27" t="s">
        <v>600</v>
      </c>
      <c r="B27" t="s">
        <v>449</v>
      </c>
      <c r="C27" t="s">
        <v>496</v>
      </c>
      <c r="D27">
        <v>40204</v>
      </c>
    </row>
    <row r="28" spans="1:4">
      <c r="A28" t="s">
        <v>952</v>
      </c>
      <c r="B28" t="s">
        <v>449</v>
      </c>
      <c r="C28" t="s">
        <v>953</v>
      </c>
      <c r="D28">
        <v>40302</v>
      </c>
    </row>
    <row r="29" spans="1:4">
      <c r="A29" t="s">
        <v>954</v>
      </c>
      <c r="B29" t="s">
        <v>439</v>
      </c>
      <c r="C29" t="s">
        <v>531</v>
      </c>
      <c r="D29">
        <v>120702</v>
      </c>
    </row>
    <row r="30" spans="1:4">
      <c r="A30" t="s">
        <v>555</v>
      </c>
      <c r="B30" t="s">
        <v>448</v>
      </c>
      <c r="C30" t="s">
        <v>955</v>
      </c>
      <c r="D30">
        <v>91102</v>
      </c>
    </row>
    <row r="31" spans="1:4">
      <c r="A31" t="s">
        <v>555</v>
      </c>
      <c r="B31" t="s">
        <v>447</v>
      </c>
      <c r="C31" t="s">
        <v>956</v>
      </c>
      <c r="D31">
        <v>70402</v>
      </c>
    </row>
    <row r="32" spans="1:4">
      <c r="A32" t="s">
        <v>957</v>
      </c>
      <c r="B32" t="s">
        <v>438</v>
      </c>
      <c r="C32" t="s">
        <v>958</v>
      </c>
      <c r="D32">
        <v>10306</v>
      </c>
    </row>
    <row r="33" spans="1:4">
      <c r="A33" t="s">
        <v>959</v>
      </c>
      <c r="B33" t="s">
        <v>447</v>
      </c>
      <c r="C33" t="s">
        <v>551</v>
      </c>
      <c r="D33">
        <v>70202</v>
      </c>
    </row>
    <row r="34" spans="1:4">
      <c r="A34" t="s">
        <v>960</v>
      </c>
      <c r="B34" t="s">
        <v>447</v>
      </c>
      <c r="C34" t="s">
        <v>956</v>
      </c>
      <c r="D34">
        <v>70403</v>
      </c>
    </row>
    <row r="35" spans="1:4">
      <c r="A35" t="s">
        <v>570</v>
      </c>
      <c r="B35" t="s">
        <v>439</v>
      </c>
      <c r="C35" t="s">
        <v>941</v>
      </c>
      <c r="D35">
        <v>120303</v>
      </c>
    </row>
    <row r="36" spans="1:4">
      <c r="A36" t="s">
        <v>961</v>
      </c>
      <c r="B36" t="s">
        <v>448</v>
      </c>
      <c r="C36" t="s">
        <v>962</v>
      </c>
      <c r="D36">
        <v>90202</v>
      </c>
    </row>
    <row r="37" spans="1:4">
      <c r="A37" t="s">
        <v>963</v>
      </c>
      <c r="B37" t="s">
        <v>438</v>
      </c>
      <c r="C37" t="s">
        <v>964</v>
      </c>
      <c r="D37">
        <v>10213</v>
      </c>
    </row>
    <row r="38" spans="1:4">
      <c r="A38" t="s">
        <v>550</v>
      </c>
      <c r="B38" t="s">
        <v>438</v>
      </c>
      <c r="C38" t="s">
        <v>937</v>
      </c>
      <c r="D38">
        <v>10403</v>
      </c>
    </row>
    <row r="39" spans="1:4">
      <c r="A39" t="s">
        <v>502</v>
      </c>
      <c r="B39" t="s">
        <v>441</v>
      </c>
      <c r="C39" t="s">
        <v>944</v>
      </c>
      <c r="D39">
        <v>130701</v>
      </c>
    </row>
    <row r="40" spans="1:4">
      <c r="A40" t="s">
        <v>470</v>
      </c>
      <c r="B40" t="s">
        <v>441</v>
      </c>
      <c r="C40" t="s">
        <v>944</v>
      </c>
      <c r="D40">
        <v>130702</v>
      </c>
    </row>
    <row r="41" spans="1:4">
      <c r="A41" t="s">
        <v>965</v>
      </c>
      <c r="B41" t="s">
        <v>438</v>
      </c>
      <c r="C41" t="s">
        <v>937</v>
      </c>
      <c r="D41">
        <v>10402</v>
      </c>
    </row>
    <row r="42" spans="1:4">
      <c r="A42" t="s">
        <v>536</v>
      </c>
      <c r="B42" t="s">
        <v>440</v>
      </c>
      <c r="C42" t="s">
        <v>440</v>
      </c>
      <c r="D42">
        <v>30101</v>
      </c>
    </row>
    <row r="43" spans="1:4">
      <c r="A43" t="s">
        <v>966</v>
      </c>
      <c r="B43" t="s">
        <v>440</v>
      </c>
      <c r="C43" t="s">
        <v>440</v>
      </c>
      <c r="D43">
        <v>30102</v>
      </c>
    </row>
    <row r="44" spans="1:4">
      <c r="A44" t="s">
        <v>676</v>
      </c>
      <c r="B44" t="s">
        <v>445</v>
      </c>
      <c r="C44" t="s">
        <v>935</v>
      </c>
      <c r="D44">
        <v>20105</v>
      </c>
    </row>
    <row r="45" spans="1:4">
      <c r="A45" t="s">
        <v>967</v>
      </c>
      <c r="B45" t="s">
        <v>438</v>
      </c>
      <c r="C45" t="s">
        <v>438</v>
      </c>
      <c r="D45">
        <v>10102</v>
      </c>
    </row>
    <row r="46" spans="1:4">
      <c r="A46" t="s">
        <v>968</v>
      </c>
      <c r="B46" t="s">
        <v>447</v>
      </c>
      <c r="C46" t="s">
        <v>551</v>
      </c>
      <c r="D46">
        <v>70203</v>
      </c>
    </row>
    <row r="47" spans="1:4">
      <c r="A47" t="s">
        <v>668</v>
      </c>
      <c r="B47" t="s">
        <v>441</v>
      </c>
      <c r="C47" t="s">
        <v>969</v>
      </c>
      <c r="D47">
        <v>130402</v>
      </c>
    </row>
    <row r="48" spans="1:4">
      <c r="A48" t="s">
        <v>459</v>
      </c>
      <c r="B48" t="s">
        <v>444</v>
      </c>
      <c r="C48" t="s">
        <v>945</v>
      </c>
      <c r="D48">
        <v>81007</v>
      </c>
    </row>
    <row r="49" spans="1:4">
      <c r="A49" t="s">
        <v>454</v>
      </c>
      <c r="B49" t="s">
        <v>444</v>
      </c>
      <c r="C49" t="s">
        <v>945</v>
      </c>
      <c r="D49">
        <v>81002</v>
      </c>
    </row>
    <row r="50" spans="1:4">
      <c r="A50" t="s">
        <v>505</v>
      </c>
      <c r="B50" t="s">
        <v>444</v>
      </c>
      <c r="C50" t="s">
        <v>444</v>
      </c>
      <c r="D50">
        <v>80807</v>
      </c>
    </row>
    <row r="51" spans="1:4">
      <c r="A51" t="s">
        <v>505</v>
      </c>
      <c r="B51" t="s">
        <v>449</v>
      </c>
      <c r="C51" t="s">
        <v>970</v>
      </c>
      <c r="D51">
        <v>41302</v>
      </c>
    </row>
    <row r="52" spans="1:4">
      <c r="A52" t="s">
        <v>472</v>
      </c>
      <c r="B52" t="s">
        <v>444</v>
      </c>
      <c r="C52" t="s">
        <v>444</v>
      </c>
      <c r="D52">
        <v>80806</v>
      </c>
    </row>
    <row r="53" spans="1:4">
      <c r="A53" t="s">
        <v>971</v>
      </c>
      <c r="B53" t="s">
        <v>449</v>
      </c>
      <c r="C53" t="s">
        <v>587</v>
      </c>
      <c r="D53">
        <v>40602</v>
      </c>
    </row>
    <row r="54" spans="1:4">
      <c r="A54" t="s">
        <v>527</v>
      </c>
      <c r="B54" t="s">
        <v>439</v>
      </c>
      <c r="C54" t="s">
        <v>480</v>
      </c>
      <c r="D54">
        <v>120601</v>
      </c>
    </row>
    <row r="55" spans="1:4">
      <c r="A55" t="s">
        <v>591</v>
      </c>
      <c r="B55" t="s">
        <v>448</v>
      </c>
      <c r="C55" t="s">
        <v>638</v>
      </c>
      <c r="D55">
        <v>90402</v>
      </c>
    </row>
    <row r="56" spans="1:4">
      <c r="A56" t="s">
        <v>972</v>
      </c>
      <c r="B56" t="s">
        <v>449</v>
      </c>
      <c r="C56" t="s">
        <v>973</v>
      </c>
      <c r="D56">
        <v>41202</v>
      </c>
    </row>
    <row r="57" spans="1:4">
      <c r="A57" t="s">
        <v>621</v>
      </c>
      <c r="B57" t="s">
        <v>439</v>
      </c>
      <c r="C57" t="s">
        <v>974</v>
      </c>
      <c r="D57">
        <v>120102</v>
      </c>
    </row>
    <row r="58" spans="1:4">
      <c r="A58" t="s">
        <v>523</v>
      </c>
      <c r="B58" t="s">
        <v>443</v>
      </c>
      <c r="C58" t="s">
        <v>511</v>
      </c>
      <c r="D58">
        <v>50202</v>
      </c>
    </row>
    <row r="59" spans="1:4">
      <c r="A59" t="s">
        <v>975</v>
      </c>
      <c r="B59" t="s">
        <v>449</v>
      </c>
      <c r="C59" t="s">
        <v>973</v>
      </c>
      <c r="D59">
        <v>41203</v>
      </c>
    </row>
    <row r="60" spans="1:4">
      <c r="A60" t="s">
        <v>552</v>
      </c>
      <c r="B60" t="s">
        <v>438</v>
      </c>
      <c r="C60" t="s">
        <v>438</v>
      </c>
      <c r="D60">
        <v>10101</v>
      </c>
    </row>
    <row r="61" spans="1:4">
      <c r="A61" t="s">
        <v>575</v>
      </c>
      <c r="B61" t="s">
        <v>449</v>
      </c>
      <c r="C61" t="s">
        <v>953</v>
      </c>
      <c r="D61">
        <v>40301</v>
      </c>
    </row>
    <row r="62" spans="1:4">
      <c r="A62" t="s">
        <v>631</v>
      </c>
      <c r="B62" t="s">
        <v>449</v>
      </c>
      <c r="C62" t="s">
        <v>940</v>
      </c>
      <c r="D62">
        <v>40401</v>
      </c>
    </row>
    <row r="63" spans="1:4">
      <c r="A63" t="s">
        <v>976</v>
      </c>
      <c r="B63" t="s">
        <v>448</v>
      </c>
      <c r="C63" t="s">
        <v>638</v>
      </c>
      <c r="D63">
        <v>90403</v>
      </c>
    </row>
    <row r="64" spans="1:4">
      <c r="A64" t="s">
        <v>977</v>
      </c>
      <c r="B64" t="s">
        <v>449</v>
      </c>
      <c r="C64" t="s">
        <v>978</v>
      </c>
      <c r="D64">
        <v>41002</v>
      </c>
    </row>
    <row r="65" spans="1:4">
      <c r="A65" t="s">
        <v>979</v>
      </c>
      <c r="B65" t="s">
        <v>444</v>
      </c>
      <c r="C65" t="s">
        <v>980</v>
      </c>
      <c r="D65">
        <v>80602</v>
      </c>
    </row>
    <row r="66" spans="1:4">
      <c r="A66" t="s">
        <v>537</v>
      </c>
      <c r="B66" t="s">
        <v>440</v>
      </c>
      <c r="C66" t="s">
        <v>440</v>
      </c>
      <c r="D66">
        <v>30103</v>
      </c>
    </row>
    <row r="67" spans="1:4">
      <c r="A67" t="s">
        <v>981</v>
      </c>
      <c r="B67" t="s">
        <v>441</v>
      </c>
      <c r="C67" t="s">
        <v>969</v>
      </c>
      <c r="D67">
        <v>130403</v>
      </c>
    </row>
    <row r="68" spans="1:4">
      <c r="A68" t="s">
        <v>982</v>
      </c>
      <c r="B68" t="s">
        <v>439</v>
      </c>
      <c r="C68" t="s">
        <v>932</v>
      </c>
      <c r="D68">
        <v>120501</v>
      </c>
    </row>
    <row r="69" spans="1:4">
      <c r="A69" t="s">
        <v>524</v>
      </c>
      <c r="B69" t="s">
        <v>449</v>
      </c>
      <c r="C69" t="s">
        <v>524</v>
      </c>
      <c r="D69">
        <v>40503</v>
      </c>
    </row>
    <row r="70" spans="1:4">
      <c r="A70" t="s">
        <v>983</v>
      </c>
      <c r="B70" t="s">
        <v>439</v>
      </c>
      <c r="C70" t="s">
        <v>984</v>
      </c>
      <c r="D70">
        <v>120802</v>
      </c>
    </row>
    <row r="71" spans="1:4">
      <c r="A71" t="s">
        <v>467</v>
      </c>
      <c r="B71" t="s">
        <v>441</v>
      </c>
      <c r="C71" t="s">
        <v>950</v>
      </c>
      <c r="D71">
        <v>130107</v>
      </c>
    </row>
    <row r="72" spans="1:4">
      <c r="A72" t="s">
        <v>985</v>
      </c>
      <c r="B72" t="s">
        <v>445</v>
      </c>
      <c r="C72" t="s">
        <v>946</v>
      </c>
      <c r="D72">
        <v>20210</v>
      </c>
    </row>
    <row r="73" spans="1:4">
      <c r="A73" t="s">
        <v>986</v>
      </c>
      <c r="B73" t="s">
        <v>446</v>
      </c>
      <c r="C73" t="s">
        <v>987</v>
      </c>
      <c r="D73">
        <v>60502</v>
      </c>
    </row>
    <row r="74" spans="1:4">
      <c r="A74" t="s">
        <v>986</v>
      </c>
      <c r="B74" t="s">
        <v>441</v>
      </c>
      <c r="C74" t="s">
        <v>969</v>
      </c>
      <c r="D74">
        <v>130404</v>
      </c>
    </row>
    <row r="75" spans="1:4">
      <c r="A75" t="s">
        <v>986</v>
      </c>
      <c r="B75" t="s">
        <v>445</v>
      </c>
      <c r="C75" t="s">
        <v>946</v>
      </c>
      <c r="D75">
        <v>20202</v>
      </c>
    </row>
    <row r="76" spans="1:4">
      <c r="A76" t="s">
        <v>988</v>
      </c>
      <c r="B76" t="s">
        <v>440</v>
      </c>
      <c r="C76" t="s">
        <v>989</v>
      </c>
      <c r="D76">
        <v>30402</v>
      </c>
    </row>
    <row r="77" spans="1:4">
      <c r="A77" t="s">
        <v>484</v>
      </c>
      <c r="B77" t="s">
        <v>444</v>
      </c>
      <c r="C77" t="s">
        <v>444</v>
      </c>
      <c r="D77">
        <v>80815</v>
      </c>
    </row>
    <row r="78" spans="1:4">
      <c r="A78" t="s">
        <v>672</v>
      </c>
      <c r="B78" t="s">
        <v>441</v>
      </c>
      <c r="C78" t="s">
        <v>990</v>
      </c>
      <c r="D78">
        <v>130302</v>
      </c>
    </row>
    <row r="79" spans="1:4">
      <c r="A79" t="s">
        <v>991</v>
      </c>
      <c r="B79" t="s">
        <v>439</v>
      </c>
      <c r="C79" t="s">
        <v>480</v>
      </c>
      <c r="D79">
        <v>120610</v>
      </c>
    </row>
    <row r="80" spans="1:4">
      <c r="A80" t="s">
        <v>992</v>
      </c>
      <c r="B80" t="s">
        <v>449</v>
      </c>
      <c r="C80" t="s">
        <v>940</v>
      </c>
      <c r="D80">
        <v>40402</v>
      </c>
    </row>
    <row r="81" spans="1:4">
      <c r="A81" t="s">
        <v>652</v>
      </c>
      <c r="B81" t="s">
        <v>448</v>
      </c>
      <c r="C81" t="s">
        <v>955</v>
      </c>
      <c r="D81">
        <v>91103</v>
      </c>
    </row>
    <row r="82" spans="1:4">
      <c r="A82" t="s">
        <v>993</v>
      </c>
      <c r="B82" t="s">
        <v>448</v>
      </c>
      <c r="C82" t="s">
        <v>962</v>
      </c>
      <c r="D82">
        <v>90201</v>
      </c>
    </row>
    <row r="83" spans="1:4">
      <c r="A83" t="s">
        <v>994</v>
      </c>
      <c r="B83" t="s">
        <v>448</v>
      </c>
      <c r="C83" t="s">
        <v>934</v>
      </c>
      <c r="D83">
        <v>90902</v>
      </c>
    </row>
    <row r="84" spans="1:4">
      <c r="A84" t="s">
        <v>995</v>
      </c>
      <c r="B84" t="s">
        <v>439</v>
      </c>
      <c r="C84" t="s">
        <v>974</v>
      </c>
      <c r="D84">
        <v>120103</v>
      </c>
    </row>
    <row r="85" spans="1:4">
      <c r="A85" t="s">
        <v>996</v>
      </c>
      <c r="B85" t="s">
        <v>447</v>
      </c>
      <c r="C85" t="s">
        <v>943</v>
      </c>
      <c r="D85">
        <v>70710</v>
      </c>
    </row>
    <row r="86" spans="1:4">
      <c r="A86" t="s">
        <v>997</v>
      </c>
      <c r="B86" t="s">
        <v>443</v>
      </c>
      <c r="C86" t="s">
        <v>998</v>
      </c>
      <c r="D86">
        <v>50102</v>
      </c>
    </row>
    <row r="87" spans="1:4">
      <c r="A87" t="s">
        <v>999</v>
      </c>
      <c r="B87" t="s">
        <v>441</v>
      </c>
      <c r="C87" t="s">
        <v>990</v>
      </c>
      <c r="D87">
        <v>130303</v>
      </c>
    </row>
    <row r="88" spans="1:4">
      <c r="A88" t="s">
        <v>1000</v>
      </c>
      <c r="B88" t="s">
        <v>449</v>
      </c>
      <c r="C88" t="s">
        <v>936</v>
      </c>
      <c r="D88">
        <v>40108</v>
      </c>
    </row>
    <row r="89" spans="1:4">
      <c r="A89" t="s">
        <v>640</v>
      </c>
      <c r="B89" t="s">
        <v>448</v>
      </c>
      <c r="C89" t="s">
        <v>1001</v>
      </c>
      <c r="D89">
        <v>91007</v>
      </c>
    </row>
    <row r="90" spans="1:4">
      <c r="A90" t="s">
        <v>1002</v>
      </c>
      <c r="B90" t="s">
        <v>447</v>
      </c>
      <c r="C90" t="s">
        <v>943</v>
      </c>
      <c r="D90">
        <v>70703</v>
      </c>
    </row>
    <row r="91" spans="1:4">
      <c r="A91" t="s">
        <v>674</v>
      </c>
      <c r="B91" t="s">
        <v>449</v>
      </c>
      <c r="C91" t="s">
        <v>978</v>
      </c>
      <c r="D91">
        <v>41003</v>
      </c>
    </row>
    <row r="92" spans="1:4">
      <c r="A92" t="s">
        <v>664</v>
      </c>
      <c r="B92" t="s">
        <v>445</v>
      </c>
      <c r="C92" t="s">
        <v>1003</v>
      </c>
      <c r="D92">
        <v>20602</v>
      </c>
    </row>
    <row r="93" spans="1:4">
      <c r="A93" t="s">
        <v>664</v>
      </c>
      <c r="B93" t="s">
        <v>439</v>
      </c>
      <c r="C93" t="s">
        <v>531</v>
      </c>
      <c r="D93">
        <v>120708</v>
      </c>
    </row>
    <row r="94" spans="1:4">
      <c r="A94" t="s">
        <v>556</v>
      </c>
      <c r="B94" t="s">
        <v>448</v>
      </c>
      <c r="C94" t="s">
        <v>1004</v>
      </c>
      <c r="D94">
        <v>90301</v>
      </c>
    </row>
    <row r="95" spans="1:4">
      <c r="A95" t="s">
        <v>542</v>
      </c>
      <c r="B95" t="s">
        <v>444</v>
      </c>
      <c r="C95" t="s">
        <v>657</v>
      </c>
      <c r="D95">
        <v>80502</v>
      </c>
    </row>
    <row r="96" spans="1:4">
      <c r="A96" t="s">
        <v>1005</v>
      </c>
      <c r="B96" t="s">
        <v>445</v>
      </c>
      <c r="C96" t="s">
        <v>1006</v>
      </c>
      <c r="D96">
        <v>20402</v>
      </c>
    </row>
    <row r="97" spans="1:4">
      <c r="A97" t="s">
        <v>519</v>
      </c>
      <c r="B97" t="s">
        <v>441</v>
      </c>
      <c r="C97" t="s">
        <v>990</v>
      </c>
      <c r="D97">
        <v>130301</v>
      </c>
    </row>
    <row r="98" spans="1:4">
      <c r="A98" t="s">
        <v>1007</v>
      </c>
      <c r="B98" t="s">
        <v>448</v>
      </c>
      <c r="C98" t="s">
        <v>1001</v>
      </c>
      <c r="D98">
        <v>91009</v>
      </c>
    </row>
    <row r="99" spans="1:4">
      <c r="A99" t="s">
        <v>1008</v>
      </c>
      <c r="B99" t="s">
        <v>439</v>
      </c>
      <c r="C99" t="s">
        <v>1009</v>
      </c>
      <c r="D99">
        <v>120202</v>
      </c>
    </row>
    <row r="100" spans="1:4">
      <c r="A100" t="s">
        <v>501</v>
      </c>
      <c r="B100" t="s">
        <v>440</v>
      </c>
      <c r="C100" t="s">
        <v>440</v>
      </c>
      <c r="D100">
        <v>30104</v>
      </c>
    </row>
    <row r="101" spans="1:4">
      <c r="A101" t="s">
        <v>1010</v>
      </c>
      <c r="B101" t="s">
        <v>448</v>
      </c>
      <c r="C101" t="s">
        <v>955</v>
      </c>
      <c r="D101">
        <v>91104</v>
      </c>
    </row>
    <row r="102" spans="1:4">
      <c r="A102" t="s">
        <v>688</v>
      </c>
      <c r="B102" t="s">
        <v>448</v>
      </c>
      <c r="C102" t="s">
        <v>1011</v>
      </c>
      <c r="D102">
        <v>90705</v>
      </c>
    </row>
    <row r="103" spans="1:4">
      <c r="A103" t="s">
        <v>1012</v>
      </c>
      <c r="B103" t="s">
        <v>438</v>
      </c>
      <c r="C103" t="s">
        <v>438</v>
      </c>
      <c r="D103">
        <v>10103</v>
      </c>
    </row>
    <row r="104" spans="1:4">
      <c r="A104" t="s">
        <v>1013</v>
      </c>
      <c r="B104" t="s">
        <v>448</v>
      </c>
      <c r="C104" t="s">
        <v>1014</v>
      </c>
      <c r="D104">
        <v>90606</v>
      </c>
    </row>
    <row r="105" spans="1:4">
      <c r="A105" t="s">
        <v>1015</v>
      </c>
      <c r="B105" t="s">
        <v>441</v>
      </c>
      <c r="C105" t="s">
        <v>990</v>
      </c>
      <c r="D105">
        <v>130304</v>
      </c>
    </row>
    <row r="106" spans="1:4">
      <c r="A106" t="s">
        <v>1016</v>
      </c>
      <c r="B106" t="s">
        <v>439</v>
      </c>
      <c r="C106" t="s">
        <v>974</v>
      </c>
      <c r="D106">
        <v>120104</v>
      </c>
    </row>
    <row r="107" spans="1:4">
      <c r="A107" t="s">
        <v>1017</v>
      </c>
      <c r="B107" t="s">
        <v>439</v>
      </c>
      <c r="C107" t="s">
        <v>941</v>
      </c>
      <c r="D107">
        <v>120304</v>
      </c>
    </row>
    <row r="108" spans="1:4">
      <c r="A108" t="s">
        <v>1018</v>
      </c>
      <c r="B108" t="s">
        <v>448</v>
      </c>
      <c r="C108" t="s">
        <v>590</v>
      </c>
      <c r="D108">
        <v>90502</v>
      </c>
    </row>
    <row r="109" spans="1:4">
      <c r="A109" t="s">
        <v>1019</v>
      </c>
      <c r="B109" t="s">
        <v>439</v>
      </c>
      <c r="C109" t="s">
        <v>974</v>
      </c>
      <c r="D109">
        <v>120105</v>
      </c>
    </row>
    <row r="110" spans="1:4">
      <c r="A110" t="s">
        <v>1020</v>
      </c>
      <c r="B110" t="s">
        <v>439</v>
      </c>
      <c r="C110" t="s">
        <v>1021</v>
      </c>
      <c r="D110">
        <v>120401</v>
      </c>
    </row>
    <row r="111" spans="1:4">
      <c r="A111" t="s">
        <v>1022</v>
      </c>
      <c r="B111" t="s">
        <v>446</v>
      </c>
      <c r="C111" t="s">
        <v>1023</v>
      </c>
      <c r="D111">
        <v>60402</v>
      </c>
    </row>
    <row r="112" spans="1:4">
      <c r="A112" t="s">
        <v>528</v>
      </c>
      <c r="B112" t="s">
        <v>439</v>
      </c>
      <c r="C112" t="s">
        <v>932</v>
      </c>
      <c r="D112">
        <v>120504</v>
      </c>
    </row>
    <row r="113" spans="1:4">
      <c r="A113" t="s">
        <v>660</v>
      </c>
      <c r="B113" t="s">
        <v>448</v>
      </c>
      <c r="C113" t="s">
        <v>1004</v>
      </c>
      <c r="D113">
        <v>90302</v>
      </c>
    </row>
    <row r="114" spans="1:4">
      <c r="A114" t="s">
        <v>1024</v>
      </c>
      <c r="B114" t="s">
        <v>439</v>
      </c>
      <c r="C114" t="s">
        <v>941</v>
      </c>
      <c r="D114">
        <v>120305</v>
      </c>
    </row>
    <row r="115" spans="1:4">
      <c r="A115" t="s">
        <v>539</v>
      </c>
      <c r="B115" t="s">
        <v>449</v>
      </c>
      <c r="C115" t="s">
        <v>1025</v>
      </c>
      <c r="D115">
        <v>41402</v>
      </c>
    </row>
    <row r="116" spans="1:4">
      <c r="A116" t="s">
        <v>473</v>
      </c>
      <c r="B116" t="s">
        <v>441</v>
      </c>
      <c r="C116" t="s">
        <v>950</v>
      </c>
      <c r="D116">
        <v>130108</v>
      </c>
    </row>
    <row r="117" spans="1:4">
      <c r="A117" t="s">
        <v>1026</v>
      </c>
      <c r="B117" t="s">
        <v>449</v>
      </c>
      <c r="C117" t="s">
        <v>970</v>
      </c>
      <c r="D117">
        <v>41303</v>
      </c>
    </row>
    <row r="118" spans="1:4">
      <c r="A118" t="s">
        <v>669</v>
      </c>
      <c r="B118" t="s">
        <v>441</v>
      </c>
      <c r="C118" t="s">
        <v>969</v>
      </c>
      <c r="D118">
        <v>130401</v>
      </c>
    </row>
    <row r="119" spans="1:4">
      <c r="A119" t="s">
        <v>477</v>
      </c>
      <c r="B119" t="s">
        <v>438</v>
      </c>
      <c r="C119" t="s">
        <v>964</v>
      </c>
      <c r="D119">
        <v>10201</v>
      </c>
    </row>
    <row r="120" spans="1:4">
      <c r="A120" t="s">
        <v>998</v>
      </c>
      <c r="B120" t="s">
        <v>443</v>
      </c>
      <c r="C120" t="s">
        <v>998</v>
      </c>
      <c r="D120">
        <v>50103</v>
      </c>
    </row>
    <row r="121" spans="1:4">
      <c r="A121" t="s">
        <v>657</v>
      </c>
      <c r="B121" t="s">
        <v>446</v>
      </c>
      <c r="C121" t="s">
        <v>1027</v>
      </c>
      <c r="D121">
        <v>60202</v>
      </c>
    </row>
    <row r="122" spans="1:4">
      <c r="A122" t="s">
        <v>481</v>
      </c>
      <c r="B122" t="s">
        <v>444</v>
      </c>
      <c r="C122" t="s">
        <v>657</v>
      </c>
      <c r="D122">
        <v>80501</v>
      </c>
    </row>
    <row r="123" spans="1:4">
      <c r="A123" t="s">
        <v>1028</v>
      </c>
      <c r="B123" t="s">
        <v>441</v>
      </c>
      <c r="C123" t="s">
        <v>969</v>
      </c>
      <c r="D123">
        <v>130405</v>
      </c>
    </row>
    <row r="124" spans="1:4">
      <c r="A124" t="s">
        <v>532</v>
      </c>
      <c r="B124" t="s">
        <v>439</v>
      </c>
      <c r="C124" t="s">
        <v>941</v>
      </c>
      <c r="D124">
        <v>120301</v>
      </c>
    </row>
    <row r="125" spans="1:4">
      <c r="A125" t="s">
        <v>689</v>
      </c>
      <c r="B125" t="s">
        <v>445</v>
      </c>
      <c r="C125" t="s">
        <v>1003</v>
      </c>
      <c r="D125">
        <v>20604</v>
      </c>
    </row>
    <row r="126" spans="1:4">
      <c r="A126" t="s">
        <v>578</v>
      </c>
      <c r="B126" t="s">
        <v>444</v>
      </c>
      <c r="C126" t="s">
        <v>980</v>
      </c>
      <c r="D126">
        <v>80601</v>
      </c>
    </row>
    <row r="127" spans="1:4">
      <c r="A127" t="s">
        <v>449</v>
      </c>
      <c r="B127" t="s">
        <v>449</v>
      </c>
      <c r="C127" t="s">
        <v>587</v>
      </c>
      <c r="D127">
        <v>40604</v>
      </c>
    </row>
    <row r="128" spans="1:4">
      <c r="A128" t="s">
        <v>1029</v>
      </c>
      <c r="B128" t="s">
        <v>438</v>
      </c>
      <c r="C128" t="s">
        <v>958</v>
      </c>
      <c r="D128">
        <v>10301</v>
      </c>
    </row>
    <row r="129" spans="1:4">
      <c r="A129" t="s">
        <v>1030</v>
      </c>
      <c r="B129" t="s">
        <v>448</v>
      </c>
      <c r="C129" t="s">
        <v>962</v>
      </c>
      <c r="D129">
        <v>90203</v>
      </c>
    </row>
    <row r="130" spans="1:4">
      <c r="A130" t="s">
        <v>616</v>
      </c>
      <c r="B130" t="s">
        <v>446</v>
      </c>
      <c r="C130" t="s">
        <v>1031</v>
      </c>
      <c r="D130">
        <v>60101</v>
      </c>
    </row>
    <row r="131" spans="1:4">
      <c r="A131" t="s">
        <v>1032</v>
      </c>
      <c r="B131" t="s">
        <v>446</v>
      </c>
      <c r="C131" t="s">
        <v>1027</v>
      </c>
      <c r="D131">
        <v>60203</v>
      </c>
    </row>
    <row r="132" spans="1:4">
      <c r="A132" t="s">
        <v>1033</v>
      </c>
      <c r="B132" t="s">
        <v>447</v>
      </c>
      <c r="C132" t="s">
        <v>956</v>
      </c>
      <c r="D132">
        <v>70405</v>
      </c>
    </row>
    <row r="133" spans="1:4">
      <c r="A133" t="s">
        <v>1034</v>
      </c>
      <c r="B133" t="s">
        <v>446</v>
      </c>
      <c r="C133" t="s">
        <v>1035</v>
      </c>
      <c r="D133">
        <v>60702</v>
      </c>
    </row>
    <row r="134" spans="1:4">
      <c r="A134" t="s">
        <v>1036</v>
      </c>
      <c r="B134" t="s">
        <v>441</v>
      </c>
      <c r="C134" t="s">
        <v>990</v>
      </c>
      <c r="D134">
        <v>130305</v>
      </c>
    </row>
    <row r="135" spans="1:4">
      <c r="A135" t="s">
        <v>1037</v>
      </c>
      <c r="B135" t="s">
        <v>441</v>
      </c>
      <c r="C135" t="s">
        <v>990</v>
      </c>
      <c r="D135">
        <v>130306</v>
      </c>
    </row>
    <row r="136" spans="1:4">
      <c r="A136" t="s">
        <v>1038</v>
      </c>
      <c r="B136" t="s">
        <v>440</v>
      </c>
      <c r="C136" t="s">
        <v>440</v>
      </c>
      <c r="D136">
        <v>30105</v>
      </c>
    </row>
    <row r="137" spans="1:4">
      <c r="A137" t="s">
        <v>521</v>
      </c>
      <c r="B137" t="s">
        <v>1039</v>
      </c>
      <c r="C137" t="s">
        <v>1040</v>
      </c>
      <c r="D137">
        <v>110101</v>
      </c>
    </row>
    <row r="138" spans="1:4">
      <c r="A138" t="s">
        <v>1041</v>
      </c>
      <c r="B138" t="s">
        <v>449</v>
      </c>
      <c r="C138" t="s">
        <v>587</v>
      </c>
      <c r="D138">
        <v>40603</v>
      </c>
    </row>
    <row r="139" spans="1:4">
      <c r="A139" t="s">
        <v>1042</v>
      </c>
      <c r="B139" t="s">
        <v>438</v>
      </c>
      <c r="C139" t="s">
        <v>964</v>
      </c>
      <c r="D139">
        <v>10208</v>
      </c>
    </row>
    <row r="140" spans="1:4">
      <c r="A140" t="s">
        <v>445</v>
      </c>
      <c r="B140" t="s">
        <v>445</v>
      </c>
      <c r="C140" t="s">
        <v>1003</v>
      </c>
      <c r="D140">
        <v>20603</v>
      </c>
    </row>
    <row r="141" spans="1:4">
      <c r="A141" t="s">
        <v>658</v>
      </c>
      <c r="B141" t="s">
        <v>440</v>
      </c>
      <c r="C141" t="s">
        <v>1043</v>
      </c>
      <c r="D141">
        <v>30302</v>
      </c>
    </row>
    <row r="142" spans="1:4">
      <c r="A142" t="s">
        <v>1044</v>
      </c>
      <c r="B142" t="s">
        <v>444</v>
      </c>
      <c r="C142" t="s">
        <v>657</v>
      </c>
      <c r="D142">
        <v>80507</v>
      </c>
    </row>
    <row r="143" spans="1:4">
      <c r="A143" t="s">
        <v>1045</v>
      </c>
      <c r="B143" t="s">
        <v>443</v>
      </c>
      <c r="C143" t="s">
        <v>511</v>
      </c>
      <c r="D143">
        <v>50209</v>
      </c>
    </row>
    <row r="144" spans="1:4">
      <c r="A144" t="s">
        <v>1046</v>
      </c>
      <c r="B144" t="s">
        <v>449</v>
      </c>
      <c r="C144" t="s">
        <v>953</v>
      </c>
      <c r="D144">
        <v>40303</v>
      </c>
    </row>
    <row r="145" spans="1:4">
      <c r="A145" t="s">
        <v>1047</v>
      </c>
      <c r="B145" t="s">
        <v>448</v>
      </c>
      <c r="C145" t="s">
        <v>590</v>
      </c>
      <c r="D145">
        <v>90503</v>
      </c>
    </row>
    <row r="146" spans="1:4">
      <c r="A146" t="s">
        <v>1047</v>
      </c>
      <c r="B146" t="s">
        <v>447</v>
      </c>
      <c r="C146" t="s">
        <v>956</v>
      </c>
      <c r="D146">
        <v>70404</v>
      </c>
    </row>
    <row r="147" spans="1:4">
      <c r="A147" t="s">
        <v>1048</v>
      </c>
      <c r="B147" t="s">
        <v>448</v>
      </c>
      <c r="C147" t="s">
        <v>494</v>
      </c>
      <c r="D147">
        <v>90802</v>
      </c>
    </row>
    <row r="148" spans="1:4">
      <c r="A148" t="s">
        <v>692</v>
      </c>
      <c r="B148" t="s">
        <v>448</v>
      </c>
      <c r="C148" t="s">
        <v>1014</v>
      </c>
      <c r="D148">
        <v>90607</v>
      </c>
    </row>
    <row r="149" spans="1:4">
      <c r="A149" t="s">
        <v>475</v>
      </c>
      <c r="B149" t="s">
        <v>440</v>
      </c>
      <c r="C149" t="s">
        <v>440</v>
      </c>
      <c r="D149">
        <v>30107</v>
      </c>
    </row>
    <row r="150" spans="1:4">
      <c r="A150" t="s">
        <v>530</v>
      </c>
      <c r="B150" t="s">
        <v>440</v>
      </c>
      <c r="C150" t="s">
        <v>440</v>
      </c>
      <c r="D150">
        <v>30115</v>
      </c>
    </row>
    <row r="151" spans="1:4">
      <c r="A151" t="s">
        <v>1049</v>
      </c>
      <c r="B151" t="s">
        <v>440</v>
      </c>
      <c r="C151" t="s">
        <v>1050</v>
      </c>
      <c r="D151">
        <v>30502</v>
      </c>
    </row>
    <row r="152" spans="1:4">
      <c r="A152" t="s">
        <v>1051</v>
      </c>
      <c r="B152" t="s">
        <v>443</v>
      </c>
      <c r="C152" t="s">
        <v>934</v>
      </c>
      <c r="D152">
        <v>50314</v>
      </c>
    </row>
    <row r="153" spans="1:4">
      <c r="A153" t="s">
        <v>1052</v>
      </c>
      <c r="B153" t="s">
        <v>449</v>
      </c>
      <c r="C153" t="s">
        <v>1025</v>
      </c>
      <c r="D153">
        <v>41403</v>
      </c>
    </row>
    <row r="154" spans="1:4">
      <c r="A154" t="s">
        <v>497</v>
      </c>
      <c r="B154" t="s">
        <v>444</v>
      </c>
      <c r="C154" t="s">
        <v>444</v>
      </c>
      <c r="D154">
        <v>80805</v>
      </c>
    </row>
    <row r="155" spans="1:4">
      <c r="A155" t="s">
        <v>471</v>
      </c>
      <c r="B155" t="s">
        <v>449</v>
      </c>
      <c r="C155" t="s">
        <v>587</v>
      </c>
      <c r="D155">
        <v>40601</v>
      </c>
    </row>
    <row r="156" spans="1:4">
      <c r="A156" t="s">
        <v>533</v>
      </c>
      <c r="B156" t="s">
        <v>449</v>
      </c>
      <c r="C156" t="s">
        <v>587</v>
      </c>
      <c r="D156">
        <v>40611</v>
      </c>
    </row>
    <row r="157" spans="1:4">
      <c r="A157" t="s">
        <v>573</v>
      </c>
      <c r="B157" t="s">
        <v>449</v>
      </c>
      <c r="C157" t="s">
        <v>587</v>
      </c>
      <c r="D157">
        <v>40612</v>
      </c>
    </row>
    <row r="158" spans="1:4">
      <c r="A158" t="s">
        <v>1053</v>
      </c>
      <c r="B158" t="s">
        <v>439</v>
      </c>
      <c r="C158" t="s">
        <v>941</v>
      </c>
      <c r="D158">
        <v>120313</v>
      </c>
    </row>
    <row r="159" spans="1:4">
      <c r="A159" t="s">
        <v>1054</v>
      </c>
      <c r="B159" t="s">
        <v>439</v>
      </c>
      <c r="C159" t="s">
        <v>941</v>
      </c>
      <c r="D159">
        <v>120315</v>
      </c>
    </row>
    <row r="160" spans="1:4">
      <c r="A160" t="s">
        <v>1055</v>
      </c>
      <c r="B160" t="s">
        <v>449</v>
      </c>
      <c r="C160" t="s">
        <v>936</v>
      </c>
      <c r="D160">
        <v>40102</v>
      </c>
    </row>
    <row r="161" spans="1:4">
      <c r="A161" t="s">
        <v>538</v>
      </c>
      <c r="B161" t="s">
        <v>449</v>
      </c>
      <c r="C161" t="s">
        <v>1056</v>
      </c>
      <c r="D161">
        <v>40701</v>
      </c>
    </row>
    <row r="162" spans="1:4">
      <c r="A162" t="s">
        <v>1057</v>
      </c>
      <c r="B162" t="s">
        <v>449</v>
      </c>
      <c r="C162" t="s">
        <v>978</v>
      </c>
      <c r="D162">
        <v>41007</v>
      </c>
    </row>
    <row r="163" spans="1:4">
      <c r="A163" t="s">
        <v>489</v>
      </c>
      <c r="B163" t="s">
        <v>444</v>
      </c>
      <c r="C163" t="s">
        <v>444</v>
      </c>
      <c r="D163">
        <v>80826</v>
      </c>
    </row>
    <row r="164" spans="1:4">
      <c r="A164" t="s">
        <v>1058</v>
      </c>
      <c r="B164" t="s">
        <v>449</v>
      </c>
      <c r="C164" t="s">
        <v>1056</v>
      </c>
      <c r="D164">
        <v>40702</v>
      </c>
    </row>
    <row r="165" spans="1:4">
      <c r="A165" t="s">
        <v>679</v>
      </c>
      <c r="B165" t="s">
        <v>448</v>
      </c>
      <c r="C165" t="s">
        <v>1001</v>
      </c>
      <c r="D165">
        <v>91010</v>
      </c>
    </row>
    <row r="166" spans="1:4">
      <c r="A166" t="s">
        <v>1059</v>
      </c>
      <c r="B166" t="s">
        <v>448</v>
      </c>
      <c r="C166" t="s">
        <v>934</v>
      </c>
      <c r="D166">
        <v>90903</v>
      </c>
    </row>
    <row r="167" spans="1:4">
      <c r="A167" t="s">
        <v>571</v>
      </c>
      <c r="B167" t="s">
        <v>441</v>
      </c>
      <c r="C167" t="s">
        <v>944</v>
      </c>
      <c r="D167">
        <v>130705</v>
      </c>
    </row>
    <row r="168" spans="1:4">
      <c r="A168" t="s">
        <v>1060</v>
      </c>
      <c r="B168" t="s">
        <v>448</v>
      </c>
      <c r="C168" t="s">
        <v>1004</v>
      </c>
      <c r="D168">
        <v>90307</v>
      </c>
    </row>
    <row r="169" spans="1:4">
      <c r="A169" t="s">
        <v>1061</v>
      </c>
      <c r="B169" t="s">
        <v>439</v>
      </c>
      <c r="C169" t="s">
        <v>932</v>
      </c>
      <c r="D169">
        <v>120505</v>
      </c>
    </row>
    <row r="170" spans="1:4">
      <c r="A170" t="s">
        <v>632</v>
      </c>
      <c r="B170" t="s">
        <v>446</v>
      </c>
      <c r="C170" t="s">
        <v>1062</v>
      </c>
      <c r="D170">
        <v>60604</v>
      </c>
    </row>
    <row r="171" spans="1:4">
      <c r="A171" t="s">
        <v>1063</v>
      </c>
      <c r="B171" t="s">
        <v>448</v>
      </c>
      <c r="C171" t="s">
        <v>951</v>
      </c>
      <c r="D171">
        <v>90102</v>
      </c>
    </row>
    <row r="172" spans="1:4">
      <c r="A172" t="s">
        <v>1064</v>
      </c>
      <c r="B172" t="s">
        <v>447</v>
      </c>
      <c r="C172" t="s">
        <v>943</v>
      </c>
      <c r="D172">
        <v>70704</v>
      </c>
    </row>
    <row r="173" spans="1:4">
      <c r="A173" t="s">
        <v>598</v>
      </c>
      <c r="B173" t="s">
        <v>449</v>
      </c>
      <c r="C173" t="s">
        <v>524</v>
      </c>
      <c r="D173">
        <v>40513</v>
      </c>
    </row>
    <row r="174" spans="1:4">
      <c r="A174" t="s">
        <v>1065</v>
      </c>
      <c r="B174" t="s">
        <v>447</v>
      </c>
      <c r="C174" t="s">
        <v>943</v>
      </c>
      <c r="D174">
        <v>70705</v>
      </c>
    </row>
    <row r="175" spans="1:4">
      <c r="A175" t="s">
        <v>1065</v>
      </c>
      <c r="B175" t="s">
        <v>448</v>
      </c>
      <c r="C175" t="s">
        <v>948</v>
      </c>
      <c r="D175">
        <v>91203</v>
      </c>
    </row>
    <row r="176" spans="1:4">
      <c r="A176" t="s">
        <v>1065</v>
      </c>
      <c r="B176" t="s">
        <v>441</v>
      </c>
      <c r="C176" t="s">
        <v>990</v>
      </c>
      <c r="D176">
        <v>130307</v>
      </c>
    </row>
    <row r="177" spans="1:4">
      <c r="A177" t="s">
        <v>1066</v>
      </c>
      <c r="B177" t="s">
        <v>446</v>
      </c>
      <c r="C177" t="s">
        <v>1067</v>
      </c>
      <c r="D177">
        <v>60303</v>
      </c>
    </row>
    <row r="178" spans="1:4">
      <c r="A178" t="s">
        <v>1068</v>
      </c>
      <c r="B178" t="s">
        <v>447</v>
      </c>
      <c r="C178" t="s">
        <v>1069</v>
      </c>
      <c r="D178">
        <v>70602</v>
      </c>
    </row>
    <row r="179" spans="1:4">
      <c r="A179" t="s">
        <v>1070</v>
      </c>
      <c r="B179" t="s">
        <v>445</v>
      </c>
      <c r="C179" t="s">
        <v>1006</v>
      </c>
      <c r="D179">
        <v>20403</v>
      </c>
    </row>
    <row r="180" spans="1:4">
      <c r="A180" t="s">
        <v>1071</v>
      </c>
      <c r="B180" t="s">
        <v>446</v>
      </c>
      <c r="C180" t="s">
        <v>1067</v>
      </c>
      <c r="D180">
        <v>60302</v>
      </c>
    </row>
    <row r="181" spans="1:4">
      <c r="A181" t="s">
        <v>1072</v>
      </c>
      <c r="B181" t="s">
        <v>447</v>
      </c>
      <c r="C181" t="s">
        <v>551</v>
      </c>
      <c r="D181">
        <v>70204</v>
      </c>
    </row>
    <row r="182" spans="1:4">
      <c r="A182" t="s">
        <v>1073</v>
      </c>
      <c r="B182" t="s">
        <v>446</v>
      </c>
      <c r="C182" t="s">
        <v>1067</v>
      </c>
      <c r="D182">
        <v>60304</v>
      </c>
    </row>
    <row r="183" spans="1:4">
      <c r="A183" t="s">
        <v>1073</v>
      </c>
      <c r="B183" t="s">
        <v>447</v>
      </c>
      <c r="C183" t="s">
        <v>956</v>
      </c>
      <c r="D183">
        <v>70406</v>
      </c>
    </row>
    <row r="184" spans="1:4">
      <c r="A184" t="s">
        <v>1074</v>
      </c>
      <c r="B184" t="s">
        <v>445</v>
      </c>
      <c r="C184" t="s">
        <v>946</v>
      </c>
      <c r="D184">
        <v>20203</v>
      </c>
    </row>
    <row r="185" spans="1:4">
      <c r="A185" t="s">
        <v>456</v>
      </c>
      <c r="B185" t="s">
        <v>444</v>
      </c>
      <c r="C185" t="s">
        <v>444</v>
      </c>
      <c r="D185">
        <v>80802</v>
      </c>
    </row>
    <row r="186" spans="1:4">
      <c r="A186" t="s">
        <v>1075</v>
      </c>
      <c r="B186" t="s">
        <v>446</v>
      </c>
      <c r="C186" t="s">
        <v>1062</v>
      </c>
      <c r="D186">
        <v>60606</v>
      </c>
    </row>
    <row r="187" spans="1:4">
      <c r="A187" t="s">
        <v>1076</v>
      </c>
      <c r="B187" t="s">
        <v>447</v>
      </c>
      <c r="C187" t="s">
        <v>551</v>
      </c>
      <c r="D187">
        <v>70205</v>
      </c>
    </row>
    <row r="188" spans="1:4">
      <c r="A188" t="s">
        <v>1077</v>
      </c>
      <c r="B188" t="s">
        <v>448</v>
      </c>
      <c r="C188" t="s">
        <v>962</v>
      </c>
      <c r="D188">
        <v>90204</v>
      </c>
    </row>
    <row r="189" spans="1:4">
      <c r="A189" t="s">
        <v>509</v>
      </c>
      <c r="B189" t="s">
        <v>441</v>
      </c>
      <c r="C189" t="s">
        <v>944</v>
      </c>
      <c r="D189">
        <v>130706</v>
      </c>
    </row>
    <row r="190" spans="1:4">
      <c r="A190" t="s">
        <v>509</v>
      </c>
      <c r="B190" t="s">
        <v>445</v>
      </c>
      <c r="C190" t="s">
        <v>1003</v>
      </c>
      <c r="D190">
        <v>20605</v>
      </c>
    </row>
    <row r="191" spans="1:4">
      <c r="A191" t="s">
        <v>1078</v>
      </c>
      <c r="B191" t="s">
        <v>445</v>
      </c>
      <c r="C191" t="s">
        <v>1079</v>
      </c>
      <c r="D191">
        <v>20502</v>
      </c>
    </row>
    <row r="192" spans="1:4">
      <c r="A192" t="s">
        <v>1080</v>
      </c>
      <c r="B192" t="s">
        <v>447</v>
      </c>
      <c r="C192" t="s">
        <v>943</v>
      </c>
      <c r="D192">
        <v>70706</v>
      </c>
    </row>
    <row r="193" spans="1:4">
      <c r="A193" t="s">
        <v>645</v>
      </c>
      <c r="B193" t="s">
        <v>445</v>
      </c>
      <c r="C193" t="s">
        <v>935</v>
      </c>
      <c r="D193">
        <v>20102</v>
      </c>
    </row>
    <row r="194" spans="1:4">
      <c r="A194" t="s">
        <v>645</v>
      </c>
      <c r="B194" t="s">
        <v>449</v>
      </c>
      <c r="C194" t="s">
        <v>970</v>
      </c>
      <c r="D194">
        <v>41304</v>
      </c>
    </row>
    <row r="195" spans="1:4">
      <c r="A195" t="s">
        <v>1081</v>
      </c>
      <c r="B195" t="s">
        <v>448</v>
      </c>
      <c r="C195" t="s">
        <v>934</v>
      </c>
      <c r="D195">
        <v>90904</v>
      </c>
    </row>
    <row r="196" spans="1:4">
      <c r="A196" t="s">
        <v>1082</v>
      </c>
      <c r="B196" t="s">
        <v>447</v>
      </c>
      <c r="C196" t="s">
        <v>447</v>
      </c>
      <c r="D196">
        <v>70315</v>
      </c>
    </row>
    <row r="197" spans="1:4">
      <c r="A197" t="s">
        <v>535</v>
      </c>
      <c r="B197" t="s">
        <v>438</v>
      </c>
      <c r="C197" t="s">
        <v>964</v>
      </c>
      <c r="D197">
        <v>10206</v>
      </c>
    </row>
    <row r="198" spans="1:4">
      <c r="A198" t="s">
        <v>1083</v>
      </c>
      <c r="B198" t="s">
        <v>447</v>
      </c>
      <c r="C198" t="s">
        <v>1084</v>
      </c>
      <c r="D198">
        <v>70102</v>
      </c>
    </row>
    <row r="199" spans="1:4">
      <c r="A199" t="s">
        <v>1085</v>
      </c>
      <c r="B199" t="s">
        <v>441</v>
      </c>
      <c r="C199" t="s">
        <v>659</v>
      </c>
      <c r="D199">
        <v>130902</v>
      </c>
    </row>
    <row r="200" spans="1:4">
      <c r="A200" t="s">
        <v>582</v>
      </c>
      <c r="B200" t="s">
        <v>440</v>
      </c>
      <c r="C200" t="s">
        <v>929</v>
      </c>
      <c r="D200">
        <v>30203</v>
      </c>
    </row>
    <row r="201" spans="1:4">
      <c r="A201" t="s">
        <v>1086</v>
      </c>
      <c r="B201" t="s">
        <v>440</v>
      </c>
      <c r="C201" t="s">
        <v>1043</v>
      </c>
      <c r="D201">
        <v>30303</v>
      </c>
    </row>
    <row r="202" spans="1:4">
      <c r="A202" t="s">
        <v>1086</v>
      </c>
      <c r="B202" t="s">
        <v>447</v>
      </c>
      <c r="C202" t="s">
        <v>447</v>
      </c>
      <c r="D202">
        <v>70302</v>
      </c>
    </row>
    <row r="203" spans="1:4">
      <c r="A203" t="s">
        <v>655</v>
      </c>
      <c r="B203" t="s">
        <v>445</v>
      </c>
      <c r="C203" t="s">
        <v>1087</v>
      </c>
      <c r="D203">
        <v>20302</v>
      </c>
    </row>
    <row r="204" spans="1:4">
      <c r="A204" t="s">
        <v>1088</v>
      </c>
      <c r="B204" t="s">
        <v>447</v>
      </c>
      <c r="C204" t="s">
        <v>1084</v>
      </c>
      <c r="D204">
        <v>70109</v>
      </c>
    </row>
    <row r="205" spans="1:4">
      <c r="A205" t="s">
        <v>1089</v>
      </c>
      <c r="B205" t="s">
        <v>445</v>
      </c>
      <c r="C205" t="s">
        <v>935</v>
      </c>
      <c r="D205">
        <v>20108</v>
      </c>
    </row>
    <row r="206" spans="1:4">
      <c r="A206" t="s">
        <v>612</v>
      </c>
      <c r="B206" t="s">
        <v>448</v>
      </c>
      <c r="C206" t="s">
        <v>638</v>
      </c>
      <c r="D206">
        <v>90407</v>
      </c>
    </row>
    <row r="207" spans="1:4">
      <c r="A207" t="s">
        <v>612</v>
      </c>
      <c r="B207" t="s">
        <v>441</v>
      </c>
      <c r="C207" t="s">
        <v>659</v>
      </c>
      <c r="D207">
        <v>130903</v>
      </c>
    </row>
    <row r="208" spans="1:4">
      <c r="A208" t="s">
        <v>1090</v>
      </c>
      <c r="B208" t="s">
        <v>441</v>
      </c>
      <c r="C208" t="s">
        <v>969</v>
      </c>
      <c r="D208">
        <v>130406</v>
      </c>
    </row>
    <row r="209" spans="1:4">
      <c r="A209" t="s">
        <v>1091</v>
      </c>
      <c r="B209" t="s">
        <v>446</v>
      </c>
      <c r="C209" t="s">
        <v>1035</v>
      </c>
      <c r="D209">
        <v>60704</v>
      </c>
    </row>
    <row r="210" spans="1:4">
      <c r="A210" t="s">
        <v>1092</v>
      </c>
      <c r="B210" t="s">
        <v>444</v>
      </c>
      <c r="C210" t="s">
        <v>657</v>
      </c>
      <c r="D210">
        <v>80504</v>
      </c>
    </row>
    <row r="211" spans="1:4">
      <c r="A211" t="s">
        <v>1093</v>
      </c>
      <c r="B211" t="s">
        <v>447</v>
      </c>
      <c r="C211" t="s">
        <v>1084</v>
      </c>
      <c r="D211">
        <v>70103</v>
      </c>
    </row>
    <row r="212" spans="1:4">
      <c r="A212" t="s">
        <v>1094</v>
      </c>
      <c r="B212" t="s">
        <v>447</v>
      </c>
      <c r="C212" t="s">
        <v>551</v>
      </c>
      <c r="D212">
        <v>70206</v>
      </c>
    </row>
    <row r="213" spans="1:4">
      <c r="A213" t="s">
        <v>656</v>
      </c>
      <c r="B213" t="s">
        <v>448</v>
      </c>
      <c r="C213" t="s">
        <v>955</v>
      </c>
      <c r="D213">
        <v>91105</v>
      </c>
    </row>
    <row r="214" spans="1:4">
      <c r="A214" t="s">
        <v>1095</v>
      </c>
      <c r="B214" t="s">
        <v>448</v>
      </c>
      <c r="C214" t="s">
        <v>590</v>
      </c>
      <c r="D214">
        <v>90504</v>
      </c>
    </row>
    <row r="215" spans="1:4">
      <c r="A215" t="s">
        <v>1096</v>
      </c>
      <c r="B215" t="s">
        <v>447</v>
      </c>
      <c r="C215" t="s">
        <v>551</v>
      </c>
      <c r="D215">
        <v>70207</v>
      </c>
    </row>
    <row r="216" spans="1:4">
      <c r="A216" t="s">
        <v>1097</v>
      </c>
      <c r="B216" t="s">
        <v>449</v>
      </c>
      <c r="C216" t="s">
        <v>1098</v>
      </c>
      <c r="D216">
        <v>40902</v>
      </c>
    </row>
    <row r="217" spans="1:4">
      <c r="A217" t="s">
        <v>1099</v>
      </c>
      <c r="B217" t="s">
        <v>446</v>
      </c>
      <c r="C217" t="s">
        <v>1062</v>
      </c>
      <c r="D217">
        <v>60603</v>
      </c>
    </row>
    <row r="218" spans="1:4">
      <c r="A218" t="s">
        <v>1100</v>
      </c>
      <c r="B218" t="s">
        <v>445</v>
      </c>
      <c r="C218" t="s">
        <v>1079</v>
      </c>
      <c r="D218">
        <v>20503</v>
      </c>
    </row>
    <row r="219" spans="1:4">
      <c r="A219" t="s">
        <v>1101</v>
      </c>
      <c r="B219" t="s">
        <v>448</v>
      </c>
      <c r="C219" t="s">
        <v>934</v>
      </c>
      <c r="D219">
        <v>90905</v>
      </c>
    </row>
    <row r="220" spans="1:4">
      <c r="A220" t="s">
        <v>1102</v>
      </c>
      <c r="B220" t="s">
        <v>439</v>
      </c>
      <c r="C220" t="s">
        <v>932</v>
      </c>
      <c r="D220">
        <v>120506</v>
      </c>
    </row>
    <row r="221" spans="1:4">
      <c r="A221" t="s">
        <v>1103</v>
      </c>
      <c r="B221" t="s">
        <v>446</v>
      </c>
      <c r="C221" t="s">
        <v>1062</v>
      </c>
      <c r="D221">
        <v>60605</v>
      </c>
    </row>
    <row r="222" spans="1:4">
      <c r="A222" t="s">
        <v>1103</v>
      </c>
      <c r="B222" t="s">
        <v>447</v>
      </c>
      <c r="C222" t="s">
        <v>551</v>
      </c>
      <c r="D222">
        <v>70208</v>
      </c>
    </row>
    <row r="223" spans="1:4">
      <c r="A223" t="s">
        <v>634</v>
      </c>
      <c r="B223" t="s">
        <v>439</v>
      </c>
      <c r="C223" t="s">
        <v>932</v>
      </c>
      <c r="D223">
        <v>120510</v>
      </c>
    </row>
    <row r="224" spans="1:4">
      <c r="A224" t="s">
        <v>1104</v>
      </c>
      <c r="B224" t="s">
        <v>445</v>
      </c>
      <c r="C224" t="s">
        <v>1079</v>
      </c>
      <c r="D224">
        <v>20504</v>
      </c>
    </row>
    <row r="225" spans="1:4">
      <c r="A225" t="s">
        <v>1105</v>
      </c>
      <c r="B225" t="s">
        <v>448</v>
      </c>
      <c r="C225" t="s">
        <v>1004</v>
      </c>
      <c r="D225">
        <v>90303</v>
      </c>
    </row>
    <row r="226" spans="1:4">
      <c r="A226" t="s">
        <v>543</v>
      </c>
      <c r="B226" t="s">
        <v>439</v>
      </c>
      <c r="C226" t="s">
        <v>932</v>
      </c>
      <c r="D226">
        <v>120507</v>
      </c>
    </row>
    <row r="227" spans="1:4">
      <c r="A227" t="s">
        <v>1106</v>
      </c>
      <c r="B227" t="s">
        <v>439</v>
      </c>
      <c r="C227" t="s">
        <v>932</v>
      </c>
      <c r="D227">
        <v>120511</v>
      </c>
    </row>
    <row r="228" spans="1:4">
      <c r="A228" t="s">
        <v>1107</v>
      </c>
      <c r="B228" t="s">
        <v>449</v>
      </c>
      <c r="C228" t="s">
        <v>1098</v>
      </c>
      <c r="D228">
        <v>40903</v>
      </c>
    </row>
    <row r="229" spans="1:4">
      <c r="A229" t="s">
        <v>1108</v>
      </c>
      <c r="B229" t="s">
        <v>445</v>
      </c>
      <c r="C229" t="s">
        <v>1087</v>
      </c>
      <c r="D229">
        <v>20303</v>
      </c>
    </row>
    <row r="230" spans="1:4">
      <c r="A230" t="s">
        <v>1108</v>
      </c>
      <c r="B230" t="s">
        <v>448</v>
      </c>
      <c r="C230" t="s">
        <v>962</v>
      </c>
      <c r="D230">
        <v>90205</v>
      </c>
    </row>
    <row r="231" spans="1:4">
      <c r="A231" t="s">
        <v>1109</v>
      </c>
      <c r="B231" t="s">
        <v>448</v>
      </c>
      <c r="C231" t="s">
        <v>590</v>
      </c>
      <c r="D231">
        <v>90505</v>
      </c>
    </row>
    <row r="232" spans="1:4">
      <c r="A232" t="s">
        <v>1110</v>
      </c>
      <c r="B232" t="s">
        <v>449</v>
      </c>
      <c r="C232" t="s">
        <v>1098</v>
      </c>
      <c r="D232">
        <v>40904</v>
      </c>
    </row>
    <row r="233" spans="1:4">
      <c r="A233" t="s">
        <v>1111</v>
      </c>
      <c r="B233" t="s">
        <v>443</v>
      </c>
      <c r="C233" t="s">
        <v>511</v>
      </c>
      <c r="D233">
        <v>50201</v>
      </c>
    </row>
    <row r="234" spans="1:4">
      <c r="A234" t="s">
        <v>1112</v>
      </c>
      <c r="B234" t="s">
        <v>445</v>
      </c>
      <c r="C234" t="s">
        <v>946</v>
      </c>
      <c r="D234">
        <v>20204</v>
      </c>
    </row>
    <row r="235" spans="1:4">
      <c r="A235" t="s">
        <v>630</v>
      </c>
      <c r="B235" t="s">
        <v>446</v>
      </c>
      <c r="C235" t="s">
        <v>1035</v>
      </c>
      <c r="D235">
        <v>60703</v>
      </c>
    </row>
    <row r="236" spans="1:4">
      <c r="A236" t="s">
        <v>630</v>
      </c>
      <c r="B236" t="s">
        <v>448</v>
      </c>
      <c r="C236" t="s">
        <v>590</v>
      </c>
      <c r="D236">
        <v>90506</v>
      </c>
    </row>
    <row r="237" spans="1:4">
      <c r="A237" t="s">
        <v>687</v>
      </c>
      <c r="B237" t="s">
        <v>445</v>
      </c>
      <c r="C237" t="s">
        <v>935</v>
      </c>
      <c r="D237">
        <v>20103</v>
      </c>
    </row>
    <row r="238" spans="1:4">
      <c r="A238" t="s">
        <v>1113</v>
      </c>
      <c r="B238" t="s">
        <v>438</v>
      </c>
      <c r="C238" t="s">
        <v>964</v>
      </c>
      <c r="D238">
        <v>10214</v>
      </c>
    </row>
    <row r="239" spans="1:4">
      <c r="A239" t="s">
        <v>1114</v>
      </c>
      <c r="B239" t="s">
        <v>449</v>
      </c>
      <c r="C239" t="s">
        <v>936</v>
      </c>
      <c r="D239">
        <v>40103</v>
      </c>
    </row>
    <row r="240" spans="1:4">
      <c r="A240" t="s">
        <v>610</v>
      </c>
      <c r="B240" t="s">
        <v>438</v>
      </c>
      <c r="C240" t="s">
        <v>964</v>
      </c>
      <c r="D240">
        <v>10204</v>
      </c>
    </row>
    <row r="241" spans="1:4">
      <c r="A241" t="s">
        <v>1115</v>
      </c>
      <c r="B241" t="s">
        <v>446</v>
      </c>
      <c r="C241" t="s">
        <v>1023</v>
      </c>
      <c r="D241">
        <v>60406</v>
      </c>
    </row>
    <row r="242" spans="1:4">
      <c r="A242" t="s">
        <v>1116</v>
      </c>
      <c r="B242" t="s">
        <v>446</v>
      </c>
      <c r="C242" t="s">
        <v>1027</v>
      </c>
      <c r="D242">
        <v>60204</v>
      </c>
    </row>
    <row r="243" spans="1:4">
      <c r="A243" t="s">
        <v>593</v>
      </c>
      <c r="B243" t="s">
        <v>445</v>
      </c>
      <c r="C243" t="s">
        <v>946</v>
      </c>
      <c r="D243">
        <v>20205</v>
      </c>
    </row>
    <row r="244" spans="1:4">
      <c r="A244" t="s">
        <v>1117</v>
      </c>
      <c r="B244" t="s">
        <v>439</v>
      </c>
      <c r="C244" t="s">
        <v>974</v>
      </c>
      <c r="D244">
        <v>120106</v>
      </c>
    </row>
    <row r="245" spans="1:4">
      <c r="A245" t="s">
        <v>1118</v>
      </c>
      <c r="B245" t="s">
        <v>446</v>
      </c>
      <c r="C245" t="s">
        <v>1023</v>
      </c>
      <c r="D245">
        <v>60408</v>
      </c>
    </row>
    <row r="246" spans="1:4">
      <c r="A246" t="s">
        <v>464</v>
      </c>
      <c r="B246" t="s">
        <v>444</v>
      </c>
      <c r="C246" t="s">
        <v>444</v>
      </c>
      <c r="D246">
        <v>80823</v>
      </c>
    </row>
    <row r="247" spans="1:4">
      <c r="A247" t="s">
        <v>1119</v>
      </c>
      <c r="B247" t="s">
        <v>447</v>
      </c>
      <c r="C247" t="s">
        <v>956</v>
      </c>
      <c r="D247">
        <v>70407</v>
      </c>
    </row>
    <row r="248" spans="1:4">
      <c r="A248" t="s">
        <v>1120</v>
      </c>
      <c r="B248" t="s">
        <v>441</v>
      </c>
      <c r="C248" t="s">
        <v>944</v>
      </c>
      <c r="D248">
        <v>130707</v>
      </c>
    </row>
    <row r="249" spans="1:4">
      <c r="A249" t="s">
        <v>1121</v>
      </c>
      <c r="B249" t="s">
        <v>438</v>
      </c>
      <c r="C249" t="s">
        <v>964</v>
      </c>
      <c r="D249">
        <v>10216</v>
      </c>
    </row>
    <row r="250" spans="1:4">
      <c r="A250" t="s">
        <v>1122</v>
      </c>
      <c r="B250" t="s">
        <v>438</v>
      </c>
      <c r="C250" t="s">
        <v>964</v>
      </c>
      <c r="D250">
        <v>10215</v>
      </c>
    </row>
    <row r="251" spans="1:4">
      <c r="A251" t="s">
        <v>1123</v>
      </c>
      <c r="B251" t="s">
        <v>438</v>
      </c>
      <c r="C251" t="s">
        <v>964</v>
      </c>
      <c r="D251">
        <v>10217</v>
      </c>
    </row>
    <row r="252" spans="1:4">
      <c r="A252" t="s">
        <v>1124</v>
      </c>
      <c r="B252" t="s">
        <v>447</v>
      </c>
      <c r="C252" t="s">
        <v>943</v>
      </c>
      <c r="D252">
        <v>70707</v>
      </c>
    </row>
    <row r="253" spans="1:4">
      <c r="A253" t="s">
        <v>583</v>
      </c>
      <c r="B253" t="s">
        <v>443</v>
      </c>
      <c r="C253" t="s">
        <v>998</v>
      </c>
      <c r="D253">
        <v>50104</v>
      </c>
    </row>
    <row r="254" spans="1:4">
      <c r="A254" t="s">
        <v>1125</v>
      </c>
      <c r="B254" t="s">
        <v>448</v>
      </c>
      <c r="C254" t="s">
        <v>934</v>
      </c>
      <c r="D254">
        <v>90906</v>
      </c>
    </row>
    <row r="255" spans="1:4">
      <c r="A255" t="s">
        <v>1126</v>
      </c>
      <c r="B255" t="s">
        <v>440</v>
      </c>
      <c r="C255" t="s">
        <v>1043</v>
      </c>
      <c r="D255">
        <v>30304</v>
      </c>
    </row>
    <row r="256" spans="1:4">
      <c r="A256" t="s">
        <v>1127</v>
      </c>
      <c r="B256" t="s">
        <v>448</v>
      </c>
      <c r="C256" t="s">
        <v>1014</v>
      </c>
      <c r="D256">
        <v>90602</v>
      </c>
    </row>
    <row r="257" spans="1:4">
      <c r="A257" t="s">
        <v>1128</v>
      </c>
      <c r="B257" t="s">
        <v>449</v>
      </c>
      <c r="C257" t="s">
        <v>524</v>
      </c>
      <c r="D257">
        <v>40505</v>
      </c>
    </row>
    <row r="258" spans="1:4">
      <c r="A258" t="s">
        <v>1129</v>
      </c>
      <c r="B258" t="s">
        <v>444</v>
      </c>
      <c r="C258" t="s">
        <v>980</v>
      </c>
      <c r="D258">
        <v>80603</v>
      </c>
    </row>
    <row r="259" spans="1:4">
      <c r="A259" t="s">
        <v>1130</v>
      </c>
      <c r="B259" t="s">
        <v>449</v>
      </c>
      <c r="C259" t="s">
        <v>953</v>
      </c>
      <c r="D259">
        <v>40304</v>
      </c>
    </row>
    <row r="260" spans="1:4">
      <c r="A260" t="s">
        <v>592</v>
      </c>
      <c r="B260" t="s">
        <v>438</v>
      </c>
      <c r="C260" t="s">
        <v>964</v>
      </c>
      <c r="D260">
        <v>10203</v>
      </c>
    </row>
    <row r="261" spans="1:4">
      <c r="A261" t="s">
        <v>1131</v>
      </c>
      <c r="B261" t="s">
        <v>449</v>
      </c>
      <c r="C261" t="s">
        <v>587</v>
      </c>
      <c r="D261">
        <v>40605</v>
      </c>
    </row>
    <row r="262" spans="1:4">
      <c r="A262" t="s">
        <v>488</v>
      </c>
      <c r="B262" t="s">
        <v>441</v>
      </c>
      <c r="C262" t="s">
        <v>944</v>
      </c>
      <c r="D262">
        <v>130708</v>
      </c>
    </row>
    <row r="263" spans="1:4">
      <c r="A263" t="s">
        <v>547</v>
      </c>
      <c r="B263" t="s">
        <v>449</v>
      </c>
      <c r="C263" t="s">
        <v>547</v>
      </c>
      <c r="D263">
        <v>40801</v>
      </c>
    </row>
    <row r="264" spans="1:4">
      <c r="A264" t="s">
        <v>1132</v>
      </c>
      <c r="B264" t="s">
        <v>447</v>
      </c>
      <c r="C264" t="s">
        <v>943</v>
      </c>
      <c r="D264">
        <v>70708</v>
      </c>
    </row>
    <row r="265" spans="1:4">
      <c r="A265" t="s">
        <v>1133</v>
      </c>
      <c r="B265" t="s">
        <v>447</v>
      </c>
      <c r="C265" t="s">
        <v>1084</v>
      </c>
      <c r="D265">
        <v>70101</v>
      </c>
    </row>
    <row r="266" spans="1:4">
      <c r="A266" t="s">
        <v>1134</v>
      </c>
      <c r="B266" t="s">
        <v>447</v>
      </c>
      <c r="C266" t="s">
        <v>1084</v>
      </c>
      <c r="D266">
        <v>70104</v>
      </c>
    </row>
    <row r="267" spans="1:4">
      <c r="A267" t="s">
        <v>680</v>
      </c>
      <c r="B267" t="s">
        <v>449</v>
      </c>
      <c r="C267" t="s">
        <v>936</v>
      </c>
      <c r="D267">
        <v>40104</v>
      </c>
    </row>
    <row r="268" spans="1:4">
      <c r="A268" t="s">
        <v>680</v>
      </c>
      <c r="B268" t="s">
        <v>448</v>
      </c>
      <c r="C268" t="s">
        <v>955</v>
      </c>
      <c r="D268">
        <v>91106</v>
      </c>
    </row>
    <row r="269" spans="1:4">
      <c r="A269" t="s">
        <v>1135</v>
      </c>
      <c r="B269" t="s">
        <v>449</v>
      </c>
      <c r="C269" t="s">
        <v>953</v>
      </c>
      <c r="D269">
        <v>40305</v>
      </c>
    </row>
    <row r="270" spans="1:4">
      <c r="A270" t="s">
        <v>1136</v>
      </c>
      <c r="B270" t="s">
        <v>441</v>
      </c>
      <c r="C270" t="s">
        <v>659</v>
      </c>
      <c r="D270">
        <v>130904</v>
      </c>
    </row>
    <row r="271" spans="1:4">
      <c r="A271" t="s">
        <v>1136</v>
      </c>
      <c r="B271" t="s">
        <v>439</v>
      </c>
      <c r="C271" t="s">
        <v>932</v>
      </c>
      <c r="D271">
        <v>120508</v>
      </c>
    </row>
    <row r="272" spans="1:4">
      <c r="A272" t="s">
        <v>644</v>
      </c>
      <c r="B272" t="s">
        <v>439</v>
      </c>
      <c r="C272" t="s">
        <v>932</v>
      </c>
      <c r="D272">
        <v>120509</v>
      </c>
    </row>
    <row r="273" spans="1:4">
      <c r="A273" t="s">
        <v>1137</v>
      </c>
      <c r="B273" t="s">
        <v>445</v>
      </c>
      <c r="C273" t="s">
        <v>1006</v>
      </c>
      <c r="D273">
        <v>20404</v>
      </c>
    </row>
    <row r="274" spans="1:4">
      <c r="A274" t="s">
        <v>1138</v>
      </c>
      <c r="B274" t="s">
        <v>439</v>
      </c>
      <c r="C274" t="s">
        <v>984</v>
      </c>
      <c r="D274">
        <v>120803</v>
      </c>
    </row>
    <row r="275" spans="1:4">
      <c r="A275" t="s">
        <v>1139</v>
      </c>
      <c r="B275" t="s">
        <v>439</v>
      </c>
      <c r="C275" t="s">
        <v>480</v>
      </c>
      <c r="D275">
        <v>120604</v>
      </c>
    </row>
    <row r="276" spans="1:4">
      <c r="A276" t="s">
        <v>561</v>
      </c>
      <c r="B276" t="s">
        <v>439</v>
      </c>
      <c r="C276" t="s">
        <v>1021</v>
      </c>
      <c r="D276">
        <v>120402</v>
      </c>
    </row>
    <row r="277" spans="1:4">
      <c r="A277" t="s">
        <v>1140</v>
      </c>
      <c r="B277" t="s">
        <v>439</v>
      </c>
      <c r="C277" t="s">
        <v>1009</v>
      </c>
      <c r="D277">
        <v>120203</v>
      </c>
    </row>
    <row r="278" spans="1:4">
      <c r="A278" t="s">
        <v>1141</v>
      </c>
      <c r="B278" t="s">
        <v>439</v>
      </c>
      <c r="C278" t="s">
        <v>1009</v>
      </c>
      <c r="D278">
        <v>120204</v>
      </c>
    </row>
    <row r="279" spans="1:4">
      <c r="A279" t="s">
        <v>1142</v>
      </c>
      <c r="B279" t="s">
        <v>439</v>
      </c>
      <c r="C279" t="s">
        <v>1009</v>
      </c>
      <c r="D279">
        <v>120205</v>
      </c>
    </row>
    <row r="280" spans="1:4">
      <c r="A280" t="s">
        <v>1143</v>
      </c>
      <c r="B280" t="s">
        <v>439</v>
      </c>
      <c r="C280" t="s">
        <v>1009</v>
      </c>
      <c r="D280">
        <v>120206</v>
      </c>
    </row>
    <row r="281" spans="1:4">
      <c r="A281" t="s">
        <v>1144</v>
      </c>
      <c r="B281" t="s">
        <v>439</v>
      </c>
      <c r="C281" t="s">
        <v>1009</v>
      </c>
      <c r="D281">
        <v>120201</v>
      </c>
    </row>
    <row r="282" spans="1:4">
      <c r="A282" t="s">
        <v>446</v>
      </c>
      <c r="B282" t="s">
        <v>441</v>
      </c>
      <c r="C282" t="s">
        <v>944</v>
      </c>
      <c r="D282">
        <v>130709</v>
      </c>
    </row>
    <row r="283" spans="1:4">
      <c r="A283" t="s">
        <v>1145</v>
      </c>
      <c r="B283" t="s">
        <v>448</v>
      </c>
      <c r="C283" t="s">
        <v>955</v>
      </c>
      <c r="D283">
        <v>91111</v>
      </c>
    </row>
    <row r="284" spans="1:4">
      <c r="A284" t="s">
        <v>646</v>
      </c>
      <c r="B284" t="s">
        <v>449</v>
      </c>
      <c r="C284" t="s">
        <v>973</v>
      </c>
      <c r="D284">
        <v>41201</v>
      </c>
    </row>
    <row r="285" spans="1:4">
      <c r="A285" t="s">
        <v>1146</v>
      </c>
      <c r="B285" t="s">
        <v>449</v>
      </c>
      <c r="C285" t="s">
        <v>547</v>
      </c>
      <c r="D285">
        <v>40802</v>
      </c>
    </row>
    <row r="286" spans="1:4">
      <c r="A286" t="s">
        <v>1147</v>
      </c>
      <c r="B286" t="s">
        <v>441</v>
      </c>
      <c r="C286" t="s">
        <v>944</v>
      </c>
      <c r="D286">
        <v>130710</v>
      </c>
    </row>
    <row r="287" spans="1:4">
      <c r="A287" t="s">
        <v>1148</v>
      </c>
      <c r="B287" t="s">
        <v>447</v>
      </c>
      <c r="C287" t="s">
        <v>943</v>
      </c>
      <c r="D287">
        <v>70711</v>
      </c>
    </row>
    <row r="288" spans="1:4">
      <c r="A288" t="s">
        <v>1149</v>
      </c>
      <c r="B288" t="s">
        <v>440</v>
      </c>
      <c r="C288" t="s">
        <v>989</v>
      </c>
      <c r="D288">
        <v>30404</v>
      </c>
    </row>
    <row r="289" spans="1:4">
      <c r="A289" t="s">
        <v>1150</v>
      </c>
      <c r="B289" t="s">
        <v>441</v>
      </c>
      <c r="C289" t="s">
        <v>944</v>
      </c>
      <c r="D289">
        <v>130711</v>
      </c>
    </row>
    <row r="290" spans="1:4">
      <c r="A290" t="s">
        <v>1151</v>
      </c>
      <c r="B290" t="s">
        <v>439</v>
      </c>
      <c r="C290" t="s">
        <v>1021</v>
      </c>
      <c r="D290">
        <v>120403</v>
      </c>
    </row>
    <row r="291" spans="1:4">
      <c r="A291" t="s">
        <v>585</v>
      </c>
      <c r="B291" t="s">
        <v>443</v>
      </c>
      <c r="C291" t="s">
        <v>998</v>
      </c>
      <c r="D291">
        <v>50105</v>
      </c>
    </row>
    <row r="292" spans="1:4">
      <c r="A292" t="s">
        <v>1152</v>
      </c>
      <c r="B292" t="s">
        <v>449</v>
      </c>
      <c r="C292" t="s">
        <v>940</v>
      </c>
      <c r="D292">
        <v>40405</v>
      </c>
    </row>
    <row r="293" spans="1:4">
      <c r="A293" t="s">
        <v>627</v>
      </c>
      <c r="B293" t="s">
        <v>1039</v>
      </c>
      <c r="C293" t="s">
        <v>628</v>
      </c>
      <c r="D293">
        <v>110202</v>
      </c>
    </row>
    <row r="294" spans="1:4">
      <c r="A294" t="s">
        <v>499</v>
      </c>
      <c r="B294" t="s">
        <v>444</v>
      </c>
      <c r="C294" t="s">
        <v>945</v>
      </c>
      <c r="D294">
        <v>81003</v>
      </c>
    </row>
    <row r="295" spans="1:4">
      <c r="A295" t="s">
        <v>457</v>
      </c>
      <c r="B295" t="s">
        <v>441</v>
      </c>
      <c r="C295" t="s">
        <v>950</v>
      </c>
      <c r="D295">
        <v>130102</v>
      </c>
    </row>
    <row r="296" spans="1:4">
      <c r="A296" t="s">
        <v>469</v>
      </c>
      <c r="B296" t="s">
        <v>444</v>
      </c>
      <c r="C296" t="s">
        <v>444</v>
      </c>
      <c r="D296">
        <v>80812</v>
      </c>
    </row>
    <row r="297" spans="1:4">
      <c r="A297" t="s">
        <v>469</v>
      </c>
      <c r="B297" t="s">
        <v>445</v>
      </c>
      <c r="C297" t="s">
        <v>946</v>
      </c>
      <c r="D297">
        <v>20206</v>
      </c>
    </row>
    <row r="298" spans="1:4">
      <c r="A298" t="s">
        <v>1153</v>
      </c>
      <c r="B298" t="s">
        <v>449</v>
      </c>
      <c r="C298" t="s">
        <v>1154</v>
      </c>
      <c r="D298">
        <v>41102</v>
      </c>
    </row>
    <row r="299" spans="1:4">
      <c r="A299" t="s">
        <v>1155</v>
      </c>
      <c r="B299" t="s">
        <v>449</v>
      </c>
      <c r="C299" t="s">
        <v>970</v>
      </c>
      <c r="D299">
        <v>41305</v>
      </c>
    </row>
    <row r="300" spans="1:4">
      <c r="A300" t="s">
        <v>480</v>
      </c>
      <c r="B300" t="s">
        <v>439</v>
      </c>
      <c r="C300" t="s">
        <v>480</v>
      </c>
      <c r="D300">
        <v>120605</v>
      </c>
    </row>
    <row r="301" spans="1:4">
      <c r="A301" t="s">
        <v>1156</v>
      </c>
      <c r="B301" t="s">
        <v>439</v>
      </c>
      <c r="C301" t="s">
        <v>941</v>
      </c>
      <c r="D301">
        <v>120306</v>
      </c>
    </row>
    <row r="302" spans="1:4">
      <c r="A302" t="s">
        <v>531</v>
      </c>
      <c r="B302" t="s">
        <v>439</v>
      </c>
      <c r="C302" t="s">
        <v>531</v>
      </c>
      <c r="D302">
        <v>120701</v>
      </c>
    </row>
    <row r="303" spans="1:4">
      <c r="A303" t="s">
        <v>617</v>
      </c>
      <c r="B303" t="s">
        <v>446</v>
      </c>
      <c r="C303" t="s">
        <v>1031</v>
      </c>
      <c r="D303">
        <v>60102</v>
      </c>
    </row>
    <row r="304" spans="1:4">
      <c r="A304" t="s">
        <v>617</v>
      </c>
      <c r="B304" t="s">
        <v>446</v>
      </c>
      <c r="C304" t="s">
        <v>1067</v>
      </c>
      <c r="D304">
        <v>60305</v>
      </c>
    </row>
    <row r="305" spans="1:4">
      <c r="A305" t="s">
        <v>1157</v>
      </c>
      <c r="B305" t="s">
        <v>448</v>
      </c>
      <c r="C305" t="s">
        <v>951</v>
      </c>
      <c r="D305">
        <v>90104</v>
      </c>
    </row>
    <row r="306" spans="1:4">
      <c r="A306" t="s">
        <v>1158</v>
      </c>
      <c r="B306" t="s">
        <v>448</v>
      </c>
      <c r="C306" t="s">
        <v>1001</v>
      </c>
      <c r="D306">
        <v>91002</v>
      </c>
    </row>
    <row r="307" spans="1:4">
      <c r="A307" t="s">
        <v>1158</v>
      </c>
      <c r="B307" t="s">
        <v>447</v>
      </c>
      <c r="C307" t="s">
        <v>447</v>
      </c>
      <c r="D307">
        <v>70303</v>
      </c>
    </row>
    <row r="308" spans="1:4">
      <c r="A308" t="s">
        <v>563</v>
      </c>
      <c r="B308" t="s">
        <v>449</v>
      </c>
      <c r="C308" t="s">
        <v>524</v>
      </c>
      <c r="D308">
        <v>40501</v>
      </c>
    </row>
    <row r="309" spans="1:4">
      <c r="A309" t="s">
        <v>1159</v>
      </c>
      <c r="B309" t="s">
        <v>440</v>
      </c>
      <c r="C309" t="s">
        <v>929</v>
      </c>
      <c r="D309">
        <v>30204</v>
      </c>
    </row>
    <row r="310" spans="1:4">
      <c r="A310" t="s">
        <v>1160</v>
      </c>
      <c r="B310" t="s">
        <v>447</v>
      </c>
      <c r="C310" t="s">
        <v>1084</v>
      </c>
      <c r="D310">
        <v>70105</v>
      </c>
    </row>
    <row r="311" spans="1:4">
      <c r="A311" t="s">
        <v>1161</v>
      </c>
      <c r="B311" t="s">
        <v>444</v>
      </c>
      <c r="C311" t="s">
        <v>1162</v>
      </c>
      <c r="D311">
        <v>80202</v>
      </c>
    </row>
    <row r="312" spans="1:4">
      <c r="A312" t="s">
        <v>1163</v>
      </c>
      <c r="B312" t="s">
        <v>441</v>
      </c>
      <c r="C312" t="s">
        <v>659</v>
      </c>
      <c r="D312">
        <v>130905</v>
      </c>
    </row>
    <row r="313" spans="1:4">
      <c r="A313" t="s">
        <v>1164</v>
      </c>
      <c r="B313" t="s">
        <v>444</v>
      </c>
      <c r="C313" t="s">
        <v>1162</v>
      </c>
      <c r="D313">
        <v>80203</v>
      </c>
    </row>
    <row r="314" spans="1:4">
      <c r="A314" t="s">
        <v>1165</v>
      </c>
      <c r="B314" t="s">
        <v>447</v>
      </c>
      <c r="C314" t="s">
        <v>447</v>
      </c>
      <c r="D314">
        <v>70304</v>
      </c>
    </row>
    <row r="315" spans="1:4">
      <c r="A315" t="s">
        <v>1166</v>
      </c>
      <c r="B315" t="s">
        <v>449</v>
      </c>
      <c r="C315" t="s">
        <v>524</v>
      </c>
      <c r="D315">
        <v>40506</v>
      </c>
    </row>
    <row r="316" spans="1:4">
      <c r="A316" t="s">
        <v>503</v>
      </c>
      <c r="B316" t="s">
        <v>444</v>
      </c>
      <c r="C316" t="s">
        <v>444</v>
      </c>
      <c r="D316">
        <v>80804</v>
      </c>
    </row>
    <row r="317" spans="1:4">
      <c r="A317" t="s">
        <v>1167</v>
      </c>
      <c r="B317" t="s">
        <v>448</v>
      </c>
      <c r="C317" t="s">
        <v>1014</v>
      </c>
      <c r="D317">
        <v>90603</v>
      </c>
    </row>
    <row r="318" spans="1:4">
      <c r="A318" t="s">
        <v>1168</v>
      </c>
      <c r="B318" t="s">
        <v>438</v>
      </c>
      <c r="C318" t="s">
        <v>964</v>
      </c>
      <c r="D318">
        <v>10209</v>
      </c>
    </row>
    <row r="319" spans="1:4">
      <c r="A319" t="s">
        <v>1169</v>
      </c>
      <c r="B319" t="s">
        <v>444</v>
      </c>
      <c r="C319" t="s">
        <v>1162</v>
      </c>
      <c r="D319">
        <v>80204</v>
      </c>
    </row>
    <row r="320" spans="1:4">
      <c r="A320" t="s">
        <v>1170</v>
      </c>
      <c r="B320" t="s">
        <v>441</v>
      </c>
      <c r="C320" t="s">
        <v>659</v>
      </c>
      <c r="D320">
        <v>130906</v>
      </c>
    </row>
    <row r="321" spans="1:4">
      <c r="A321" t="s">
        <v>1170</v>
      </c>
      <c r="B321" t="s">
        <v>448</v>
      </c>
      <c r="C321" t="s">
        <v>962</v>
      </c>
      <c r="D321">
        <v>90206</v>
      </c>
    </row>
    <row r="322" spans="1:4">
      <c r="A322" t="s">
        <v>1171</v>
      </c>
      <c r="B322" t="s">
        <v>447</v>
      </c>
      <c r="C322" t="s">
        <v>551</v>
      </c>
      <c r="D322">
        <v>70209</v>
      </c>
    </row>
    <row r="323" spans="1:4">
      <c r="A323" t="s">
        <v>638</v>
      </c>
      <c r="B323" t="s">
        <v>447</v>
      </c>
      <c r="C323" t="s">
        <v>956</v>
      </c>
      <c r="D323">
        <v>70408</v>
      </c>
    </row>
    <row r="324" spans="1:4">
      <c r="A324" t="s">
        <v>613</v>
      </c>
      <c r="B324" t="s">
        <v>448</v>
      </c>
      <c r="C324" t="s">
        <v>638</v>
      </c>
      <c r="D324">
        <v>90401</v>
      </c>
    </row>
    <row r="325" spans="1:4">
      <c r="A325" t="s">
        <v>1172</v>
      </c>
      <c r="B325" t="s">
        <v>447</v>
      </c>
      <c r="C325" t="s">
        <v>551</v>
      </c>
      <c r="D325">
        <v>70210</v>
      </c>
    </row>
    <row r="326" spans="1:4">
      <c r="A326" t="s">
        <v>854</v>
      </c>
      <c r="B326" t="s">
        <v>448</v>
      </c>
      <c r="C326" t="s">
        <v>951</v>
      </c>
      <c r="D326">
        <v>90103</v>
      </c>
    </row>
    <row r="327" spans="1:4">
      <c r="A327" t="s">
        <v>609</v>
      </c>
      <c r="B327" t="s">
        <v>447</v>
      </c>
      <c r="C327" t="s">
        <v>551</v>
      </c>
      <c r="D327">
        <v>70211</v>
      </c>
    </row>
    <row r="328" spans="1:4">
      <c r="A328" t="s">
        <v>1173</v>
      </c>
      <c r="B328" t="s">
        <v>443</v>
      </c>
      <c r="C328" t="s">
        <v>998</v>
      </c>
      <c r="D328">
        <v>50101</v>
      </c>
    </row>
    <row r="329" spans="1:4">
      <c r="A329" t="s">
        <v>1174</v>
      </c>
      <c r="B329" t="s">
        <v>447</v>
      </c>
      <c r="C329" t="s">
        <v>1084</v>
      </c>
      <c r="D329">
        <v>70106</v>
      </c>
    </row>
    <row r="330" spans="1:4">
      <c r="A330" t="s">
        <v>1175</v>
      </c>
      <c r="B330" t="s">
        <v>445</v>
      </c>
      <c r="C330" t="s">
        <v>1079</v>
      </c>
      <c r="D330">
        <v>20505</v>
      </c>
    </row>
    <row r="331" spans="1:4">
      <c r="A331" t="s">
        <v>604</v>
      </c>
      <c r="B331" t="s">
        <v>448</v>
      </c>
      <c r="C331" t="s">
        <v>1001</v>
      </c>
      <c r="D331">
        <v>91003</v>
      </c>
    </row>
    <row r="332" spans="1:4">
      <c r="A332" t="s">
        <v>1176</v>
      </c>
      <c r="B332" t="s">
        <v>445</v>
      </c>
      <c r="C332" t="s">
        <v>1087</v>
      </c>
      <c r="D332">
        <v>20301</v>
      </c>
    </row>
    <row r="333" spans="1:4">
      <c r="A333" t="s">
        <v>1177</v>
      </c>
      <c r="B333" t="s">
        <v>446</v>
      </c>
      <c r="C333" t="s">
        <v>1067</v>
      </c>
      <c r="D333">
        <v>60306</v>
      </c>
    </row>
    <row r="334" spans="1:4">
      <c r="A334" t="s">
        <v>1178</v>
      </c>
      <c r="B334" t="s">
        <v>448</v>
      </c>
      <c r="C334" t="s">
        <v>962</v>
      </c>
      <c r="D334">
        <v>90207</v>
      </c>
    </row>
    <row r="335" spans="1:4">
      <c r="A335" t="s">
        <v>1179</v>
      </c>
      <c r="B335" t="s">
        <v>448</v>
      </c>
      <c r="C335" t="s">
        <v>1001</v>
      </c>
      <c r="D335">
        <v>91004</v>
      </c>
    </row>
    <row r="336" spans="1:4">
      <c r="A336" t="s">
        <v>1180</v>
      </c>
      <c r="B336" t="s">
        <v>441</v>
      </c>
      <c r="C336" t="s">
        <v>944</v>
      </c>
      <c r="D336">
        <v>130712</v>
      </c>
    </row>
    <row r="337" spans="1:4">
      <c r="A337" t="s">
        <v>635</v>
      </c>
      <c r="B337" t="s">
        <v>448</v>
      </c>
      <c r="C337" t="s">
        <v>955</v>
      </c>
      <c r="D337">
        <v>91107</v>
      </c>
    </row>
    <row r="338" spans="1:4">
      <c r="A338" t="s">
        <v>1181</v>
      </c>
      <c r="B338" t="s">
        <v>448</v>
      </c>
      <c r="C338" t="s">
        <v>962</v>
      </c>
      <c r="D338">
        <v>90208</v>
      </c>
    </row>
    <row r="339" spans="1:4">
      <c r="A339" t="s">
        <v>1182</v>
      </c>
      <c r="B339" t="s">
        <v>447</v>
      </c>
      <c r="C339" t="s">
        <v>551</v>
      </c>
      <c r="D339">
        <v>70212</v>
      </c>
    </row>
    <row r="340" spans="1:4">
      <c r="A340" t="s">
        <v>636</v>
      </c>
      <c r="B340" t="s">
        <v>448</v>
      </c>
      <c r="C340" t="s">
        <v>955</v>
      </c>
      <c r="D340">
        <v>91112</v>
      </c>
    </row>
    <row r="341" spans="1:4">
      <c r="A341" t="s">
        <v>1183</v>
      </c>
      <c r="B341" t="s">
        <v>441</v>
      </c>
      <c r="C341" t="s">
        <v>990</v>
      </c>
      <c r="D341">
        <v>130308</v>
      </c>
    </row>
    <row r="342" spans="1:4">
      <c r="A342" t="s">
        <v>1184</v>
      </c>
      <c r="B342" t="s">
        <v>447</v>
      </c>
      <c r="C342" t="s">
        <v>943</v>
      </c>
      <c r="D342">
        <v>70709</v>
      </c>
    </row>
    <row r="343" spans="1:4">
      <c r="A343" t="s">
        <v>667</v>
      </c>
      <c r="B343" t="s">
        <v>447</v>
      </c>
      <c r="C343" t="s">
        <v>447</v>
      </c>
      <c r="D343">
        <v>70301</v>
      </c>
    </row>
    <row r="344" spans="1:4">
      <c r="A344" t="s">
        <v>1185</v>
      </c>
      <c r="B344" t="s">
        <v>448</v>
      </c>
      <c r="C344" t="s">
        <v>962</v>
      </c>
      <c r="D344">
        <v>90209</v>
      </c>
    </row>
    <row r="345" spans="1:4">
      <c r="A345" t="s">
        <v>1186</v>
      </c>
      <c r="B345" t="s">
        <v>447</v>
      </c>
      <c r="C345" t="s">
        <v>1069</v>
      </c>
      <c r="D345">
        <v>70603</v>
      </c>
    </row>
    <row r="346" spans="1:4">
      <c r="A346" t="s">
        <v>1187</v>
      </c>
      <c r="B346" t="s">
        <v>449</v>
      </c>
      <c r="C346" t="s">
        <v>1154</v>
      </c>
      <c r="D346">
        <v>41103</v>
      </c>
    </row>
    <row r="347" spans="1:4">
      <c r="A347" t="s">
        <v>485</v>
      </c>
      <c r="B347" t="s">
        <v>1039</v>
      </c>
      <c r="C347" t="s">
        <v>1040</v>
      </c>
      <c r="D347">
        <v>110102</v>
      </c>
    </row>
    <row r="348" spans="1:4">
      <c r="A348" t="s">
        <v>1188</v>
      </c>
      <c r="B348" t="s">
        <v>449</v>
      </c>
      <c r="C348" t="s">
        <v>970</v>
      </c>
      <c r="D348">
        <v>41306</v>
      </c>
    </row>
    <row r="349" spans="1:4">
      <c r="A349" t="s">
        <v>1189</v>
      </c>
      <c r="B349" t="s">
        <v>439</v>
      </c>
      <c r="C349" t="s">
        <v>1021</v>
      </c>
      <c r="D349">
        <v>120404</v>
      </c>
    </row>
    <row r="350" spans="1:4">
      <c r="A350" t="s">
        <v>1190</v>
      </c>
      <c r="B350" t="s">
        <v>446</v>
      </c>
      <c r="C350" t="s">
        <v>1062</v>
      </c>
      <c r="D350">
        <v>60602</v>
      </c>
    </row>
    <row r="351" spans="1:4">
      <c r="A351" t="s">
        <v>1191</v>
      </c>
      <c r="B351" t="s">
        <v>447</v>
      </c>
      <c r="C351" t="s">
        <v>447</v>
      </c>
      <c r="D351">
        <v>70305</v>
      </c>
    </row>
    <row r="352" spans="1:4">
      <c r="A352" t="s">
        <v>1191</v>
      </c>
      <c r="B352" t="s">
        <v>448</v>
      </c>
      <c r="C352" t="s">
        <v>1004</v>
      </c>
      <c r="D352">
        <v>90308</v>
      </c>
    </row>
    <row r="353" spans="1:4">
      <c r="A353" t="s">
        <v>461</v>
      </c>
      <c r="B353" t="s">
        <v>444</v>
      </c>
      <c r="C353" t="s">
        <v>444</v>
      </c>
      <c r="D353">
        <v>80816</v>
      </c>
    </row>
    <row r="354" spans="1:4">
      <c r="A354" t="s">
        <v>1192</v>
      </c>
      <c r="B354" t="s">
        <v>438</v>
      </c>
      <c r="C354" t="s">
        <v>964</v>
      </c>
      <c r="D354">
        <v>10210</v>
      </c>
    </row>
    <row r="355" spans="1:4">
      <c r="A355" t="s">
        <v>1193</v>
      </c>
      <c r="B355" t="s">
        <v>447</v>
      </c>
      <c r="C355" t="s">
        <v>447</v>
      </c>
      <c r="D355">
        <v>70306</v>
      </c>
    </row>
    <row r="356" spans="1:4">
      <c r="A356" t="s">
        <v>1194</v>
      </c>
      <c r="B356" t="s">
        <v>448</v>
      </c>
      <c r="C356" t="s">
        <v>962</v>
      </c>
      <c r="D356">
        <v>90210</v>
      </c>
    </row>
    <row r="357" spans="1:4">
      <c r="A357" t="s">
        <v>1195</v>
      </c>
      <c r="B357" t="s">
        <v>445</v>
      </c>
      <c r="C357" t="s">
        <v>1006</v>
      </c>
      <c r="D357">
        <v>20405</v>
      </c>
    </row>
    <row r="358" spans="1:4">
      <c r="A358" t="s">
        <v>1195</v>
      </c>
      <c r="B358" t="s">
        <v>448</v>
      </c>
      <c r="C358" t="s">
        <v>1011</v>
      </c>
      <c r="D358">
        <v>90702</v>
      </c>
    </row>
    <row r="359" spans="1:4">
      <c r="A359" t="s">
        <v>712</v>
      </c>
      <c r="B359" t="s">
        <v>441</v>
      </c>
      <c r="C359" t="s">
        <v>969</v>
      </c>
      <c r="D359">
        <v>130407</v>
      </c>
    </row>
    <row r="360" spans="1:4">
      <c r="A360" t="s">
        <v>712</v>
      </c>
      <c r="B360" t="s">
        <v>449</v>
      </c>
      <c r="C360" t="s">
        <v>1154</v>
      </c>
      <c r="D360">
        <v>41101</v>
      </c>
    </row>
    <row r="361" spans="1:4">
      <c r="A361" t="s">
        <v>1196</v>
      </c>
      <c r="B361" t="s">
        <v>446</v>
      </c>
      <c r="C361" t="s">
        <v>1067</v>
      </c>
      <c r="D361">
        <v>60309</v>
      </c>
    </row>
    <row r="362" spans="1:4">
      <c r="A362" t="s">
        <v>557</v>
      </c>
      <c r="B362" t="s">
        <v>449</v>
      </c>
      <c r="C362" t="s">
        <v>587</v>
      </c>
      <c r="D362">
        <v>40606</v>
      </c>
    </row>
    <row r="363" spans="1:4">
      <c r="A363" t="s">
        <v>557</v>
      </c>
      <c r="B363" t="s">
        <v>445</v>
      </c>
      <c r="C363" t="s">
        <v>1087</v>
      </c>
      <c r="D363">
        <v>20306</v>
      </c>
    </row>
    <row r="364" spans="1:4">
      <c r="A364" t="s">
        <v>483</v>
      </c>
      <c r="B364" t="s">
        <v>444</v>
      </c>
      <c r="C364" t="s">
        <v>444</v>
      </c>
      <c r="D364">
        <v>80820</v>
      </c>
    </row>
    <row r="365" spans="1:4">
      <c r="A365" t="s">
        <v>507</v>
      </c>
      <c r="B365" t="s">
        <v>444</v>
      </c>
      <c r="C365" t="s">
        <v>657</v>
      </c>
      <c r="D365">
        <v>80505</v>
      </c>
    </row>
    <row r="366" spans="1:4">
      <c r="A366" t="s">
        <v>1197</v>
      </c>
      <c r="B366" t="s">
        <v>446</v>
      </c>
      <c r="C366" t="s">
        <v>1027</v>
      </c>
      <c r="D366">
        <v>60201</v>
      </c>
    </row>
    <row r="367" spans="1:4">
      <c r="A367" t="s">
        <v>1198</v>
      </c>
      <c r="B367" t="s">
        <v>441</v>
      </c>
      <c r="C367" t="s">
        <v>990</v>
      </c>
      <c r="D367">
        <v>130309</v>
      </c>
    </row>
    <row r="368" spans="1:4">
      <c r="A368" t="s">
        <v>590</v>
      </c>
      <c r="B368" t="s">
        <v>447</v>
      </c>
      <c r="C368" t="s">
        <v>956</v>
      </c>
      <c r="D368">
        <v>70409</v>
      </c>
    </row>
    <row r="369" spans="1:4">
      <c r="A369" t="s">
        <v>1199</v>
      </c>
      <c r="B369" t="s">
        <v>448</v>
      </c>
      <c r="C369" t="s">
        <v>590</v>
      </c>
      <c r="D369">
        <v>90501</v>
      </c>
    </row>
    <row r="370" spans="1:4">
      <c r="A370" t="s">
        <v>1200</v>
      </c>
      <c r="B370" t="s">
        <v>447</v>
      </c>
      <c r="C370" t="s">
        <v>551</v>
      </c>
      <c r="D370">
        <v>70213</v>
      </c>
    </row>
    <row r="371" spans="1:4">
      <c r="A371" t="s">
        <v>551</v>
      </c>
      <c r="B371" t="s">
        <v>438</v>
      </c>
      <c r="C371" t="s">
        <v>964</v>
      </c>
      <c r="D371">
        <v>10207</v>
      </c>
    </row>
    <row r="372" spans="1:4">
      <c r="A372" t="s">
        <v>1201</v>
      </c>
      <c r="B372" t="s">
        <v>447</v>
      </c>
      <c r="C372" t="s">
        <v>551</v>
      </c>
      <c r="D372">
        <v>70201</v>
      </c>
    </row>
    <row r="373" spans="1:4">
      <c r="A373" t="s">
        <v>1202</v>
      </c>
      <c r="B373" t="s">
        <v>447</v>
      </c>
      <c r="C373" t="s">
        <v>551</v>
      </c>
      <c r="D373">
        <v>70214</v>
      </c>
    </row>
    <row r="374" spans="1:4">
      <c r="A374" t="s">
        <v>1203</v>
      </c>
      <c r="B374" t="s">
        <v>447</v>
      </c>
      <c r="C374" t="s">
        <v>1084</v>
      </c>
      <c r="D374">
        <v>70107</v>
      </c>
    </row>
    <row r="375" spans="1:4">
      <c r="A375" t="s">
        <v>1204</v>
      </c>
      <c r="B375" t="s">
        <v>441</v>
      </c>
      <c r="C375" t="s">
        <v>659</v>
      </c>
      <c r="D375">
        <v>130907</v>
      </c>
    </row>
    <row r="376" spans="1:4">
      <c r="A376" t="s">
        <v>1205</v>
      </c>
      <c r="B376" t="s">
        <v>448</v>
      </c>
      <c r="C376" t="s">
        <v>1014</v>
      </c>
      <c r="D376">
        <v>90604</v>
      </c>
    </row>
    <row r="377" spans="1:4">
      <c r="A377" t="s">
        <v>1205</v>
      </c>
      <c r="B377" t="s">
        <v>446</v>
      </c>
      <c r="C377" t="s">
        <v>1027</v>
      </c>
      <c r="D377">
        <v>60205</v>
      </c>
    </row>
    <row r="378" spans="1:4">
      <c r="A378" t="s">
        <v>601</v>
      </c>
      <c r="B378" t="s">
        <v>441</v>
      </c>
      <c r="C378" t="s">
        <v>990</v>
      </c>
      <c r="D378">
        <v>130310</v>
      </c>
    </row>
    <row r="379" spans="1:4">
      <c r="A379" t="s">
        <v>1206</v>
      </c>
      <c r="B379" t="s">
        <v>440</v>
      </c>
      <c r="C379" t="s">
        <v>440</v>
      </c>
      <c r="D379">
        <v>30108</v>
      </c>
    </row>
    <row r="380" spans="1:4">
      <c r="A380" t="s">
        <v>681</v>
      </c>
      <c r="B380" t="s">
        <v>449</v>
      </c>
      <c r="C380" t="s">
        <v>496</v>
      </c>
      <c r="D380">
        <v>40202</v>
      </c>
    </row>
    <row r="381" spans="1:4">
      <c r="A381" t="s">
        <v>1207</v>
      </c>
      <c r="B381" t="s">
        <v>447</v>
      </c>
      <c r="C381" t="s">
        <v>1084</v>
      </c>
      <c r="D381">
        <v>70108</v>
      </c>
    </row>
    <row r="382" spans="1:4">
      <c r="A382" t="s">
        <v>1208</v>
      </c>
      <c r="B382" t="s">
        <v>446</v>
      </c>
      <c r="C382" t="s">
        <v>1031</v>
      </c>
      <c r="D382">
        <v>60104</v>
      </c>
    </row>
    <row r="383" spans="1:4">
      <c r="A383" t="s">
        <v>917</v>
      </c>
      <c r="B383" t="s">
        <v>448</v>
      </c>
      <c r="C383" t="s">
        <v>948</v>
      </c>
      <c r="D383">
        <v>91201</v>
      </c>
    </row>
    <row r="384" spans="1:4">
      <c r="A384" t="s">
        <v>1209</v>
      </c>
      <c r="B384" t="s">
        <v>446</v>
      </c>
      <c r="C384" t="s">
        <v>987</v>
      </c>
      <c r="D384">
        <v>60504</v>
      </c>
    </row>
    <row r="385" spans="1:4">
      <c r="A385" t="s">
        <v>1210</v>
      </c>
      <c r="B385" t="s">
        <v>447</v>
      </c>
      <c r="C385" t="s">
        <v>956</v>
      </c>
      <c r="D385">
        <v>70410</v>
      </c>
    </row>
    <row r="386" spans="1:4">
      <c r="A386" t="s">
        <v>1211</v>
      </c>
      <c r="B386" t="s">
        <v>445</v>
      </c>
      <c r="C386" t="s">
        <v>1087</v>
      </c>
      <c r="D386">
        <v>20304</v>
      </c>
    </row>
    <row r="387" spans="1:4">
      <c r="A387" t="s">
        <v>1211</v>
      </c>
      <c r="B387" t="s">
        <v>446</v>
      </c>
      <c r="C387" t="s">
        <v>1023</v>
      </c>
      <c r="D387">
        <v>60404</v>
      </c>
    </row>
    <row r="388" spans="1:4">
      <c r="A388" t="s">
        <v>1211</v>
      </c>
      <c r="B388" t="s">
        <v>448</v>
      </c>
      <c r="C388" t="s">
        <v>638</v>
      </c>
      <c r="D388">
        <v>90404</v>
      </c>
    </row>
    <row r="389" spans="1:4">
      <c r="A389" t="s">
        <v>1212</v>
      </c>
      <c r="B389" t="s">
        <v>447</v>
      </c>
      <c r="C389" t="s">
        <v>447</v>
      </c>
      <c r="D389">
        <v>70309</v>
      </c>
    </row>
    <row r="390" spans="1:4">
      <c r="A390" t="s">
        <v>662</v>
      </c>
      <c r="B390" t="s">
        <v>445</v>
      </c>
      <c r="C390" t="s">
        <v>1087</v>
      </c>
      <c r="D390">
        <v>20307</v>
      </c>
    </row>
    <row r="391" spans="1:4">
      <c r="A391" t="s">
        <v>1213</v>
      </c>
      <c r="B391" t="s">
        <v>448</v>
      </c>
      <c r="C391" t="s">
        <v>590</v>
      </c>
      <c r="D391">
        <v>90507</v>
      </c>
    </row>
    <row r="392" spans="1:4">
      <c r="A392" t="s">
        <v>1214</v>
      </c>
      <c r="B392" t="s">
        <v>439</v>
      </c>
      <c r="C392" t="s">
        <v>939</v>
      </c>
      <c r="D392">
        <v>120903</v>
      </c>
    </row>
    <row r="393" spans="1:4">
      <c r="A393" t="s">
        <v>564</v>
      </c>
      <c r="B393" t="s">
        <v>448</v>
      </c>
      <c r="C393" t="s">
        <v>1001</v>
      </c>
      <c r="D393">
        <v>91008</v>
      </c>
    </row>
    <row r="394" spans="1:4">
      <c r="A394" t="s">
        <v>564</v>
      </c>
      <c r="B394" t="s">
        <v>449</v>
      </c>
      <c r="C394" t="s">
        <v>1056</v>
      </c>
      <c r="D394">
        <v>40708</v>
      </c>
    </row>
    <row r="395" spans="1:4">
      <c r="A395" t="s">
        <v>1215</v>
      </c>
      <c r="B395" t="s">
        <v>449</v>
      </c>
      <c r="C395" t="s">
        <v>1056</v>
      </c>
      <c r="D395">
        <v>40703</v>
      </c>
    </row>
    <row r="396" spans="1:4">
      <c r="A396" t="s">
        <v>1216</v>
      </c>
      <c r="B396" t="s">
        <v>449</v>
      </c>
      <c r="C396" t="s">
        <v>547</v>
      </c>
      <c r="D396">
        <v>40803</v>
      </c>
    </row>
    <row r="397" spans="1:4">
      <c r="A397" t="s">
        <v>1216</v>
      </c>
      <c r="B397" t="s">
        <v>447</v>
      </c>
      <c r="C397" t="s">
        <v>447</v>
      </c>
      <c r="D397">
        <v>70307</v>
      </c>
    </row>
    <row r="398" spans="1:4">
      <c r="A398" t="s">
        <v>1217</v>
      </c>
      <c r="B398" t="s">
        <v>447</v>
      </c>
      <c r="C398" t="s">
        <v>1218</v>
      </c>
      <c r="D398">
        <v>70502</v>
      </c>
    </row>
    <row r="399" spans="1:4">
      <c r="A399" t="s">
        <v>1219</v>
      </c>
      <c r="B399" t="s">
        <v>446</v>
      </c>
      <c r="C399" t="s">
        <v>1035</v>
      </c>
      <c r="D399">
        <v>60705</v>
      </c>
    </row>
    <row r="400" spans="1:4">
      <c r="A400" t="s">
        <v>1220</v>
      </c>
      <c r="B400" t="s">
        <v>448</v>
      </c>
      <c r="C400" t="s">
        <v>1011</v>
      </c>
      <c r="D400">
        <v>90703</v>
      </c>
    </row>
    <row r="401" spans="1:4">
      <c r="A401" t="s">
        <v>1220</v>
      </c>
      <c r="B401" t="s">
        <v>446</v>
      </c>
      <c r="C401" t="s">
        <v>987</v>
      </c>
      <c r="D401">
        <v>60503</v>
      </c>
    </row>
    <row r="402" spans="1:4">
      <c r="A402" t="s">
        <v>1221</v>
      </c>
      <c r="B402" t="s">
        <v>446</v>
      </c>
      <c r="C402" t="s">
        <v>1067</v>
      </c>
      <c r="D402">
        <v>60307</v>
      </c>
    </row>
    <row r="403" spans="1:4">
      <c r="A403" t="s">
        <v>1222</v>
      </c>
      <c r="B403" t="s">
        <v>446</v>
      </c>
      <c r="C403" t="s">
        <v>1067</v>
      </c>
      <c r="D403">
        <v>60308</v>
      </c>
    </row>
    <row r="404" spans="1:4">
      <c r="A404" t="s">
        <v>1223</v>
      </c>
      <c r="B404" t="s">
        <v>441</v>
      </c>
      <c r="C404" t="s">
        <v>944</v>
      </c>
      <c r="D404">
        <v>130713</v>
      </c>
    </row>
    <row r="405" spans="1:4">
      <c r="A405" t="s">
        <v>1224</v>
      </c>
      <c r="B405" t="s">
        <v>448</v>
      </c>
      <c r="C405" t="s">
        <v>494</v>
      </c>
      <c r="D405">
        <v>90803</v>
      </c>
    </row>
    <row r="406" spans="1:4">
      <c r="A406" t="s">
        <v>653</v>
      </c>
      <c r="B406" t="s">
        <v>441</v>
      </c>
      <c r="C406" t="s">
        <v>659</v>
      </c>
      <c r="D406">
        <v>130908</v>
      </c>
    </row>
    <row r="407" spans="1:4">
      <c r="A407" t="s">
        <v>1225</v>
      </c>
      <c r="B407" t="s">
        <v>446</v>
      </c>
      <c r="C407" t="s">
        <v>1023</v>
      </c>
      <c r="D407">
        <v>60403</v>
      </c>
    </row>
    <row r="408" spans="1:4">
      <c r="A408" t="s">
        <v>1226</v>
      </c>
      <c r="B408" t="s">
        <v>448</v>
      </c>
      <c r="C408" t="s">
        <v>638</v>
      </c>
      <c r="D408">
        <v>90406</v>
      </c>
    </row>
    <row r="409" spans="1:4">
      <c r="A409" t="s">
        <v>588</v>
      </c>
      <c r="B409" t="s">
        <v>449</v>
      </c>
      <c r="C409" t="s">
        <v>940</v>
      </c>
      <c r="D409">
        <v>40406</v>
      </c>
    </row>
    <row r="410" spans="1:4">
      <c r="A410" t="s">
        <v>1227</v>
      </c>
      <c r="B410" t="s">
        <v>447</v>
      </c>
      <c r="C410" t="s">
        <v>447</v>
      </c>
      <c r="D410">
        <v>70308</v>
      </c>
    </row>
    <row r="411" spans="1:4">
      <c r="A411" t="s">
        <v>1228</v>
      </c>
      <c r="B411" t="s">
        <v>446</v>
      </c>
      <c r="C411" t="s">
        <v>1067</v>
      </c>
      <c r="D411">
        <v>60301</v>
      </c>
    </row>
    <row r="412" spans="1:4">
      <c r="A412" t="s">
        <v>686</v>
      </c>
      <c r="B412" t="s">
        <v>448</v>
      </c>
      <c r="C412" t="s">
        <v>1004</v>
      </c>
      <c r="D412">
        <v>90304</v>
      </c>
    </row>
    <row r="413" spans="1:4">
      <c r="A413" t="s">
        <v>1229</v>
      </c>
      <c r="B413" t="s">
        <v>447</v>
      </c>
      <c r="C413" t="s">
        <v>956</v>
      </c>
      <c r="D413">
        <v>70401</v>
      </c>
    </row>
    <row r="414" spans="1:4">
      <c r="A414" t="s">
        <v>1230</v>
      </c>
      <c r="B414" t="s">
        <v>439</v>
      </c>
      <c r="C414" t="s">
        <v>984</v>
      </c>
      <c r="D414">
        <v>120804</v>
      </c>
    </row>
    <row r="415" spans="1:4">
      <c r="A415" t="s">
        <v>1231</v>
      </c>
      <c r="B415" t="s">
        <v>448</v>
      </c>
      <c r="C415" t="s">
        <v>590</v>
      </c>
      <c r="D415">
        <v>90513</v>
      </c>
    </row>
    <row r="416" spans="1:4">
      <c r="A416" t="s">
        <v>1232</v>
      </c>
      <c r="B416" t="s">
        <v>1039</v>
      </c>
      <c r="C416" t="s">
        <v>1040</v>
      </c>
      <c r="D416">
        <v>110103</v>
      </c>
    </row>
    <row r="417" spans="1:4">
      <c r="A417" t="s">
        <v>1233</v>
      </c>
      <c r="B417" t="s">
        <v>439</v>
      </c>
      <c r="C417" t="s">
        <v>941</v>
      </c>
      <c r="D417">
        <v>120307</v>
      </c>
    </row>
    <row r="418" spans="1:4">
      <c r="A418" t="s">
        <v>572</v>
      </c>
      <c r="B418" t="s">
        <v>440</v>
      </c>
      <c r="C418" t="s">
        <v>989</v>
      </c>
      <c r="D418">
        <v>30405</v>
      </c>
    </row>
    <row r="419" spans="1:4">
      <c r="A419" t="s">
        <v>1234</v>
      </c>
      <c r="B419" t="s">
        <v>447</v>
      </c>
      <c r="C419" t="s">
        <v>1218</v>
      </c>
      <c r="D419">
        <v>70503</v>
      </c>
    </row>
    <row r="420" spans="1:4">
      <c r="A420" t="s">
        <v>529</v>
      </c>
      <c r="B420" t="s">
        <v>444</v>
      </c>
      <c r="C420" t="s">
        <v>945</v>
      </c>
      <c r="D420">
        <v>81004</v>
      </c>
    </row>
    <row r="421" spans="1:4">
      <c r="A421" t="s">
        <v>1235</v>
      </c>
      <c r="B421" t="s">
        <v>446</v>
      </c>
      <c r="C421" t="s">
        <v>1023</v>
      </c>
      <c r="D421">
        <v>60407</v>
      </c>
    </row>
    <row r="422" spans="1:4">
      <c r="A422" t="s">
        <v>1236</v>
      </c>
      <c r="B422" t="s">
        <v>441</v>
      </c>
      <c r="C422" t="s">
        <v>944</v>
      </c>
      <c r="D422">
        <v>130714</v>
      </c>
    </row>
    <row r="423" spans="1:4">
      <c r="A423" t="s">
        <v>490</v>
      </c>
      <c r="B423" t="s">
        <v>443</v>
      </c>
      <c r="C423" t="s">
        <v>511</v>
      </c>
      <c r="D423">
        <v>50208</v>
      </c>
    </row>
    <row r="424" spans="1:4">
      <c r="A424" t="s">
        <v>1237</v>
      </c>
      <c r="B424" t="s">
        <v>440</v>
      </c>
      <c r="C424" t="s">
        <v>1043</v>
      </c>
      <c r="D424">
        <v>30301</v>
      </c>
    </row>
    <row r="425" spans="1:4">
      <c r="A425" t="s">
        <v>1238</v>
      </c>
      <c r="B425" t="s">
        <v>438</v>
      </c>
      <c r="C425" t="s">
        <v>958</v>
      </c>
      <c r="D425">
        <v>10302</v>
      </c>
    </row>
    <row r="426" spans="1:4">
      <c r="A426" t="s">
        <v>1238</v>
      </c>
      <c r="B426" t="s">
        <v>440</v>
      </c>
      <c r="C426" t="s">
        <v>1050</v>
      </c>
      <c r="D426">
        <v>30503</v>
      </c>
    </row>
    <row r="427" spans="1:4">
      <c r="A427" t="s">
        <v>1239</v>
      </c>
      <c r="B427" t="s">
        <v>447</v>
      </c>
      <c r="C427" t="s">
        <v>956</v>
      </c>
      <c r="D427">
        <v>70411</v>
      </c>
    </row>
    <row r="428" spans="1:4">
      <c r="A428" t="s">
        <v>618</v>
      </c>
      <c r="B428" t="s">
        <v>446</v>
      </c>
      <c r="C428" t="s">
        <v>1031</v>
      </c>
      <c r="D428">
        <v>60103</v>
      </c>
    </row>
    <row r="429" spans="1:4">
      <c r="A429" t="s">
        <v>1240</v>
      </c>
      <c r="B429" t="s">
        <v>448</v>
      </c>
      <c r="C429" t="s">
        <v>962</v>
      </c>
      <c r="D429">
        <v>90211</v>
      </c>
    </row>
    <row r="430" spans="1:4">
      <c r="A430" t="s">
        <v>1241</v>
      </c>
      <c r="B430" t="s">
        <v>449</v>
      </c>
      <c r="C430" t="s">
        <v>978</v>
      </c>
      <c r="D430">
        <v>41004</v>
      </c>
    </row>
    <row r="431" spans="1:4">
      <c r="A431" t="s">
        <v>663</v>
      </c>
      <c r="B431" t="s">
        <v>448</v>
      </c>
      <c r="C431" t="s">
        <v>1014</v>
      </c>
      <c r="D431">
        <v>90601</v>
      </c>
    </row>
    <row r="432" spans="1:4">
      <c r="A432" t="s">
        <v>1242</v>
      </c>
      <c r="B432" t="s">
        <v>439</v>
      </c>
      <c r="C432" t="s">
        <v>941</v>
      </c>
      <c r="D432">
        <v>120316</v>
      </c>
    </row>
    <row r="433" spans="1:4">
      <c r="A433" t="s">
        <v>605</v>
      </c>
      <c r="B433" t="s">
        <v>439</v>
      </c>
      <c r="C433" t="s">
        <v>480</v>
      </c>
      <c r="D433">
        <v>120606</v>
      </c>
    </row>
    <row r="434" spans="1:4">
      <c r="A434" t="s">
        <v>1243</v>
      </c>
      <c r="B434" t="s">
        <v>439</v>
      </c>
      <c r="C434" t="s">
        <v>974</v>
      </c>
      <c r="D434">
        <v>120107</v>
      </c>
    </row>
    <row r="435" spans="1:4">
      <c r="A435" t="s">
        <v>1244</v>
      </c>
      <c r="B435" t="s">
        <v>438</v>
      </c>
      <c r="C435" t="s">
        <v>937</v>
      </c>
      <c r="D435">
        <v>10404</v>
      </c>
    </row>
    <row r="436" spans="1:4">
      <c r="A436" t="s">
        <v>514</v>
      </c>
      <c r="B436" t="s">
        <v>442</v>
      </c>
      <c r="C436" t="s">
        <v>442</v>
      </c>
      <c r="D436">
        <v>100101</v>
      </c>
    </row>
    <row r="437" spans="1:4">
      <c r="A437" t="s">
        <v>626</v>
      </c>
      <c r="B437" t="s">
        <v>445</v>
      </c>
      <c r="C437" t="s">
        <v>1006</v>
      </c>
      <c r="D437">
        <v>20401</v>
      </c>
    </row>
    <row r="438" spans="1:4">
      <c r="A438" t="s">
        <v>1245</v>
      </c>
      <c r="B438" t="s">
        <v>439</v>
      </c>
      <c r="C438" t="s">
        <v>974</v>
      </c>
      <c r="D438">
        <v>120108</v>
      </c>
    </row>
    <row r="439" spans="1:4">
      <c r="A439" t="s">
        <v>1246</v>
      </c>
      <c r="B439" t="s">
        <v>439</v>
      </c>
      <c r="C439" t="s">
        <v>941</v>
      </c>
      <c r="D439">
        <v>120308</v>
      </c>
    </row>
    <row r="440" spans="1:4">
      <c r="A440" t="s">
        <v>1247</v>
      </c>
      <c r="B440" t="s">
        <v>440</v>
      </c>
      <c r="C440" t="s">
        <v>1050</v>
      </c>
      <c r="D440">
        <v>30504</v>
      </c>
    </row>
    <row r="441" spans="1:4">
      <c r="A441" t="s">
        <v>1248</v>
      </c>
      <c r="B441" t="s">
        <v>447</v>
      </c>
      <c r="C441" t="s">
        <v>551</v>
      </c>
      <c r="D441">
        <v>70215</v>
      </c>
    </row>
    <row r="442" spans="1:4">
      <c r="A442" t="s">
        <v>1249</v>
      </c>
      <c r="B442" t="s">
        <v>449</v>
      </c>
      <c r="C442" t="s">
        <v>1025</v>
      </c>
      <c r="D442">
        <v>41404</v>
      </c>
    </row>
    <row r="443" spans="1:4">
      <c r="A443" t="s">
        <v>1250</v>
      </c>
      <c r="B443" t="s">
        <v>440</v>
      </c>
      <c r="C443" t="s">
        <v>1251</v>
      </c>
      <c r="D443">
        <v>30602</v>
      </c>
    </row>
    <row r="444" spans="1:4">
      <c r="A444" t="s">
        <v>1252</v>
      </c>
      <c r="B444" t="s">
        <v>441</v>
      </c>
      <c r="C444" t="s">
        <v>969</v>
      </c>
      <c r="D444">
        <v>130408</v>
      </c>
    </row>
    <row r="445" spans="1:4">
      <c r="A445" t="s">
        <v>1253</v>
      </c>
      <c r="B445" t="s">
        <v>440</v>
      </c>
      <c r="C445" t="s">
        <v>440</v>
      </c>
      <c r="D445">
        <v>30109</v>
      </c>
    </row>
    <row r="446" spans="1:4">
      <c r="A446" t="s">
        <v>1254</v>
      </c>
      <c r="B446" t="s">
        <v>440</v>
      </c>
      <c r="C446" t="s">
        <v>929</v>
      </c>
      <c r="D446">
        <v>30201</v>
      </c>
    </row>
    <row r="447" spans="1:4">
      <c r="A447" t="s">
        <v>623</v>
      </c>
      <c r="B447" t="s">
        <v>441</v>
      </c>
      <c r="C447" t="s">
        <v>950</v>
      </c>
      <c r="D447">
        <v>130103</v>
      </c>
    </row>
    <row r="448" spans="1:4">
      <c r="A448" t="s">
        <v>1255</v>
      </c>
      <c r="B448" t="s">
        <v>449</v>
      </c>
      <c r="C448" t="s">
        <v>936</v>
      </c>
      <c r="D448">
        <v>40109</v>
      </c>
    </row>
    <row r="449" spans="1:4">
      <c r="A449" t="s">
        <v>546</v>
      </c>
      <c r="B449" t="s">
        <v>448</v>
      </c>
      <c r="C449" t="s">
        <v>1001</v>
      </c>
      <c r="D449">
        <v>91014</v>
      </c>
    </row>
    <row r="450" spans="1:4">
      <c r="A450" t="s">
        <v>1256</v>
      </c>
      <c r="B450" t="s">
        <v>441</v>
      </c>
      <c r="C450" t="s">
        <v>944</v>
      </c>
      <c r="D450">
        <v>130715</v>
      </c>
    </row>
    <row r="451" spans="1:4">
      <c r="A451" t="s">
        <v>684</v>
      </c>
      <c r="B451" t="s">
        <v>446</v>
      </c>
      <c r="C451" t="s">
        <v>1023</v>
      </c>
      <c r="D451">
        <v>60401</v>
      </c>
    </row>
    <row r="452" spans="1:4">
      <c r="A452" t="s">
        <v>1257</v>
      </c>
      <c r="B452" t="s">
        <v>445</v>
      </c>
      <c r="C452" t="s">
        <v>1079</v>
      </c>
      <c r="D452">
        <v>20501</v>
      </c>
    </row>
    <row r="453" spans="1:4">
      <c r="A453" t="s">
        <v>460</v>
      </c>
      <c r="B453" t="s">
        <v>444</v>
      </c>
      <c r="C453" t="s">
        <v>945</v>
      </c>
      <c r="D453">
        <v>81008</v>
      </c>
    </row>
    <row r="454" spans="1:4">
      <c r="A454" t="s">
        <v>1258</v>
      </c>
      <c r="B454" t="s">
        <v>447</v>
      </c>
      <c r="C454" t="s">
        <v>1218</v>
      </c>
      <c r="D454">
        <v>70505</v>
      </c>
    </row>
    <row r="455" spans="1:4">
      <c r="A455" t="s">
        <v>1259</v>
      </c>
      <c r="B455" t="s">
        <v>444</v>
      </c>
      <c r="C455" t="s">
        <v>1260</v>
      </c>
      <c r="D455">
        <v>81102</v>
      </c>
    </row>
    <row r="456" spans="1:4">
      <c r="A456" t="s">
        <v>1261</v>
      </c>
      <c r="B456" t="s">
        <v>444</v>
      </c>
      <c r="C456" t="s">
        <v>1260</v>
      </c>
      <c r="D456">
        <v>81103</v>
      </c>
    </row>
    <row r="457" spans="1:4">
      <c r="A457" t="s">
        <v>462</v>
      </c>
      <c r="B457" t="s">
        <v>444</v>
      </c>
      <c r="C457" t="s">
        <v>444</v>
      </c>
      <c r="D457">
        <v>80817</v>
      </c>
    </row>
    <row r="458" spans="1:4">
      <c r="A458" t="s">
        <v>683</v>
      </c>
      <c r="B458" t="s">
        <v>449</v>
      </c>
      <c r="C458" t="s">
        <v>547</v>
      </c>
      <c r="D458">
        <v>40804</v>
      </c>
    </row>
    <row r="459" spans="1:4">
      <c r="A459" t="s">
        <v>558</v>
      </c>
      <c r="B459" t="s">
        <v>445</v>
      </c>
      <c r="C459" t="s">
        <v>1003</v>
      </c>
      <c r="D459">
        <v>20606</v>
      </c>
    </row>
    <row r="460" spans="1:4">
      <c r="A460" t="s">
        <v>1262</v>
      </c>
      <c r="B460" t="s">
        <v>440</v>
      </c>
      <c r="C460" t="s">
        <v>1050</v>
      </c>
      <c r="D460">
        <v>30501</v>
      </c>
    </row>
    <row r="461" spans="1:4">
      <c r="A461" t="s">
        <v>1263</v>
      </c>
      <c r="B461" t="s">
        <v>440</v>
      </c>
      <c r="C461" t="s">
        <v>929</v>
      </c>
      <c r="D461">
        <v>30205</v>
      </c>
    </row>
    <row r="462" spans="1:4">
      <c r="A462" t="s">
        <v>603</v>
      </c>
      <c r="B462" t="s">
        <v>449</v>
      </c>
      <c r="C462" t="s">
        <v>940</v>
      </c>
      <c r="D462">
        <v>40403</v>
      </c>
    </row>
    <row r="463" spans="1:4">
      <c r="A463" t="s">
        <v>603</v>
      </c>
      <c r="B463" t="s">
        <v>440</v>
      </c>
      <c r="C463" t="s">
        <v>1050</v>
      </c>
      <c r="D463">
        <v>30505</v>
      </c>
    </row>
    <row r="464" spans="1:4">
      <c r="A464" t="s">
        <v>603</v>
      </c>
      <c r="B464" t="s">
        <v>447</v>
      </c>
      <c r="C464" t="s">
        <v>551</v>
      </c>
      <c r="D464">
        <v>70216</v>
      </c>
    </row>
    <row r="465" spans="1:5">
      <c r="A465" t="s">
        <v>1264</v>
      </c>
      <c r="B465" t="s">
        <v>449</v>
      </c>
      <c r="C465" t="s">
        <v>936</v>
      </c>
      <c r="D465">
        <v>40105</v>
      </c>
    </row>
    <row r="466" spans="1:5">
      <c r="A466" t="s">
        <v>1265</v>
      </c>
      <c r="B466" t="s">
        <v>449</v>
      </c>
      <c r="C466" t="s">
        <v>953</v>
      </c>
      <c r="D466">
        <v>40306</v>
      </c>
    </row>
    <row r="467" spans="1:5">
      <c r="A467" t="s">
        <v>1265</v>
      </c>
      <c r="B467" t="s">
        <v>447</v>
      </c>
      <c r="C467" t="s">
        <v>1069</v>
      </c>
      <c r="D467">
        <v>70604</v>
      </c>
    </row>
    <row r="468" spans="1:5">
      <c r="A468" t="s">
        <v>1266</v>
      </c>
      <c r="B468" t="s">
        <v>446</v>
      </c>
      <c r="C468" t="s">
        <v>987</v>
      </c>
      <c r="D468">
        <v>60505</v>
      </c>
    </row>
    <row r="469" spans="1:5">
      <c r="A469" t="s">
        <v>648</v>
      </c>
      <c r="B469" t="s">
        <v>446</v>
      </c>
      <c r="C469" t="s">
        <v>987</v>
      </c>
      <c r="D469">
        <v>60501</v>
      </c>
    </row>
    <row r="470" spans="1:5">
      <c r="A470" t="s">
        <v>1267</v>
      </c>
      <c r="B470" t="s">
        <v>447</v>
      </c>
      <c r="C470" t="s">
        <v>1069</v>
      </c>
      <c r="D470">
        <v>70605</v>
      </c>
    </row>
    <row r="471" spans="1:5">
      <c r="A471" t="s">
        <v>474</v>
      </c>
      <c r="B471" t="s">
        <v>444</v>
      </c>
      <c r="C471" t="s">
        <v>444</v>
      </c>
      <c r="D471">
        <v>80810</v>
      </c>
    </row>
    <row r="472" spans="1:5">
      <c r="A472" t="s">
        <v>1268</v>
      </c>
      <c r="B472" t="s">
        <v>444</v>
      </c>
      <c r="C472" t="s">
        <v>980</v>
      </c>
      <c r="D472">
        <v>80604</v>
      </c>
    </row>
    <row r="473" spans="1:5">
      <c r="A473" t="s">
        <v>541</v>
      </c>
      <c r="B473" t="s">
        <v>449</v>
      </c>
      <c r="C473" t="s">
        <v>1025</v>
      </c>
      <c r="D473">
        <v>41405</v>
      </c>
    </row>
    <row r="474" spans="1:5">
      <c r="A474" t="s">
        <v>1269</v>
      </c>
      <c r="B474" t="s">
        <v>443</v>
      </c>
      <c r="C474" t="s">
        <v>511</v>
      </c>
      <c r="D474">
        <v>50203</v>
      </c>
    </row>
    <row r="475" spans="1:5">
      <c r="A475" t="s">
        <v>1270</v>
      </c>
      <c r="B475" t="s">
        <v>447</v>
      </c>
      <c r="C475" t="s">
        <v>1218</v>
      </c>
      <c r="D475">
        <v>70501</v>
      </c>
    </row>
    <row r="476" spans="1:5">
      <c r="A476" t="s">
        <v>479</v>
      </c>
      <c r="B476" t="s">
        <v>444</v>
      </c>
      <c r="C476" t="s">
        <v>444</v>
      </c>
      <c r="D476">
        <v>80813</v>
      </c>
      <c r="E476" s="49"/>
    </row>
    <row r="477" spans="1:5">
      <c r="A477" t="s">
        <v>479</v>
      </c>
      <c r="B477" t="s">
        <v>449</v>
      </c>
      <c r="C477" t="s">
        <v>587</v>
      </c>
      <c r="D477">
        <v>40607</v>
      </c>
      <c r="E477" s="49"/>
    </row>
    <row r="478" spans="1:5">
      <c r="A478" t="s">
        <v>479</v>
      </c>
      <c r="B478" t="s">
        <v>449</v>
      </c>
      <c r="C478" t="s">
        <v>953</v>
      </c>
      <c r="D478">
        <v>40307</v>
      </c>
    </row>
    <row r="479" spans="1:5">
      <c r="A479" t="s">
        <v>1271</v>
      </c>
      <c r="B479" t="s">
        <v>444</v>
      </c>
      <c r="C479" t="s">
        <v>1162</v>
      </c>
      <c r="D479">
        <v>80205</v>
      </c>
    </row>
    <row r="480" spans="1:5">
      <c r="A480" t="s">
        <v>512</v>
      </c>
      <c r="B480" t="s">
        <v>444</v>
      </c>
      <c r="C480" t="s">
        <v>444</v>
      </c>
      <c r="D480">
        <v>99999</v>
      </c>
    </row>
    <row r="481" spans="1:4">
      <c r="A481" t="s">
        <v>525</v>
      </c>
      <c r="B481" t="s">
        <v>445</v>
      </c>
      <c r="C481" t="s">
        <v>1003</v>
      </c>
      <c r="D481">
        <v>20601</v>
      </c>
    </row>
    <row r="482" spans="1:4">
      <c r="A482" t="s">
        <v>569</v>
      </c>
      <c r="B482" t="s">
        <v>439</v>
      </c>
      <c r="C482" t="s">
        <v>941</v>
      </c>
      <c r="D482">
        <v>120309</v>
      </c>
    </row>
    <row r="483" spans="1:4">
      <c r="A483" t="s">
        <v>569</v>
      </c>
      <c r="B483" t="s">
        <v>447</v>
      </c>
      <c r="C483" t="s">
        <v>551</v>
      </c>
      <c r="D483">
        <v>70217</v>
      </c>
    </row>
    <row r="484" spans="1:4">
      <c r="A484" t="s">
        <v>1272</v>
      </c>
      <c r="B484" t="s">
        <v>446</v>
      </c>
      <c r="C484" t="s">
        <v>1023</v>
      </c>
      <c r="D484">
        <v>60405</v>
      </c>
    </row>
    <row r="485" spans="1:4">
      <c r="A485" t="s">
        <v>1273</v>
      </c>
      <c r="B485" t="s">
        <v>447</v>
      </c>
      <c r="C485" t="s">
        <v>1084</v>
      </c>
      <c r="D485">
        <v>70110</v>
      </c>
    </row>
    <row r="486" spans="1:4">
      <c r="A486" t="s">
        <v>1274</v>
      </c>
      <c r="B486" t="s">
        <v>446</v>
      </c>
      <c r="C486" t="s">
        <v>1062</v>
      </c>
      <c r="D486">
        <v>60601</v>
      </c>
    </row>
    <row r="487" spans="1:4">
      <c r="A487" t="s">
        <v>1275</v>
      </c>
      <c r="B487" t="s">
        <v>439</v>
      </c>
      <c r="C487" t="s">
        <v>480</v>
      </c>
      <c r="D487">
        <v>120607</v>
      </c>
    </row>
    <row r="488" spans="1:4">
      <c r="A488" t="s">
        <v>579</v>
      </c>
      <c r="B488" t="s">
        <v>445</v>
      </c>
      <c r="C488" t="s">
        <v>1087</v>
      </c>
      <c r="D488">
        <v>20305</v>
      </c>
    </row>
    <row r="489" spans="1:4">
      <c r="A489" t="s">
        <v>710</v>
      </c>
      <c r="B489" t="s">
        <v>448</v>
      </c>
      <c r="C489" t="s">
        <v>1014</v>
      </c>
      <c r="D489">
        <v>90605</v>
      </c>
    </row>
    <row r="490" spans="1:4">
      <c r="A490" t="s">
        <v>511</v>
      </c>
      <c r="B490" t="s">
        <v>443</v>
      </c>
      <c r="C490" t="s">
        <v>511</v>
      </c>
      <c r="D490">
        <v>50204</v>
      </c>
    </row>
    <row r="491" spans="1:4">
      <c r="A491" t="s">
        <v>1276</v>
      </c>
      <c r="B491" t="s">
        <v>440</v>
      </c>
      <c r="C491" t="s">
        <v>929</v>
      </c>
      <c r="D491">
        <v>30206</v>
      </c>
    </row>
    <row r="492" spans="1:4">
      <c r="A492" t="s">
        <v>1277</v>
      </c>
      <c r="B492" t="s">
        <v>448</v>
      </c>
      <c r="C492" t="s">
        <v>590</v>
      </c>
      <c r="D492">
        <v>90508</v>
      </c>
    </row>
    <row r="493" spans="1:4">
      <c r="A493" t="s">
        <v>1278</v>
      </c>
      <c r="B493" t="s">
        <v>440</v>
      </c>
      <c r="C493" t="s">
        <v>1050</v>
      </c>
      <c r="D493">
        <v>30506</v>
      </c>
    </row>
    <row r="494" spans="1:4">
      <c r="A494" t="s">
        <v>517</v>
      </c>
      <c r="B494" t="s">
        <v>441</v>
      </c>
      <c r="C494" t="s">
        <v>944</v>
      </c>
      <c r="D494">
        <v>130716</v>
      </c>
    </row>
    <row r="495" spans="1:4">
      <c r="A495" t="s">
        <v>1279</v>
      </c>
      <c r="B495" t="s">
        <v>449</v>
      </c>
      <c r="C495" t="s">
        <v>978</v>
      </c>
      <c r="D495">
        <v>41005</v>
      </c>
    </row>
    <row r="496" spans="1:4">
      <c r="A496" t="s">
        <v>1069</v>
      </c>
      <c r="B496" t="s">
        <v>445</v>
      </c>
      <c r="C496" t="s">
        <v>935</v>
      </c>
      <c r="D496">
        <v>20104</v>
      </c>
    </row>
    <row r="497" spans="1:4">
      <c r="A497" t="s">
        <v>1280</v>
      </c>
      <c r="B497" t="s">
        <v>447</v>
      </c>
      <c r="C497" t="s">
        <v>1069</v>
      </c>
      <c r="D497">
        <v>70601</v>
      </c>
    </row>
    <row r="498" spans="1:4">
      <c r="A498" t="s">
        <v>1281</v>
      </c>
      <c r="B498" t="s">
        <v>448</v>
      </c>
      <c r="C498" t="s">
        <v>1001</v>
      </c>
      <c r="D498">
        <v>91005</v>
      </c>
    </row>
    <row r="499" spans="1:4">
      <c r="A499" t="s">
        <v>1282</v>
      </c>
      <c r="B499" t="s">
        <v>446</v>
      </c>
      <c r="C499" t="s">
        <v>987</v>
      </c>
      <c r="D499">
        <v>60506</v>
      </c>
    </row>
    <row r="500" spans="1:4">
      <c r="A500" t="s">
        <v>565</v>
      </c>
      <c r="B500" t="s">
        <v>440</v>
      </c>
      <c r="C500" t="s">
        <v>989</v>
      </c>
      <c r="D500">
        <v>30401</v>
      </c>
    </row>
    <row r="501" spans="1:4">
      <c r="A501" t="s">
        <v>1283</v>
      </c>
      <c r="B501" t="s">
        <v>449</v>
      </c>
      <c r="C501" t="s">
        <v>1056</v>
      </c>
      <c r="D501">
        <v>40704</v>
      </c>
    </row>
    <row r="502" spans="1:4">
      <c r="A502" t="s">
        <v>1284</v>
      </c>
      <c r="B502" t="s">
        <v>449</v>
      </c>
      <c r="C502" t="s">
        <v>1056</v>
      </c>
      <c r="D502">
        <v>40705</v>
      </c>
    </row>
    <row r="503" spans="1:4">
      <c r="A503" t="s">
        <v>1285</v>
      </c>
      <c r="B503" t="s">
        <v>449</v>
      </c>
      <c r="C503" t="s">
        <v>970</v>
      </c>
      <c r="D503">
        <v>41307</v>
      </c>
    </row>
    <row r="504" spans="1:4">
      <c r="A504" t="s">
        <v>1286</v>
      </c>
      <c r="B504" t="s">
        <v>446</v>
      </c>
      <c r="C504" t="s">
        <v>987</v>
      </c>
      <c r="D504">
        <v>60507</v>
      </c>
    </row>
    <row r="505" spans="1:4">
      <c r="A505" t="s">
        <v>540</v>
      </c>
      <c r="B505" t="s">
        <v>449</v>
      </c>
      <c r="C505" t="s">
        <v>496</v>
      </c>
      <c r="D505">
        <v>40203</v>
      </c>
    </row>
    <row r="506" spans="1:4">
      <c r="A506" t="s">
        <v>1287</v>
      </c>
      <c r="B506" t="s">
        <v>443</v>
      </c>
      <c r="C506" t="s">
        <v>511</v>
      </c>
      <c r="D506">
        <v>50205</v>
      </c>
    </row>
    <row r="507" spans="1:4">
      <c r="A507" t="s">
        <v>482</v>
      </c>
      <c r="B507" t="s">
        <v>444</v>
      </c>
      <c r="C507" t="s">
        <v>444</v>
      </c>
      <c r="D507">
        <v>80808</v>
      </c>
    </row>
    <row r="508" spans="1:4">
      <c r="A508" t="s">
        <v>1288</v>
      </c>
      <c r="B508" t="s">
        <v>445</v>
      </c>
      <c r="C508" t="s">
        <v>935</v>
      </c>
      <c r="D508">
        <v>20106</v>
      </c>
    </row>
    <row r="509" spans="1:4">
      <c r="A509" t="s">
        <v>495</v>
      </c>
      <c r="B509" t="s">
        <v>449</v>
      </c>
      <c r="C509" t="s">
        <v>496</v>
      </c>
      <c r="D509">
        <v>40201</v>
      </c>
    </row>
    <row r="510" spans="1:4">
      <c r="A510" t="s">
        <v>498</v>
      </c>
      <c r="B510" t="s">
        <v>441</v>
      </c>
      <c r="C510" t="s">
        <v>944</v>
      </c>
      <c r="D510">
        <v>130717</v>
      </c>
    </row>
    <row r="511" spans="1:4">
      <c r="A511" t="s">
        <v>1289</v>
      </c>
      <c r="B511" t="s">
        <v>440</v>
      </c>
      <c r="C511" t="s">
        <v>989</v>
      </c>
      <c r="D511">
        <v>30403</v>
      </c>
    </row>
    <row r="512" spans="1:4">
      <c r="A512" t="s">
        <v>1290</v>
      </c>
      <c r="B512" t="s">
        <v>442</v>
      </c>
      <c r="C512" t="s">
        <v>442</v>
      </c>
      <c r="D512">
        <v>100103</v>
      </c>
    </row>
    <row r="513" spans="1:4">
      <c r="A513" t="s">
        <v>544</v>
      </c>
      <c r="B513" t="s">
        <v>440</v>
      </c>
      <c r="C513" t="s">
        <v>440</v>
      </c>
      <c r="D513">
        <v>30110</v>
      </c>
    </row>
    <row r="514" spans="1:4">
      <c r="A514" t="s">
        <v>577</v>
      </c>
      <c r="B514" t="s">
        <v>443</v>
      </c>
      <c r="C514" t="s">
        <v>998</v>
      </c>
      <c r="D514">
        <v>50106</v>
      </c>
    </row>
    <row r="515" spans="1:4">
      <c r="A515" t="s">
        <v>639</v>
      </c>
      <c r="B515" t="s">
        <v>448</v>
      </c>
      <c r="C515" t="s">
        <v>590</v>
      </c>
      <c r="D515">
        <v>90509</v>
      </c>
    </row>
    <row r="516" spans="1:4">
      <c r="A516" t="s">
        <v>1291</v>
      </c>
      <c r="B516" t="s">
        <v>441</v>
      </c>
      <c r="C516" t="s">
        <v>969</v>
      </c>
      <c r="D516">
        <v>130409</v>
      </c>
    </row>
    <row r="517" spans="1:4">
      <c r="A517" t="s">
        <v>1292</v>
      </c>
      <c r="B517" t="s">
        <v>438</v>
      </c>
      <c r="C517" t="s">
        <v>438</v>
      </c>
      <c r="D517">
        <v>10104</v>
      </c>
    </row>
    <row r="518" spans="1:4">
      <c r="A518" t="s">
        <v>1293</v>
      </c>
      <c r="B518" t="s">
        <v>438</v>
      </c>
      <c r="C518" t="s">
        <v>958</v>
      </c>
      <c r="D518">
        <v>10303</v>
      </c>
    </row>
    <row r="519" spans="1:4">
      <c r="A519" t="s">
        <v>1294</v>
      </c>
      <c r="B519" t="s">
        <v>438</v>
      </c>
      <c r="C519" t="s">
        <v>958</v>
      </c>
      <c r="D519">
        <v>10304</v>
      </c>
    </row>
    <row r="520" spans="1:4">
      <c r="A520" t="s">
        <v>1295</v>
      </c>
      <c r="B520" t="s">
        <v>447</v>
      </c>
      <c r="C520" t="s">
        <v>1218</v>
      </c>
      <c r="D520">
        <v>70504</v>
      </c>
    </row>
    <row r="521" spans="1:4">
      <c r="A521" t="s">
        <v>1296</v>
      </c>
      <c r="B521" t="s">
        <v>439</v>
      </c>
      <c r="C521" t="s">
        <v>1009</v>
      </c>
      <c r="D521">
        <v>120207</v>
      </c>
    </row>
    <row r="522" spans="1:4">
      <c r="A522" t="s">
        <v>1297</v>
      </c>
      <c r="B522" t="s">
        <v>448</v>
      </c>
      <c r="C522" t="s">
        <v>955</v>
      </c>
      <c r="D522">
        <v>91108</v>
      </c>
    </row>
    <row r="523" spans="1:4">
      <c r="A523" t="s">
        <v>615</v>
      </c>
      <c r="B523" t="s">
        <v>449</v>
      </c>
      <c r="C523" t="s">
        <v>970</v>
      </c>
      <c r="D523">
        <v>41308</v>
      </c>
    </row>
    <row r="524" spans="1:4">
      <c r="A524" t="s">
        <v>1298</v>
      </c>
      <c r="B524" t="s">
        <v>446</v>
      </c>
      <c r="C524" t="s">
        <v>1027</v>
      </c>
      <c r="D524">
        <v>60206</v>
      </c>
    </row>
    <row r="525" spans="1:4">
      <c r="A525" t="s">
        <v>1299</v>
      </c>
      <c r="B525" t="s">
        <v>446</v>
      </c>
      <c r="C525" t="s">
        <v>1027</v>
      </c>
      <c r="D525">
        <v>60207</v>
      </c>
    </row>
    <row r="526" spans="1:4">
      <c r="A526" t="s">
        <v>1300</v>
      </c>
      <c r="B526" t="s">
        <v>448</v>
      </c>
      <c r="C526" t="s">
        <v>948</v>
      </c>
      <c r="D526">
        <v>91204</v>
      </c>
    </row>
    <row r="527" spans="1:4">
      <c r="A527" t="s">
        <v>1301</v>
      </c>
      <c r="B527" t="s">
        <v>449</v>
      </c>
      <c r="C527" t="s">
        <v>936</v>
      </c>
      <c r="D527">
        <v>40106</v>
      </c>
    </row>
    <row r="528" spans="1:4">
      <c r="A528" t="s">
        <v>567</v>
      </c>
      <c r="B528" t="s">
        <v>438</v>
      </c>
      <c r="C528" t="s">
        <v>958</v>
      </c>
      <c r="D528">
        <v>10305</v>
      </c>
    </row>
    <row r="529" spans="1:4">
      <c r="A529" t="s">
        <v>584</v>
      </c>
      <c r="B529" t="s">
        <v>448</v>
      </c>
      <c r="C529" t="s">
        <v>494</v>
      </c>
      <c r="D529">
        <v>90804</v>
      </c>
    </row>
    <row r="530" spans="1:4">
      <c r="A530" t="s">
        <v>1302</v>
      </c>
      <c r="B530" t="s">
        <v>449</v>
      </c>
      <c r="C530" t="s">
        <v>1098</v>
      </c>
      <c r="D530">
        <v>40901</v>
      </c>
    </row>
    <row r="531" spans="1:4">
      <c r="A531" t="s">
        <v>1303</v>
      </c>
      <c r="B531" t="s">
        <v>449</v>
      </c>
      <c r="C531" t="s">
        <v>547</v>
      </c>
      <c r="D531">
        <v>40805</v>
      </c>
    </row>
    <row r="532" spans="1:4">
      <c r="A532" t="s">
        <v>1304</v>
      </c>
      <c r="B532" t="s">
        <v>446</v>
      </c>
      <c r="C532" t="s">
        <v>1062</v>
      </c>
      <c r="D532">
        <v>60608</v>
      </c>
    </row>
    <row r="533" spans="1:4">
      <c r="A533" t="s">
        <v>486</v>
      </c>
      <c r="B533" t="s">
        <v>444</v>
      </c>
      <c r="C533" t="s">
        <v>444</v>
      </c>
      <c r="D533">
        <v>80811</v>
      </c>
    </row>
    <row r="534" spans="1:4">
      <c r="A534" t="s">
        <v>624</v>
      </c>
      <c r="B534" t="s">
        <v>439</v>
      </c>
      <c r="C534" t="s">
        <v>531</v>
      </c>
      <c r="D534">
        <v>120705</v>
      </c>
    </row>
    <row r="535" spans="1:4">
      <c r="A535" t="s">
        <v>666</v>
      </c>
      <c r="B535" t="s">
        <v>443</v>
      </c>
      <c r="C535" t="s">
        <v>934</v>
      </c>
      <c r="D535">
        <v>50307</v>
      </c>
    </row>
    <row r="536" spans="1:4">
      <c r="A536" t="s">
        <v>1305</v>
      </c>
      <c r="B536" t="s">
        <v>443</v>
      </c>
      <c r="C536" t="s">
        <v>934</v>
      </c>
      <c r="D536">
        <v>50315</v>
      </c>
    </row>
    <row r="537" spans="1:4">
      <c r="A537" t="s">
        <v>675</v>
      </c>
      <c r="B537" t="s">
        <v>448</v>
      </c>
      <c r="C537" t="s">
        <v>1011</v>
      </c>
      <c r="D537">
        <v>90701</v>
      </c>
    </row>
    <row r="538" spans="1:4">
      <c r="A538" t="s">
        <v>1306</v>
      </c>
      <c r="B538" t="s">
        <v>448</v>
      </c>
      <c r="C538" t="s">
        <v>955</v>
      </c>
      <c r="D538">
        <v>91109</v>
      </c>
    </row>
    <row r="539" spans="1:4">
      <c r="A539" t="s">
        <v>1306</v>
      </c>
      <c r="B539" t="s">
        <v>445</v>
      </c>
      <c r="C539" t="s">
        <v>1003</v>
      </c>
      <c r="D539">
        <v>20607</v>
      </c>
    </row>
    <row r="540" spans="1:4">
      <c r="A540" t="s">
        <v>518</v>
      </c>
      <c r="B540" t="s">
        <v>445</v>
      </c>
      <c r="C540" t="s">
        <v>946</v>
      </c>
      <c r="D540">
        <v>20207</v>
      </c>
    </row>
    <row r="541" spans="1:4">
      <c r="A541" t="s">
        <v>1307</v>
      </c>
      <c r="B541" t="s">
        <v>447</v>
      </c>
      <c r="C541" t="s">
        <v>551</v>
      </c>
      <c r="D541">
        <v>70218</v>
      </c>
    </row>
    <row r="542" spans="1:4">
      <c r="A542" t="s">
        <v>1308</v>
      </c>
      <c r="B542" t="s">
        <v>443</v>
      </c>
      <c r="C542" t="s">
        <v>934</v>
      </c>
      <c r="D542">
        <v>50308</v>
      </c>
    </row>
    <row r="543" spans="1:4">
      <c r="A543" t="s">
        <v>1309</v>
      </c>
      <c r="B543" t="s">
        <v>440</v>
      </c>
      <c r="C543" t="s">
        <v>1043</v>
      </c>
      <c r="D543">
        <v>30305</v>
      </c>
    </row>
    <row r="544" spans="1:4">
      <c r="A544" t="s">
        <v>1309</v>
      </c>
      <c r="B544" t="s">
        <v>445</v>
      </c>
      <c r="C544" t="s">
        <v>1003</v>
      </c>
      <c r="D544">
        <v>20608</v>
      </c>
    </row>
    <row r="545" spans="1:4">
      <c r="A545" t="s">
        <v>643</v>
      </c>
      <c r="B545" t="s">
        <v>448</v>
      </c>
      <c r="C545" t="s">
        <v>934</v>
      </c>
      <c r="D545">
        <v>90907</v>
      </c>
    </row>
    <row r="546" spans="1:4">
      <c r="A546" t="s">
        <v>602</v>
      </c>
      <c r="B546" t="s">
        <v>1039</v>
      </c>
      <c r="C546" t="s">
        <v>628</v>
      </c>
      <c r="D546">
        <v>110201</v>
      </c>
    </row>
    <row r="547" spans="1:4">
      <c r="A547" t="s">
        <v>651</v>
      </c>
      <c r="B547" t="s">
        <v>449</v>
      </c>
      <c r="C547" t="s">
        <v>978</v>
      </c>
      <c r="D547">
        <v>41001</v>
      </c>
    </row>
    <row r="548" spans="1:4">
      <c r="A548" t="s">
        <v>1310</v>
      </c>
      <c r="B548" t="s">
        <v>448</v>
      </c>
      <c r="C548" t="s">
        <v>955</v>
      </c>
      <c r="D548">
        <v>91110</v>
      </c>
    </row>
    <row r="549" spans="1:4">
      <c r="A549" t="s">
        <v>611</v>
      </c>
      <c r="B549" t="s">
        <v>449</v>
      </c>
      <c r="C549" t="s">
        <v>496</v>
      </c>
      <c r="D549">
        <v>40205</v>
      </c>
    </row>
    <row r="550" spans="1:4">
      <c r="A550" t="s">
        <v>1311</v>
      </c>
      <c r="B550" t="s">
        <v>448</v>
      </c>
      <c r="C550" t="s">
        <v>1001</v>
      </c>
      <c r="D550">
        <v>91013</v>
      </c>
    </row>
    <row r="551" spans="1:4">
      <c r="A551" t="s">
        <v>637</v>
      </c>
      <c r="B551" t="s">
        <v>439</v>
      </c>
      <c r="C551" t="s">
        <v>941</v>
      </c>
      <c r="D551">
        <v>120310</v>
      </c>
    </row>
    <row r="552" spans="1:4">
      <c r="A552" t="s">
        <v>576</v>
      </c>
      <c r="B552" t="s">
        <v>449</v>
      </c>
      <c r="C552" t="s">
        <v>1056</v>
      </c>
      <c r="D552">
        <v>40706</v>
      </c>
    </row>
    <row r="553" spans="1:4">
      <c r="A553" t="s">
        <v>1312</v>
      </c>
      <c r="B553" t="s">
        <v>448</v>
      </c>
      <c r="C553" t="s">
        <v>934</v>
      </c>
      <c r="D553">
        <v>90908</v>
      </c>
    </row>
    <row r="554" spans="1:4">
      <c r="A554" t="s">
        <v>500</v>
      </c>
      <c r="B554" t="s">
        <v>444</v>
      </c>
      <c r="C554" t="s">
        <v>945</v>
      </c>
      <c r="D554">
        <v>81009</v>
      </c>
    </row>
    <row r="555" spans="1:4">
      <c r="A555" t="s">
        <v>1313</v>
      </c>
      <c r="B555" t="s">
        <v>447</v>
      </c>
      <c r="C555" t="s">
        <v>447</v>
      </c>
      <c r="D555">
        <v>70310</v>
      </c>
    </row>
    <row r="556" spans="1:4">
      <c r="A556" t="s">
        <v>1313</v>
      </c>
      <c r="B556" t="s">
        <v>446</v>
      </c>
      <c r="C556" t="s">
        <v>1062</v>
      </c>
      <c r="D556">
        <v>60607</v>
      </c>
    </row>
    <row r="557" spans="1:4">
      <c r="A557" t="s">
        <v>508</v>
      </c>
      <c r="B557" t="s">
        <v>440</v>
      </c>
      <c r="C557" t="s">
        <v>440</v>
      </c>
      <c r="D557">
        <v>30111</v>
      </c>
    </row>
    <row r="558" spans="1:4">
      <c r="A558" t="s">
        <v>1314</v>
      </c>
      <c r="B558" t="s">
        <v>444</v>
      </c>
      <c r="C558" t="s">
        <v>1162</v>
      </c>
      <c r="D558">
        <v>80206</v>
      </c>
    </row>
    <row r="559" spans="1:4">
      <c r="A559" t="s">
        <v>1315</v>
      </c>
      <c r="B559" t="s">
        <v>441</v>
      </c>
      <c r="C559" t="s">
        <v>969</v>
      </c>
      <c r="D559">
        <v>130410</v>
      </c>
    </row>
    <row r="560" spans="1:4">
      <c r="A560" t="s">
        <v>1316</v>
      </c>
      <c r="B560" t="s">
        <v>440</v>
      </c>
      <c r="C560" t="s">
        <v>440</v>
      </c>
      <c r="D560">
        <v>30112</v>
      </c>
    </row>
    <row r="561" spans="1:4">
      <c r="A561" t="s">
        <v>1317</v>
      </c>
      <c r="B561" t="s">
        <v>439</v>
      </c>
      <c r="C561" t="s">
        <v>1009</v>
      </c>
      <c r="D561">
        <v>120208</v>
      </c>
    </row>
    <row r="562" spans="1:4">
      <c r="A562" t="s">
        <v>1318</v>
      </c>
      <c r="B562" t="s">
        <v>440</v>
      </c>
      <c r="C562" t="s">
        <v>929</v>
      </c>
      <c r="D562">
        <v>30207</v>
      </c>
    </row>
    <row r="563" spans="1:4">
      <c r="A563" t="s">
        <v>534</v>
      </c>
      <c r="B563" t="s">
        <v>439</v>
      </c>
      <c r="C563" t="s">
        <v>984</v>
      </c>
      <c r="D563">
        <v>120801</v>
      </c>
    </row>
    <row r="564" spans="1:4">
      <c r="A564" t="s">
        <v>628</v>
      </c>
      <c r="B564" t="s">
        <v>443</v>
      </c>
      <c r="C564" t="s">
        <v>998</v>
      </c>
      <c r="D564">
        <v>50109</v>
      </c>
    </row>
    <row r="565" spans="1:4">
      <c r="A565" t="s">
        <v>1319</v>
      </c>
      <c r="B565" t="s">
        <v>449</v>
      </c>
      <c r="C565" t="s">
        <v>524</v>
      </c>
      <c r="D565">
        <v>40507</v>
      </c>
    </row>
    <row r="566" spans="1:4">
      <c r="A566" t="s">
        <v>1320</v>
      </c>
      <c r="B566" t="s">
        <v>448</v>
      </c>
      <c r="C566" t="s">
        <v>951</v>
      </c>
      <c r="D566">
        <v>90105</v>
      </c>
    </row>
    <row r="567" spans="1:4">
      <c r="A567" t="s">
        <v>1321</v>
      </c>
      <c r="B567" t="s">
        <v>448</v>
      </c>
      <c r="C567" t="s">
        <v>638</v>
      </c>
      <c r="D567">
        <v>90405</v>
      </c>
    </row>
    <row r="568" spans="1:4">
      <c r="A568" t="s">
        <v>659</v>
      </c>
      <c r="B568" t="s">
        <v>449</v>
      </c>
      <c r="C568" t="s">
        <v>587</v>
      </c>
      <c r="D568">
        <v>40608</v>
      </c>
    </row>
    <row r="569" spans="1:4">
      <c r="A569" t="s">
        <v>1322</v>
      </c>
      <c r="B569" t="s">
        <v>441</v>
      </c>
      <c r="C569" t="s">
        <v>659</v>
      </c>
      <c r="D569">
        <v>130901</v>
      </c>
    </row>
    <row r="570" spans="1:4">
      <c r="A570" t="s">
        <v>1323</v>
      </c>
      <c r="B570" t="s">
        <v>444</v>
      </c>
      <c r="C570" t="s">
        <v>444</v>
      </c>
      <c r="D570">
        <v>80801</v>
      </c>
    </row>
    <row r="571" spans="1:4">
      <c r="A571" t="s">
        <v>1154</v>
      </c>
      <c r="B571" t="s">
        <v>449</v>
      </c>
      <c r="C571" t="s">
        <v>1154</v>
      </c>
      <c r="D571">
        <v>41104</v>
      </c>
    </row>
    <row r="572" spans="1:4">
      <c r="A572" t="s">
        <v>494</v>
      </c>
      <c r="B572" t="s">
        <v>444</v>
      </c>
      <c r="C572" t="s">
        <v>444</v>
      </c>
      <c r="D572">
        <v>80809</v>
      </c>
    </row>
    <row r="573" spans="1:4">
      <c r="A573" t="s">
        <v>661</v>
      </c>
      <c r="B573" t="s">
        <v>448</v>
      </c>
      <c r="C573" t="s">
        <v>494</v>
      </c>
      <c r="D573">
        <v>90801</v>
      </c>
    </row>
    <row r="574" spans="1:4">
      <c r="A574" t="s">
        <v>649</v>
      </c>
      <c r="B574" t="s">
        <v>449</v>
      </c>
      <c r="C574" t="s">
        <v>524</v>
      </c>
      <c r="D574">
        <v>40515</v>
      </c>
    </row>
    <row r="575" spans="1:4">
      <c r="A575" t="s">
        <v>665</v>
      </c>
      <c r="B575" t="s">
        <v>448</v>
      </c>
      <c r="C575" t="s">
        <v>1004</v>
      </c>
      <c r="D575">
        <v>90305</v>
      </c>
    </row>
    <row r="576" spans="1:4">
      <c r="A576" t="s">
        <v>665</v>
      </c>
      <c r="B576" t="s">
        <v>448</v>
      </c>
      <c r="C576" t="s">
        <v>962</v>
      </c>
      <c r="D576">
        <v>90212</v>
      </c>
    </row>
    <row r="577" spans="1:4">
      <c r="A577" t="s">
        <v>665</v>
      </c>
      <c r="B577" t="s">
        <v>441</v>
      </c>
      <c r="C577" t="s">
        <v>659</v>
      </c>
      <c r="D577">
        <v>130909</v>
      </c>
    </row>
    <row r="578" spans="1:4">
      <c r="A578" t="s">
        <v>665</v>
      </c>
      <c r="B578" t="s">
        <v>447</v>
      </c>
      <c r="C578" t="s">
        <v>551</v>
      </c>
      <c r="D578">
        <v>70219</v>
      </c>
    </row>
    <row r="579" spans="1:4">
      <c r="A579" t="s">
        <v>665</v>
      </c>
      <c r="B579" t="s">
        <v>448</v>
      </c>
      <c r="C579" t="s">
        <v>494</v>
      </c>
      <c r="D579">
        <v>90806</v>
      </c>
    </row>
    <row r="580" spans="1:4">
      <c r="A580" t="s">
        <v>1324</v>
      </c>
      <c r="B580" t="s">
        <v>440</v>
      </c>
      <c r="C580" t="s">
        <v>1251</v>
      </c>
      <c r="D580">
        <v>30601</v>
      </c>
    </row>
    <row r="581" spans="1:4">
      <c r="A581" t="s">
        <v>476</v>
      </c>
      <c r="B581" t="s">
        <v>440</v>
      </c>
      <c r="C581" t="s">
        <v>440</v>
      </c>
      <c r="D581">
        <v>30113</v>
      </c>
    </row>
    <row r="582" spans="1:4">
      <c r="A582" t="s">
        <v>476</v>
      </c>
      <c r="B582" t="s">
        <v>449</v>
      </c>
      <c r="C582" t="s">
        <v>973</v>
      </c>
      <c r="D582">
        <v>41204</v>
      </c>
    </row>
    <row r="583" spans="1:4">
      <c r="A583" t="s">
        <v>476</v>
      </c>
      <c r="B583" t="s">
        <v>448</v>
      </c>
      <c r="C583" t="s">
        <v>494</v>
      </c>
      <c r="D583">
        <v>90805</v>
      </c>
    </row>
    <row r="584" spans="1:4">
      <c r="A584" t="s">
        <v>580</v>
      </c>
      <c r="B584" t="s">
        <v>446</v>
      </c>
      <c r="C584" t="s">
        <v>1031</v>
      </c>
      <c r="D584">
        <v>60105</v>
      </c>
    </row>
    <row r="585" spans="1:4">
      <c r="A585" t="s">
        <v>678</v>
      </c>
      <c r="B585" t="s">
        <v>445</v>
      </c>
      <c r="C585" t="s">
        <v>946</v>
      </c>
      <c r="D585">
        <v>20208</v>
      </c>
    </row>
    <row r="586" spans="1:4">
      <c r="A586" t="s">
        <v>1325</v>
      </c>
      <c r="B586" t="s">
        <v>440</v>
      </c>
      <c r="C586" t="s">
        <v>1251</v>
      </c>
      <c r="D586">
        <v>30603</v>
      </c>
    </row>
    <row r="587" spans="1:4">
      <c r="A587" t="s">
        <v>973</v>
      </c>
      <c r="B587" t="s">
        <v>449</v>
      </c>
      <c r="C587" t="s">
        <v>973</v>
      </c>
      <c r="D587">
        <v>41205</v>
      </c>
    </row>
    <row r="588" spans="1:4">
      <c r="A588" t="s">
        <v>1326</v>
      </c>
      <c r="B588" t="s">
        <v>448</v>
      </c>
      <c r="C588" t="s">
        <v>1004</v>
      </c>
      <c r="D588">
        <v>90306</v>
      </c>
    </row>
    <row r="589" spans="1:4">
      <c r="A589" t="s">
        <v>515</v>
      </c>
      <c r="B589" t="s">
        <v>444</v>
      </c>
      <c r="C589" t="s">
        <v>444</v>
      </c>
      <c r="D589">
        <v>80818</v>
      </c>
    </row>
    <row r="590" spans="1:4">
      <c r="A590" t="s">
        <v>629</v>
      </c>
      <c r="B590" t="s">
        <v>448</v>
      </c>
      <c r="C590" t="s">
        <v>1001</v>
      </c>
      <c r="D590">
        <v>91011</v>
      </c>
    </row>
    <row r="591" spans="1:4">
      <c r="A591" t="s">
        <v>629</v>
      </c>
      <c r="B591" t="s">
        <v>448</v>
      </c>
      <c r="C591" t="s">
        <v>590</v>
      </c>
      <c r="D591">
        <v>90510</v>
      </c>
    </row>
    <row r="592" spans="1:4">
      <c r="A592" t="s">
        <v>641</v>
      </c>
      <c r="B592" t="s">
        <v>447</v>
      </c>
      <c r="C592" t="s">
        <v>551</v>
      </c>
      <c r="D592">
        <v>70220</v>
      </c>
    </row>
    <row r="593" spans="1:4">
      <c r="A593" t="s">
        <v>1327</v>
      </c>
      <c r="B593" t="s">
        <v>444</v>
      </c>
      <c r="C593" t="s">
        <v>1162</v>
      </c>
      <c r="D593">
        <v>80201</v>
      </c>
    </row>
    <row r="594" spans="1:4">
      <c r="A594" t="s">
        <v>1328</v>
      </c>
      <c r="B594" t="s">
        <v>449</v>
      </c>
      <c r="C594" t="s">
        <v>587</v>
      </c>
      <c r="D594">
        <v>40609</v>
      </c>
    </row>
    <row r="595" spans="1:4">
      <c r="A595" t="s">
        <v>568</v>
      </c>
      <c r="B595" t="s">
        <v>449</v>
      </c>
      <c r="C595" t="s">
        <v>587</v>
      </c>
      <c r="D595">
        <v>40610</v>
      </c>
    </row>
    <row r="596" spans="1:4">
      <c r="A596" t="s">
        <v>1329</v>
      </c>
      <c r="B596" t="s">
        <v>439</v>
      </c>
      <c r="C596" t="s">
        <v>939</v>
      </c>
      <c r="D596">
        <v>120904</v>
      </c>
    </row>
    <row r="597" spans="1:4">
      <c r="A597" t="s">
        <v>1330</v>
      </c>
      <c r="B597" t="s">
        <v>448</v>
      </c>
      <c r="C597" t="s">
        <v>1001</v>
      </c>
      <c r="D597">
        <v>91006</v>
      </c>
    </row>
    <row r="598" spans="1:4">
      <c r="A598" t="s">
        <v>491</v>
      </c>
      <c r="B598" t="s">
        <v>444</v>
      </c>
      <c r="C598" t="s">
        <v>444</v>
      </c>
      <c r="D598">
        <v>80803</v>
      </c>
    </row>
    <row r="599" spans="1:4">
      <c r="A599" t="s">
        <v>491</v>
      </c>
      <c r="B599" t="s">
        <v>447</v>
      </c>
      <c r="C599" t="s">
        <v>447</v>
      </c>
      <c r="D599">
        <v>70311</v>
      </c>
    </row>
    <row r="600" spans="1:4">
      <c r="A600" t="s">
        <v>513</v>
      </c>
      <c r="B600" t="s">
        <v>439</v>
      </c>
      <c r="C600" t="s">
        <v>939</v>
      </c>
      <c r="D600">
        <v>120901</v>
      </c>
    </row>
    <row r="601" spans="1:4">
      <c r="A601" t="s">
        <v>620</v>
      </c>
      <c r="B601" t="s">
        <v>441</v>
      </c>
      <c r="C601" t="s">
        <v>950</v>
      </c>
      <c r="D601">
        <v>130104</v>
      </c>
    </row>
    <row r="602" spans="1:4">
      <c r="A602" t="s">
        <v>620</v>
      </c>
      <c r="B602" t="s">
        <v>449</v>
      </c>
      <c r="C602" t="s">
        <v>978</v>
      </c>
      <c r="D602">
        <v>41008</v>
      </c>
    </row>
    <row r="603" spans="1:4">
      <c r="A603" t="s">
        <v>1331</v>
      </c>
      <c r="B603" t="s">
        <v>449</v>
      </c>
      <c r="C603" t="s">
        <v>978</v>
      </c>
      <c r="D603">
        <v>41006</v>
      </c>
    </row>
    <row r="604" spans="1:4">
      <c r="A604" t="s">
        <v>1331</v>
      </c>
      <c r="B604" t="s">
        <v>449</v>
      </c>
      <c r="C604" t="s">
        <v>1154</v>
      </c>
      <c r="D604">
        <v>41105</v>
      </c>
    </row>
    <row r="605" spans="1:4">
      <c r="A605" t="s">
        <v>1332</v>
      </c>
      <c r="B605" t="s">
        <v>444</v>
      </c>
      <c r="C605" t="s">
        <v>657</v>
      </c>
      <c r="D605">
        <v>80506</v>
      </c>
    </row>
    <row r="606" spans="1:4">
      <c r="A606" t="s">
        <v>487</v>
      </c>
      <c r="B606" t="s">
        <v>443</v>
      </c>
      <c r="C606" t="s">
        <v>934</v>
      </c>
      <c r="D606">
        <v>50316</v>
      </c>
    </row>
    <row r="607" spans="1:4">
      <c r="A607" t="s">
        <v>487</v>
      </c>
      <c r="B607" t="s">
        <v>448</v>
      </c>
      <c r="C607" t="s">
        <v>934</v>
      </c>
      <c r="D607">
        <v>90901</v>
      </c>
    </row>
    <row r="608" spans="1:4">
      <c r="A608" t="s">
        <v>1050</v>
      </c>
      <c r="B608" t="s">
        <v>440</v>
      </c>
      <c r="C608" t="s">
        <v>1050</v>
      </c>
      <c r="D608">
        <v>30507</v>
      </c>
    </row>
    <row r="609" spans="1:4">
      <c r="A609" t="s">
        <v>599</v>
      </c>
      <c r="B609" t="s">
        <v>449</v>
      </c>
      <c r="C609" t="s">
        <v>1098</v>
      </c>
      <c r="D609">
        <v>40905</v>
      </c>
    </row>
    <row r="610" spans="1:4">
      <c r="A610" t="s">
        <v>1333</v>
      </c>
      <c r="B610" t="s">
        <v>446</v>
      </c>
      <c r="C610" t="s">
        <v>1035</v>
      </c>
      <c r="D610">
        <v>60701</v>
      </c>
    </row>
    <row r="611" spans="1:4">
      <c r="A611" t="s">
        <v>1334</v>
      </c>
      <c r="B611" t="s">
        <v>449</v>
      </c>
      <c r="C611" t="s">
        <v>524</v>
      </c>
      <c r="D611">
        <v>40508</v>
      </c>
    </row>
    <row r="612" spans="1:4">
      <c r="A612" t="s">
        <v>677</v>
      </c>
      <c r="B612" t="s">
        <v>441</v>
      </c>
      <c r="C612" t="s">
        <v>944</v>
      </c>
      <c r="D612">
        <v>130718</v>
      </c>
    </row>
    <row r="613" spans="1:4">
      <c r="A613" t="s">
        <v>677</v>
      </c>
      <c r="B613" t="s">
        <v>445</v>
      </c>
      <c r="C613" t="s">
        <v>946</v>
      </c>
      <c r="D613">
        <v>20209</v>
      </c>
    </row>
    <row r="614" spans="1:4">
      <c r="A614" t="s">
        <v>1335</v>
      </c>
      <c r="B614" t="s">
        <v>440</v>
      </c>
      <c r="C614" t="s">
        <v>440</v>
      </c>
      <c r="D614">
        <v>30114</v>
      </c>
    </row>
    <row r="615" spans="1:4">
      <c r="A615" t="s">
        <v>1335</v>
      </c>
      <c r="B615" t="s">
        <v>441</v>
      </c>
      <c r="C615" t="s">
        <v>990</v>
      </c>
      <c r="D615">
        <v>130313</v>
      </c>
    </row>
    <row r="616" spans="1:4">
      <c r="A616" t="s">
        <v>1335</v>
      </c>
      <c r="B616" t="s">
        <v>449</v>
      </c>
      <c r="C616" t="s">
        <v>524</v>
      </c>
      <c r="D616">
        <v>40509</v>
      </c>
    </row>
    <row r="617" spans="1:4">
      <c r="A617" t="s">
        <v>510</v>
      </c>
      <c r="B617" t="s">
        <v>448</v>
      </c>
      <c r="C617" t="s">
        <v>1001</v>
      </c>
      <c r="D617">
        <v>91001</v>
      </c>
    </row>
    <row r="618" spans="1:4">
      <c r="A618" t="s">
        <v>1336</v>
      </c>
      <c r="B618" t="s">
        <v>448</v>
      </c>
      <c r="C618" t="s">
        <v>1001</v>
      </c>
      <c r="D618">
        <v>91015</v>
      </c>
    </row>
    <row r="619" spans="1:4">
      <c r="A619" t="s">
        <v>1337</v>
      </c>
      <c r="B619" t="s">
        <v>448</v>
      </c>
      <c r="C619" t="s">
        <v>1001</v>
      </c>
      <c r="D619">
        <v>91016</v>
      </c>
    </row>
    <row r="620" spans="1:4">
      <c r="A620" t="s">
        <v>581</v>
      </c>
      <c r="B620" t="s">
        <v>449</v>
      </c>
      <c r="C620" t="s">
        <v>524</v>
      </c>
      <c r="D620">
        <v>40510</v>
      </c>
    </row>
    <row r="621" spans="1:4">
      <c r="A621" t="s">
        <v>581</v>
      </c>
      <c r="B621" t="s">
        <v>447</v>
      </c>
      <c r="C621" t="s">
        <v>551</v>
      </c>
      <c r="D621">
        <v>70221</v>
      </c>
    </row>
    <row r="622" spans="1:4">
      <c r="A622" t="s">
        <v>1338</v>
      </c>
      <c r="B622" t="s">
        <v>449</v>
      </c>
      <c r="C622" t="s">
        <v>936</v>
      </c>
      <c r="D622">
        <v>40107</v>
      </c>
    </row>
    <row r="623" spans="1:4">
      <c r="A623" t="s">
        <v>1339</v>
      </c>
      <c r="B623" t="s">
        <v>447</v>
      </c>
      <c r="C623" t="s">
        <v>551</v>
      </c>
      <c r="D623">
        <v>70222</v>
      </c>
    </row>
    <row r="624" spans="1:4">
      <c r="A624" t="s">
        <v>1340</v>
      </c>
      <c r="B624" t="s">
        <v>443</v>
      </c>
      <c r="C624" t="s">
        <v>998</v>
      </c>
      <c r="D624">
        <v>50110</v>
      </c>
    </row>
    <row r="625" spans="1:4">
      <c r="A625" t="s">
        <v>1341</v>
      </c>
      <c r="B625" t="s">
        <v>439</v>
      </c>
      <c r="C625" t="s">
        <v>941</v>
      </c>
      <c r="D625">
        <v>120311</v>
      </c>
    </row>
    <row r="626" spans="1:4">
      <c r="A626" t="s">
        <v>606</v>
      </c>
      <c r="B626" t="s">
        <v>449</v>
      </c>
      <c r="C626" t="s">
        <v>524</v>
      </c>
      <c r="D626">
        <v>40514</v>
      </c>
    </row>
    <row r="627" spans="1:4">
      <c r="A627" t="s">
        <v>596</v>
      </c>
      <c r="B627" t="s">
        <v>439</v>
      </c>
      <c r="C627" t="s">
        <v>974</v>
      </c>
      <c r="D627">
        <v>120101</v>
      </c>
    </row>
    <row r="628" spans="1:4">
      <c r="A628" t="s">
        <v>589</v>
      </c>
      <c r="B628" t="s">
        <v>448</v>
      </c>
      <c r="C628" t="s">
        <v>955</v>
      </c>
      <c r="D628">
        <v>91101</v>
      </c>
    </row>
    <row r="629" spans="1:4">
      <c r="A629" t="s">
        <v>1342</v>
      </c>
      <c r="B629" t="s">
        <v>441</v>
      </c>
      <c r="C629" t="s">
        <v>969</v>
      </c>
      <c r="D629">
        <v>130411</v>
      </c>
    </row>
    <row r="630" spans="1:4">
      <c r="A630" t="s">
        <v>1343</v>
      </c>
      <c r="B630" t="s">
        <v>449</v>
      </c>
      <c r="C630" t="s">
        <v>524</v>
      </c>
      <c r="D630">
        <v>40511</v>
      </c>
    </row>
    <row r="631" spans="1:4">
      <c r="A631" t="s">
        <v>614</v>
      </c>
      <c r="B631" t="s">
        <v>439</v>
      </c>
      <c r="C631" t="s">
        <v>1021</v>
      </c>
      <c r="D631">
        <v>120405</v>
      </c>
    </row>
    <row r="632" spans="1:4">
      <c r="A632" t="s">
        <v>554</v>
      </c>
      <c r="B632" t="s">
        <v>444</v>
      </c>
      <c r="C632" t="s">
        <v>1260</v>
      </c>
      <c r="D632">
        <v>81101</v>
      </c>
    </row>
    <row r="633" spans="1:4">
      <c r="A633" t="s">
        <v>1344</v>
      </c>
      <c r="B633" t="s">
        <v>443</v>
      </c>
      <c r="C633" t="s">
        <v>998</v>
      </c>
      <c r="D633">
        <v>50111</v>
      </c>
    </row>
    <row r="634" spans="1:4">
      <c r="A634" t="s">
        <v>1345</v>
      </c>
      <c r="B634" t="s">
        <v>448</v>
      </c>
      <c r="C634" t="s">
        <v>948</v>
      </c>
      <c r="D634">
        <v>91205</v>
      </c>
    </row>
    <row r="635" spans="1:4">
      <c r="A635" t="s">
        <v>566</v>
      </c>
      <c r="B635" t="s">
        <v>438</v>
      </c>
      <c r="C635" t="s">
        <v>438</v>
      </c>
      <c r="D635">
        <v>10105</v>
      </c>
    </row>
    <row r="636" spans="1:4">
      <c r="A636" t="s">
        <v>1346</v>
      </c>
      <c r="B636" t="s">
        <v>449</v>
      </c>
      <c r="C636" t="s">
        <v>953</v>
      </c>
      <c r="D636">
        <v>40308</v>
      </c>
    </row>
    <row r="637" spans="1:4">
      <c r="A637" t="s">
        <v>673</v>
      </c>
      <c r="B637" t="s">
        <v>449</v>
      </c>
      <c r="C637" t="s">
        <v>1056</v>
      </c>
      <c r="D637">
        <v>40707</v>
      </c>
    </row>
    <row r="638" spans="1:4">
      <c r="A638" t="s">
        <v>493</v>
      </c>
      <c r="B638" t="s">
        <v>445</v>
      </c>
      <c r="C638" t="s">
        <v>1003</v>
      </c>
      <c r="D638">
        <v>20609</v>
      </c>
    </row>
    <row r="639" spans="1:4">
      <c r="A639" t="s">
        <v>1347</v>
      </c>
      <c r="B639" t="s">
        <v>439</v>
      </c>
      <c r="C639" t="s">
        <v>531</v>
      </c>
      <c r="D639">
        <v>120706</v>
      </c>
    </row>
    <row r="640" spans="1:4">
      <c r="A640" t="s">
        <v>466</v>
      </c>
      <c r="B640" t="s">
        <v>444</v>
      </c>
      <c r="C640" t="s">
        <v>444</v>
      </c>
      <c r="D640">
        <v>80819</v>
      </c>
    </row>
    <row r="641" spans="1:4">
      <c r="A641" t="s">
        <v>608</v>
      </c>
      <c r="B641" t="s">
        <v>449</v>
      </c>
      <c r="C641" t="s">
        <v>970</v>
      </c>
      <c r="D641">
        <v>41301</v>
      </c>
    </row>
    <row r="642" spans="1:4">
      <c r="A642" t="s">
        <v>1348</v>
      </c>
      <c r="B642" t="s">
        <v>439</v>
      </c>
      <c r="C642" t="s">
        <v>480</v>
      </c>
      <c r="D642">
        <v>120611</v>
      </c>
    </row>
    <row r="643" spans="1:4">
      <c r="A643" t="s">
        <v>1349</v>
      </c>
      <c r="B643" t="s">
        <v>447</v>
      </c>
      <c r="C643" t="s">
        <v>943</v>
      </c>
      <c r="D643">
        <v>70701</v>
      </c>
    </row>
    <row r="644" spans="1:4">
      <c r="A644" t="s">
        <v>504</v>
      </c>
      <c r="B644" t="s">
        <v>444</v>
      </c>
      <c r="C644" t="s">
        <v>657</v>
      </c>
      <c r="D644">
        <v>80508</v>
      </c>
    </row>
    <row r="645" spans="1:4">
      <c r="A645" t="s">
        <v>701</v>
      </c>
      <c r="B645" t="s">
        <v>445</v>
      </c>
      <c r="C645" t="s">
        <v>1006</v>
      </c>
      <c r="D645">
        <v>20406</v>
      </c>
    </row>
    <row r="646" spans="1:4">
      <c r="A646" t="s">
        <v>1350</v>
      </c>
      <c r="B646" t="s">
        <v>447</v>
      </c>
      <c r="C646" t="s">
        <v>447</v>
      </c>
      <c r="D646">
        <v>70312</v>
      </c>
    </row>
    <row r="647" spans="1:4">
      <c r="A647" t="s">
        <v>545</v>
      </c>
      <c r="B647" t="s">
        <v>439</v>
      </c>
      <c r="C647" t="s">
        <v>984</v>
      </c>
      <c r="D647">
        <v>120805</v>
      </c>
    </row>
    <row r="648" spans="1:4">
      <c r="A648" t="s">
        <v>562</v>
      </c>
      <c r="B648" t="s">
        <v>442</v>
      </c>
      <c r="C648" t="s">
        <v>442</v>
      </c>
      <c r="D648">
        <v>100104</v>
      </c>
    </row>
    <row r="649" spans="1:4">
      <c r="A649" t="s">
        <v>1351</v>
      </c>
      <c r="B649" t="s">
        <v>443</v>
      </c>
      <c r="C649" t="s">
        <v>998</v>
      </c>
      <c r="D649">
        <v>50112</v>
      </c>
    </row>
    <row r="650" spans="1:4">
      <c r="A650" t="s">
        <v>670</v>
      </c>
      <c r="B650" t="s">
        <v>445</v>
      </c>
      <c r="C650" t="s">
        <v>1003</v>
      </c>
      <c r="D650">
        <v>20610</v>
      </c>
    </row>
    <row r="651" spans="1:4">
      <c r="A651" t="s">
        <v>1352</v>
      </c>
      <c r="B651" t="s">
        <v>439</v>
      </c>
      <c r="C651" t="s">
        <v>941</v>
      </c>
      <c r="D651">
        <v>120312</v>
      </c>
    </row>
    <row r="652" spans="1:4">
      <c r="A652" t="s">
        <v>1353</v>
      </c>
      <c r="B652" t="s">
        <v>448</v>
      </c>
      <c r="C652" t="s">
        <v>1014</v>
      </c>
      <c r="D652">
        <v>90608</v>
      </c>
    </row>
    <row r="653" spans="1:4">
      <c r="A653" t="s">
        <v>1354</v>
      </c>
      <c r="B653" t="s">
        <v>444</v>
      </c>
      <c r="C653" t="s">
        <v>980</v>
      </c>
      <c r="D653">
        <v>80605</v>
      </c>
    </row>
    <row r="654" spans="1:4">
      <c r="A654" t="s">
        <v>1355</v>
      </c>
      <c r="B654" t="s">
        <v>448</v>
      </c>
      <c r="C654" t="s">
        <v>1001</v>
      </c>
      <c r="D654">
        <v>91012</v>
      </c>
    </row>
    <row r="655" spans="1:4">
      <c r="A655" t="s">
        <v>1356</v>
      </c>
      <c r="B655" t="s">
        <v>448</v>
      </c>
      <c r="C655" t="s">
        <v>1011</v>
      </c>
      <c r="D655">
        <v>90704</v>
      </c>
    </row>
    <row r="656" spans="1:4">
      <c r="A656" t="s">
        <v>1357</v>
      </c>
      <c r="B656" t="s">
        <v>439</v>
      </c>
      <c r="C656" t="s">
        <v>939</v>
      </c>
      <c r="D656">
        <v>120905</v>
      </c>
    </row>
    <row r="657" spans="1:4">
      <c r="A657" t="s">
        <v>1358</v>
      </c>
      <c r="B657" t="s">
        <v>438</v>
      </c>
      <c r="C657" t="s">
        <v>937</v>
      </c>
      <c r="D657">
        <v>10405</v>
      </c>
    </row>
    <row r="658" spans="1:4">
      <c r="A658" t="s">
        <v>1359</v>
      </c>
      <c r="B658" t="s">
        <v>438</v>
      </c>
      <c r="C658" t="s">
        <v>937</v>
      </c>
      <c r="D658">
        <v>10406</v>
      </c>
    </row>
    <row r="659" spans="1:4">
      <c r="A659" t="s">
        <v>1360</v>
      </c>
      <c r="B659" t="s">
        <v>447</v>
      </c>
      <c r="C659" t="s">
        <v>551</v>
      </c>
      <c r="D659">
        <v>70223</v>
      </c>
    </row>
    <row r="660" spans="1:4">
      <c r="A660" t="s">
        <v>1361</v>
      </c>
      <c r="B660" t="s">
        <v>447</v>
      </c>
      <c r="C660" t="s">
        <v>551</v>
      </c>
      <c r="D660">
        <v>70224</v>
      </c>
    </row>
    <row r="661" spans="1:4">
      <c r="A661" t="s">
        <v>1362</v>
      </c>
      <c r="B661" t="s">
        <v>449</v>
      </c>
      <c r="C661" t="s">
        <v>970</v>
      </c>
      <c r="D661">
        <v>41309</v>
      </c>
    </row>
    <row r="662" spans="1:4">
      <c r="A662" t="s">
        <v>492</v>
      </c>
      <c r="B662" t="s">
        <v>441</v>
      </c>
      <c r="C662" t="s">
        <v>950</v>
      </c>
      <c r="D662">
        <v>130105</v>
      </c>
    </row>
    <row r="663" spans="1:4">
      <c r="A663" t="s">
        <v>516</v>
      </c>
      <c r="B663" t="s">
        <v>444</v>
      </c>
      <c r="C663" t="s">
        <v>945</v>
      </c>
      <c r="D663">
        <v>81005</v>
      </c>
    </row>
    <row r="664" spans="1:4">
      <c r="A664" t="s">
        <v>1363</v>
      </c>
      <c r="B664" t="s">
        <v>440</v>
      </c>
      <c r="C664" t="s">
        <v>1050</v>
      </c>
      <c r="D664">
        <v>30508</v>
      </c>
    </row>
    <row r="665" spans="1:4">
      <c r="A665" t="s">
        <v>1364</v>
      </c>
      <c r="B665" t="s">
        <v>448</v>
      </c>
      <c r="C665" t="s">
        <v>590</v>
      </c>
      <c r="D665">
        <v>90511</v>
      </c>
    </row>
    <row r="666" spans="1:4">
      <c r="A666" t="s">
        <v>1365</v>
      </c>
      <c r="B666" t="s">
        <v>441</v>
      </c>
      <c r="C666" t="s">
        <v>990</v>
      </c>
      <c r="D666">
        <v>130311</v>
      </c>
    </row>
    <row r="667" spans="1:4">
      <c r="A667" t="s">
        <v>1366</v>
      </c>
      <c r="B667" t="s">
        <v>447</v>
      </c>
      <c r="C667" t="s">
        <v>447</v>
      </c>
      <c r="D667">
        <v>70314</v>
      </c>
    </row>
    <row r="668" spans="1:4">
      <c r="A668" t="s">
        <v>1367</v>
      </c>
      <c r="B668" t="s">
        <v>441</v>
      </c>
      <c r="C668" t="s">
        <v>990</v>
      </c>
      <c r="D668">
        <v>130312</v>
      </c>
    </row>
    <row r="669" spans="1:4">
      <c r="A669" t="s">
        <v>1368</v>
      </c>
      <c r="B669" t="s">
        <v>445</v>
      </c>
      <c r="C669" t="s">
        <v>1006</v>
      </c>
      <c r="D669">
        <v>20407</v>
      </c>
    </row>
    <row r="670" spans="1:4">
      <c r="A670" t="s">
        <v>595</v>
      </c>
      <c r="B670" t="s">
        <v>445</v>
      </c>
      <c r="C670" t="s">
        <v>935</v>
      </c>
      <c r="D670">
        <v>20107</v>
      </c>
    </row>
    <row r="671" spans="1:4">
      <c r="A671" t="s">
        <v>455</v>
      </c>
      <c r="B671" t="s">
        <v>441</v>
      </c>
      <c r="C671" t="s">
        <v>950</v>
      </c>
      <c r="D671">
        <v>130106</v>
      </c>
    </row>
    <row r="672" spans="1:4">
      <c r="A672" t="s">
        <v>559</v>
      </c>
      <c r="B672" t="s">
        <v>449</v>
      </c>
      <c r="C672" t="s">
        <v>1025</v>
      </c>
      <c r="D672">
        <v>41401</v>
      </c>
    </row>
    <row r="673" spans="1:4">
      <c r="A673" t="s">
        <v>1369</v>
      </c>
      <c r="B673" t="s">
        <v>443</v>
      </c>
      <c r="C673" t="s">
        <v>511</v>
      </c>
      <c r="D673">
        <v>50206</v>
      </c>
    </row>
    <row r="674" spans="1:4">
      <c r="A674" t="s">
        <v>478</v>
      </c>
      <c r="B674" t="s">
        <v>443</v>
      </c>
      <c r="C674" t="s">
        <v>511</v>
      </c>
      <c r="D674">
        <v>50207</v>
      </c>
    </row>
    <row r="675" spans="1:4">
      <c r="A675" t="s">
        <v>607</v>
      </c>
      <c r="B675" t="s">
        <v>443</v>
      </c>
      <c r="C675" t="s">
        <v>934</v>
      </c>
      <c r="D675">
        <v>50317</v>
      </c>
    </row>
    <row r="676" spans="1:4">
      <c r="A676" t="s">
        <v>647</v>
      </c>
      <c r="B676" t="s">
        <v>448</v>
      </c>
      <c r="C676" t="s">
        <v>590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2020-08-04T14:07:37Z</dcterms:created>
  <dcterms:modified xsi:type="dcterms:W3CDTF">2021-02-06T12:59:17Z</dcterms:modified>
  <cp:category/>
  <cp:contentStatus/>
</cp:coreProperties>
</file>