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51069" documentId="11_9248B46DC1CBB2E3ED7FF6F9903E8C1851038383" xr6:coauthVersionLast="47" xr6:coauthVersionMax="47" xr10:uidLastSave="{7A92C0CA-53D6-E246-A55A-CA96F6A21450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calcPr calcId="191028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  <pivotCache cacheId="9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030" i="3" l="1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J577" i="1"/>
  <c r="H577" i="1"/>
  <c r="F577" i="1"/>
  <c r="D577" i="1"/>
  <c r="K577" i="1"/>
  <c r="L577" i="1"/>
  <c r="M577" i="1"/>
  <c r="N577" i="1"/>
  <c r="O577" i="1"/>
  <c r="P577" i="1"/>
  <c r="Q577" i="1"/>
  <c r="R577" i="1"/>
  <c r="S577" i="1"/>
  <c r="T577" i="1"/>
  <c r="U577" i="1"/>
  <c r="W577" i="1"/>
  <c r="X577" i="1"/>
  <c r="Y577" i="1"/>
  <c r="AA577" i="1"/>
  <c r="AB577" i="1"/>
  <c r="AC577" i="1"/>
  <c r="AD577" i="1"/>
  <c r="AE577" i="1"/>
  <c r="AF577" i="1"/>
  <c r="AG577" i="1"/>
  <c r="AH577" i="1"/>
  <c r="AI577" i="1"/>
  <c r="AK577" i="1"/>
  <c r="AL577" i="1"/>
  <c r="AM577" i="1"/>
  <c r="AN577" i="1"/>
  <c r="AR577" i="1"/>
  <c r="AT577" i="1"/>
  <c r="AU577" i="1"/>
  <c r="AV577" i="1"/>
  <c r="AW577" i="1"/>
  <c r="AY577" i="1"/>
  <c r="AZ577" i="1"/>
  <c r="BA577" i="1"/>
  <c r="BB577" i="1"/>
  <c r="BC577" i="1"/>
  <c r="BF577" i="1"/>
  <c r="BG577" i="1"/>
  <c r="BI577" i="1"/>
  <c r="BK577" i="1"/>
  <c r="BM577" i="1"/>
  <c r="BO577" i="1"/>
  <c r="BQ577" i="1"/>
  <c r="BS577" i="1"/>
  <c r="BU577" i="1"/>
  <c r="BW577" i="1"/>
  <c r="BY577" i="1"/>
  <c r="CA577" i="1"/>
  <c r="AQ576" i="1"/>
  <c r="AP576" i="1"/>
  <c r="J576" i="1"/>
  <c r="H576" i="1"/>
  <c r="F576" i="1"/>
  <c r="D576" i="1"/>
  <c r="K576" i="1"/>
  <c r="L576" i="1"/>
  <c r="M576" i="1"/>
  <c r="N576" i="1"/>
  <c r="O576" i="1"/>
  <c r="P576" i="1"/>
  <c r="Q576" i="1"/>
  <c r="R576" i="1"/>
  <c r="S576" i="1"/>
  <c r="T576" i="1"/>
  <c r="U576" i="1"/>
  <c r="W576" i="1"/>
  <c r="X576" i="1"/>
  <c r="Y576" i="1"/>
  <c r="AA576" i="1"/>
  <c r="AB576" i="1"/>
  <c r="AC576" i="1"/>
  <c r="AD576" i="1"/>
  <c r="AE576" i="1"/>
  <c r="AF576" i="1"/>
  <c r="AG576" i="1"/>
  <c r="AH576" i="1"/>
  <c r="AI576" i="1"/>
  <c r="AK576" i="1"/>
  <c r="AL576" i="1"/>
  <c r="AM576" i="1"/>
  <c r="AN576" i="1"/>
  <c r="AR576" i="1"/>
  <c r="AT576" i="1"/>
  <c r="AU576" i="1"/>
  <c r="AV576" i="1"/>
  <c r="AW576" i="1"/>
  <c r="AY576" i="1"/>
  <c r="AZ576" i="1"/>
  <c r="BA576" i="1"/>
  <c r="BB576" i="1"/>
  <c r="BC576" i="1"/>
  <c r="BF576" i="1"/>
  <c r="BG576" i="1"/>
  <c r="BI576" i="1"/>
  <c r="BK576" i="1"/>
  <c r="BM576" i="1"/>
  <c r="BO576" i="1"/>
  <c r="BQ576" i="1"/>
  <c r="BS576" i="1"/>
  <c r="BU576" i="1"/>
  <c r="BW576" i="1"/>
  <c r="BY576" i="1"/>
  <c r="CA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I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I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I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I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77" i="1"/>
  <c r="BE577" i="1"/>
  <c r="BD576" i="1"/>
  <c r="BE576" i="1"/>
</calcChain>
</file>

<file path=xl/sharedStrings.xml><?xml version="1.0" encoding="utf-8"?>
<sst xmlns="http://schemas.openxmlformats.org/spreadsheetml/2006/main" count="17667" uniqueCount="1811">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</sst>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0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  <xf numFmtId="14" fontId="0" fillId="31" borderId="0" xfId="0" applyNumberFormat="1" applyFill="1"/>
    <xf numFmtId="0" fontId="0" fillId="31" borderId="0" xfId="0" applyNumberFormat="1" applyFill="1"/>
    <xf numFmtId="0" fontId="0" fillId="31" borderId="0" xfId="0" applyFill="1"/>
    <xf numFmtId="0" fontId="0" fillId="31" borderId="0" xfId="0" applyNumberFormat="1" applyFill="1" applyAlignment="1">
      <alignment vertical="center"/>
    </xf>
    <xf numFmtId="14" fontId="0" fillId="32" borderId="0" xfId="0" applyNumberFormat="1" applyFill="1"/>
    <xf numFmtId="0" fontId="0" fillId="32" borderId="0" xfId="0" applyNumberFormat="1" applyFill="1"/>
    <xf numFmtId="0" fontId="0" fillId="32" borderId="0" xfId="0" applyFill="1"/>
    <xf numFmtId="0" fontId="0" fillId="32" borderId="0" xfId="0" applyNumberFormat="1" applyFill="1" applyAlignment="1">
      <alignment vertical="center"/>
    </xf>
    <xf numFmtId="0" fontId="0" fillId="0" borderId="11" xfId="0" applyFont="1" applyBorder="1"/>
    <xf numFmtId="14" fontId="0" fillId="33" borderId="0" xfId="0" applyNumberFormat="1" applyFill="1"/>
    <xf numFmtId="0" fontId="0" fillId="33" borderId="0" xfId="0" applyNumberFormat="1" applyFill="1"/>
    <xf numFmtId="0" fontId="0" fillId="33" borderId="0" xfId="0" applyFill="1"/>
    <xf numFmtId="0" fontId="0" fillId="33" borderId="0" xfId="0" applyNumberFormat="1" applyFill="1" applyAlignment="1">
      <alignment vertical="center"/>
    </xf>
    <xf numFmtId="14" fontId="0" fillId="34" borderId="0" xfId="0" applyNumberFormat="1" applyFill="1"/>
    <xf numFmtId="0" fontId="0" fillId="34" borderId="0" xfId="0" applyNumberFormat="1" applyFill="1"/>
    <xf numFmtId="0" fontId="0" fillId="34" borderId="0" xfId="0" applyFill="1"/>
    <xf numFmtId="0" fontId="0" fillId="34" borderId="0" xfId="0" applyNumberFormat="1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NumberFormat="1" applyFill="1"/>
    <xf numFmtId="0" fontId="0" fillId="35" borderId="0" xfId="0" applyFill="1"/>
    <xf numFmtId="0" fontId="0" fillId="35" borderId="0" xfId="0" applyNumberFormat="1" applyFill="1" applyAlignment="1">
      <alignment vertical="center"/>
    </xf>
    <xf numFmtId="0" fontId="0" fillId="8" borderId="0" xfId="0" applyNumberFormat="1" applyFill="1"/>
    <xf numFmtId="0" fontId="0" fillId="8" borderId="0" xfId="0" applyNumberFormat="1" applyFill="1" applyAlignment="1">
      <alignment vertical="center"/>
    </xf>
    <xf numFmtId="14" fontId="0" fillId="36" borderId="0" xfId="0" applyNumberFormat="1" applyFill="1"/>
    <xf numFmtId="0" fontId="0" fillId="36" borderId="0" xfId="0" applyNumberFormat="1" applyFill="1"/>
    <xf numFmtId="0" fontId="0" fillId="36" borderId="0" xfId="0" applyFill="1"/>
    <xf numFmtId="0" fontId="0" fillId="36" borderId="0" xfId="0" applyNumberFormat="1" applyFill="1" applyAlignment="1">
      <alignment vertical="center"/>
    </xf>
    <xf numFmtId="14" fontId="0" fillId="37" borderId="0" xfId="0" applyNumberFormat="1" applyFill="1"/>
    <xf numFmtId="0" fontId="0" fillId="37" borderId="0" xfId="0" applyNumberFormat="1" applyFill="1"/>
    <xf numFmtId="0" fontId="0" fillId="37" borderId="0" xfId="0" applyFill="1"/>
    <xf numFmtId="0" fontId="0" fillId="37" borderId="0" xfId="0" applyNumberFormat="1" applyFill="1" applyAlignment="1">
      <alignment vertical="center"/>
    </xf>
    <xf numFmtId="14" fontId="0" fillId="38" borderId="0" xfId="0" applyNumberFormat="1" applyFill="1"/>
    <xf numFmtId="0" fontId="0" fillId="38" borderId="0" xfId="0" applyNumberFormat="1" applyFill="1"/>
    <xf numFmtId="0" fontId="0" fillId="38" borderId="0" xfId="0" applyFill="1"/>
    <xf numFmtId="0" fontId="0" fillId="38" borderId="0" xfId="0" applyNumberFormat="1" applyFill="1" applyAlignment="1">
      <alignment vertical="center"/>
    </xf>
    <xf numFmtId="0" fontId="3" fillId="9" borderId="0" xfId="0" applyNumberFormat="1" applyFont="1" applyFill="1"/>
    <xf numFmtId="0" fontId="3" fillId="9" borderId="0" xfId="0" applyNumberFormat="1" applyFont="1" applyFill="1" applyAlignment="1">
      <alignment vertical="center"/>
    </xf>
  </cellXfs>
  <cellStyles count="2">
    <cellStyle name="Comma [0]" xfId="1" builtinId="6"/>
    <cellStyle name="Normal" xfId="0" builtinId="0"/>
  </cellStyles>
  <dxfs count="65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77" totalsRowShown="0">
  <autoFilter ref="B1:CA577" xr:uid="{43A4EA99-D30C-4593-B4E9-BC228D6A71B3}"/>
  <tableColumns count="78">
    <tableColumn id="1" xr3:uid="{B43CE6CF-A682-4EDB-9879-C83EE5B60C32}" name="Fecha" dataDxfId="652"/>
    <tableColumn id="2" xr3:uid="{973902F0-2D6C-40A2-BFE7-09B21A33165E}" name="Confirmados Acumulados" dataDxfId="651"/>
    <tableColumn id="3" xr3:uid="{40A6486D-313D-495E-B390-825D23DB0A59}" name="Nuevos Confirmados"/>
    <tableColumn id="4" xr3:uid="{40D3D6E3-850F-4C5A-B130-A86751451D00}" name="Fallecidos Acumulados" dataDxfId="650"/>
    <tableColumn id="5" xr3:uid="{B7E20309-518B-468C-A592-39469F86B5D6}" name="Nuevos Fallecidos"/>
    <tableColumn id="6" xr3:uid="{F2FD374F-A063-484D-A17D-CE2074ED1517}" name="Recuperados Acumulados" dataDxfId="64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4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47">
      <calculatedColumnFormula>+IFERROR(C2/3.974,"")</calculatedColumnFormula>
    </tableColumn>
    <tableColumn id="18" xr3:uid="{C5C9CF84-1193-446D-A50A-629502575AA8}" name="Fallecidos/1MM hab" dataDxfId="646">
      <calculatedColumnFormula>+IFERROR(E2/3.974,"")</calculatedColumnFormula>
    </tableColumn>
    <tableColumn id="19" xr3:uid="{5653A491-563D-4A51-9E51-434E50B0C11C}" name="Recuperados/1 MM hab" dataDxfId="645">
      <calculatedColumnFormula>+IFERROR(G2/3.974,"")</calculatedColumnFormula>
    </tableColumn>
    <tableColumn id="20" xr3:uid="{1087D488-7D9C-4D7D-A189-4EB560CA2E3B}" name="Activos/1MM hab" dataDxfId="644">
      <calculatedColumnFormula>+IFERROR(I2/3.974,"")</calculatedColumnFormula>
    </tableColumn>
    <tableColumn id="21" xr3:uid="{5D7DE319-4187-4EA4-B571-D2695154EE4A}" name="Pruebas Realizadas" dataDxfId="64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42">
      <calculatedColumnFormula>IFERROR(W2-W1,0)</calculatedColumnFormula>
    </tableColumn>
    <tableColumn id="64" xr3:uid="{28C993C8-E8F5-4F99-B9F6-92E744E1DC2E}" name="Pruebas Realizadas/1MM hab" dataDxfId="641">
      <calculatedColumnFormula>IFERROR(V2/3.974,0)</calculatedColumnFormula>
    </tableColumn>
    <tableColumn id="23" xr3:uid="{42A45A33-4E21-48F2-A8AE-E198D98F66C3}" name="Pruebas Negativas" dataDxfId="640"/>
    <tableColumn id="24" xr3:uid="{BA3C3DC5-E194-4738-BE0D-9C065CE37FC0}" name="Pruebas Negativas Diarias" dataDxfId="639">
      <calculatedColumnFormula>Z2-Z1</calculatedColumnFormula>
    </tableColumn>
    <tableColumn id="55" xr3:uid="{969B6342-94BE-4968-955F-55616C0B80F9}" name="% Pruebas Negativas" dataDxfId="638">
      <calculatedColumnFormula>IFERROR(Z2/V2,0)</calculatedColumnFormula>
    </tableColumn>
    <tableColumn id="58" xr3:uid="{DCF2DC84-6E8B-433D-8BEE-4F9909314B95}" name="Variación Pruebas Negativas Diarias" dataDxfId="63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36">
      <calculatedColumnFormula>IFERROR(AD2/V2,0)</calculatedColumnFormula>
    </tableColumn>
    <tableColumn id="59" xr3:uid="{879AC419-6349-4CF2-ABE6-2CAB27EB4896}" name="Variación Pruebas Positivas Diarias" dataDxfId="635">
      <calculatedColumnFormula>IFERROR(AE2-AE1,0)</calculatedColumnFormula>
    </tableColumn>
    <tableColumn id="74" xr3:uid="{766B1DB5-FDE4-4BD7-BF8F-4B01095F7E3F}" name="%Variación Pruebas Positivas Diarias" dataDxfId="634">
      <calculatedColumnFormula>IFERROR(AE2/W2,0)</calculatedColumnFormula>
    </tableColumn>
    <tableColumn id="65" xr3:uid="{7C3592F6-C716-42D3-A5A1-47E150686978}" name="Pruebas Positivas/1MM hab" dataDxfId="633">
      <calculatedColumnFormula>IFERROR(AD2/3.974,0)</calculatedColumnFormula>
    </tableColumn>
    <tableColumn id="27" xr3:uid="{D8610871-ABDD-4D27-8EF9-5CB022075A3B}" name="Aislamiento Domiciliario" dataDxfId="632"/>
    <tableColumn id="28" xr3:uid="{C675257E-C6CD-4E20-B674-42EE821FE46A}" name="Variación Aislamiento Domiciliario" dataDxfId="631">
      <calculatedColumnFormula>AJ2-AJ1</calculatedColumnFormula>
    </tableColumn>
    <tableColumn id="60" xr3:uid="{0AA8EE78-AA2C-434E-B362-741D9FFB5ECC}" name="%Variación Aislamiento Domiciliario" dataDxfId="630">
      <calculatedColumnFormula>IFERROR(AJ2/AJ1,0)-1</calculatedColumnFormula>
    </tableColumn>
    <tableColumn id="66" xr3:uid="{625EE28F-4964-4F45-905B-130058A50F50}" name="Aislamiento Domiciliario/1MM hab" dataDxfId="629">
      <calculatedColumnFormula>IFERROR(AJ2/3.974,0)</calculatedColumnFormula>
    </tableColumn>
    <tableColumn id="75" xr3:uid="{1B2C3CAE-97BE-4952-B951-5007AB5414DD}" name="%Aislamiento Domiciliario de Confirmados" dataDxfId="628">
      <calculatedColumnFormula>IFERROR(AJ2/C2," ")</calculatedColumnFormula>
    </tableColumn>
    <tableColumn id="29" xr3:uid="{DC317B66-599C-42F1-AA24-36DEE1345EB4}" name="Aislamiento en Hoteles" dataDxfId="62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26">
      <calculatedColumnFormula>IFERROR(AO2/3.974,0)</calculatedColumnFormula>
    </tableColumn>
    <tableColumn id="31" xr3:uid="{E736287B-0930-4006-9282-9CA033399912}" name="Hospitalizados en Sala" dataDxfId="625"/>
    <tableColumn id="32" xr3:uid="{BF98C05B-A67B-4900-B05E-627F032DC39A}" name="Variación Hospitalizados en Sala" dataDxfId="624">
      <calculatedColumnFormula>AS2-AS1</calculatedColumnFormula>
    </tableColumn>
    <tableColumn id="62" xr3:uid="{7C747F0E-AA13-4E3C-9C50-8538E30CAC79}" name="%Variación Hospitalizados en Sala" dataDxfId="623">
      <calculatedColumnFormula>IFERROR(AS2/AS1,0)-1</calculatedColumnFormula>
    </tableColumn>
    <tableColumn id="68" xr3:uid="{7DBCF1EA-926B-4AAD-A90A-BB75D656AD64}" name="Hospitalizados en Sala/1MM hab" dataDxfId="622">
      <calculatedColumnFormula>IFERROR(AS2/3.974,0)</calculatedColumnFormula>
    </tableColumn>
    <tableColumn id="76" xr3:uid="{48762F93-20F9-4E34-8048-CC45B397DC24}" name="%Hospitalizados en Sala de Confirmados" dataDxfId="621">
      <calculatedColumnFormula>IFERROR(AS2/C2," ")</calculatedColumnFormula>
    </tableColumn>
    <tableColumn id="33" xr3:uid="{71350F5A-09D2-45C4-9CCF-A9A5B2880119}" name="Hospitalizados en UCI" dataDxfId="62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19">
      <calculatedColumnFormula>IFERROR(AX2/AX1,0)-1</calculatedColumnFormula>
    </tableColumn>
    <tableColumn id="69" xr3:uid="{BB3ED07D-4978-4E45-9048-715100C1C4CE}" name="Hospitalización en UCI/1MM hab" dataDxfId="618">
      <calculatedColumnFormula>IFERROR(AX2/3.974,0)</calculatedColumnFormula>
    </tableColumn>
    <tableColumn id="77" xr3:uid="{3689B571-2CEF-4D6C-80EA-D42E9AFA4249}" name="%Hospitalizados en UCI de Confirmados" dataDxfId="617">
      <calculatedColumnFormula>IFERROR(AX2/C2," ")</calculatedColumnFormula>
    </tableColumn>
    <tableColumn id="70" xr3:uid="{D4D326CA-71CB-4808-8398-2DF20427ACD9}" name="Personas con Medidas Sanitarias" dataDxfId="61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15">
      <calculatedColumnFormula>IFERROR(BC2-BC1,0)</calculatedColumnFormula>
    </tableColumn>
    <tableColumn id="73" xr3:uid="{FEEEA9CC-4A2C-4532-89AC-8AEE99F07A1C}" name="%Variación Personas con Medidas Sanitarias" dataDxfId="614">
      <calculatedColumnFormula>IFERROR(BC2/BC1,0)-1</calculatedColumnFormula>
    </tableColumn>
    <tableColumn id="71" xr3:uid="{76D989EB-1454-4A9F-BCC9-9DBAAC8EC62A}" name="Personas con Medidas Sanitarias/1MM hab" dataDxfId="613">
      <calculatedColumnFormula>IFERROR(BC2/3.974,0)</calculatedColumnFormula>
    </tableColumn>
    <tableColumn id="78" xr3:uid="{B0368274-1320-4455-B61E-287DF6AFDB6B}" name="%Personas con Medidas Sanitarias de Confirmados" dataDxfId="612">
      <calculatedColumnFormula>IFERROR(BC2/C2," ")</calculatedColumnFormula>
    </tableColumn>
    <tableColumn id="35" xr3:uid="{812A1327-1CEB-4F00-A13E-00131E30B078}" name="Casos 0-19 años" dataDxfId="611"/>
    <tableColumn id="45" xr3:uid="{D49F4BCD-7029-445D-AC3D-4C3AEC95E978}" name="Variación Casos 0-19 años" dataDxfId="610">
      <calculatedColumnFormula>IFERROR((BH2-BH1), 0)</calculatedColumnFormula>
    </tableColumn>
    <tableColumn id="36" xr3:uid="{8F490D8C-4F99-4584-94BF-093E46E47157}" name="Casos 20-39 años" dataDxfId="609"/>
    <tableColumn id="46" xr3:uid="{9C4B1D6F-5802-43AD-98C0-AEA0FDA3361D}" name="Variación Casos 20-39 años" dataDxfId="608">
      <calculatedColumnFormula>IFERROR((BJ2-BJ1),0)</calculatedColumnFormula>
    </tableColumn>
    <tableColumn id="37" xr3:uid="{DF499F72-1046-478E-9D20-9E9A85F8F2A0}" name="Casos 40-59 años" dataDxfId="607"/>
    <tableColumn id="47" xr3:uid="{22260EC0-BDDF-44F7-B25B-AFAE05653A98}" name="Variación Casos 40-59 años" dataDxfId="606">
      <calculatedColumnFormula>IFERROR((BL2-BL1),0)</calculatedColumnFormula>
    </tableColumn>
    <tableColumn id="38" xr3:uid="{B47F6D70-7358-41E8-BBF0-59C40B173663}" name="Casos 60-79 años" dataDxfId="605"/>
    <tableColumn id="48" xr3:uid="{4065D1A3-12CB-4A14-940C-EB27E5C02B72}" name="Variación Casos 60-79 años" dataDxfId="604">
      <calculatedColumnFormula>IFERROR((BN2-BN1),0)</calculatedColumnFormula>
    </tableColumn>
    <tableColumn id="39" xr3:uid="{38A3E542-9026-45A2-AA92-EA50BF06321F}" name="Casos &gt;80 años" dataDxfId="603"/>
    <tableColumn id="49" xr3:uid="{BFA963DD-6022-44F5-9960-C736B4C44A1A}" name="Variación Casos &gt;80 años" dataDxfId="602">
      <calculatedColumnFormula>IFERROR((BP2-BP1),0)</calculatedColumnFormula>
    </tableColumn>
    <tableColumn id="40" xr3:uid="{1917D601-1805-47AD-9379-0623CBEC8677}" name="Defunciones 0-19 años" dataDxfId="601"/>
    <tableColumn id="50" xr3:uid="{8744BA87-2371-4F50-83CA-FB01532B438D}" name="Variación Defunciones 0-19 años" dataDxfId="600">
      <calculatedColumnFormula>IFERROR((BR2-BR1),0)</calculatedColumnFormula>
    </tableColumn>
    <tableColumn id="41" xr3:uid="{E100BA7E-AC43-4F84-BB57-F3B1C999E447}" name="Defunciones 20-39 años" dataDxfId="599"/>
    <tableColumn id="51" xr3:uid="{5ADE2D23-1839-4D7C-BC42-D37F14B85BCE}" name="Variación Defunciones 20-39 años" dataDxfId="598">
      <calculatedColumnFormula>IFERROR((BT2-BT1),0)</calculatedColumnFormula>
    </tableColumn>
    <tableColumn id="42" xr3:uid="{6D91C00A-6C34-4D4A-A359-17834D08F9AC}" name="Defunciones 40-59 años" dataDxfId="597"/>
    <tableColumn id="52" xr3:uid="{D3AA20D4-C41F-4432-8393-B25AEC78A2DB}" name="Variación Defunciones 40-59 años" dataDxfId="596">
      <calculatedColumnFormula>IFERROR((BV2-BV1),0)</calculatedColumnFormula>
    </tableColumn>
    <tableColumn id="43" xr3:uid="{2CA0667B-9C43-4BBC-86DB-8FAB27AFB550}" name="Defunciones 60-79 años" dataDxfId="595"/>
    <tableColumn id="53" xr3:uid="{843753A8-D098-4442-9CE7-4D0740DBFC73}" name="Variación Defunciones 60-79 años" dataDxfId="594">
      <calculatedColumnFormula>IFERROR((BX2-BX1),0)</calculatedColumnFormula>
    </tableColumn>
    <tableColumn id="44" xr3:uid="{D016D264-D612-4CEE-90C5-04781F606E63}" name="Defunciones &gt;80 años" dataDxfId="593"/>
    <tableColumn id="54" xr3:uid="{6F890B89-015E-4A8B-A0DA-D93D3532FA3C}" name="Variación Defunciones &gt;80 años" dataDxfId="59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VK14" totalsRowShown="0" headerRowDxfId="591" dataDxfId="590" tableBorderDxfId="589">
  <autoFilter ref="A2:VK14" xr:uid="{C6EF20C8-2E87-478F-A58D-DE695835A216}"/>
  <tableColumns count="583">
    <tableColumn id="4" xr3:uid="{765879BA-8DCF-4052-AB89-2B4AD27A001D}" name="Provincia" dataDxfId="588"/>
    <tableColumn id="5" xr3:uid="{3352C9CB-4127-4F58-90A8-1453E6CF0C56}" name="43899" dataDxfId="587"/>
    <tableColumn id="6" xr3:uid="{12F0C70E-F5C7-4266-A274-FD10149CCC98}" name="43900" dataDxfId="586"/>
    <tableColumn id="7" xr3:uid="{A64E4841-B026-4073-AFB2-C5F030FBB5F5}" name="43901" dataDxfId="585"/>
    <tableColumn id="8" xr3:uid="{ADE55176-02C2-4C38-897D-CF5227D91B9F}" name="43902" dataDxfId="584"/>
    <tableColumn id="9" xr3:uid="{648D9B7C-6DE4-42DF-9F27-46E3989BEA07}" name="43903" dataDxfId="583"/>
    <tableColumn id="10" xr3:uid="{EB2B3D53-6117-4902-B2DC-C83B6B53F389}" name="43904" dataDxfId="582"/>
    <tableColumn id="11" xr3:uid="{D8E1C440-D35C-423B-A4D1-C8C39C19D486}" name="43905" dataDxfId="581"/>
    <tableColumn id="12" xr3:uid="{4ADF750C-28B5-413F-87BE-18902C3D8E69}" name="43906" dataDxfId="580"/>
    <tableColumn id="13" xr3:uid="{FE35E118-C52A-4173-9B27-88BD311B49B5}" name="43907" dataDxfId="579"/>
    <tableColumn id="14" xr3:uid="{401F7E16-4F4E-48E5-9245-649D6E1A0EB0}" name="43908" dataDxfId="578"/>
    <tableColumn id="15" xr3:uid="{B7196AD3-9D8B-4C62-859D-94FED122F589}" name="43909" dataDxfId="577"/>
    <tableColumn id="16" xr3:uid="{344E20C9-0BBC-4DFB-BBBD-FF5F38CBCB54}" name="43910" dataDxfId="576"/>
    <tableColumn id="17" xr3:uid="{38F09500-7345-4789-B4EC-0FA21D486420}" name="43911" dataDxfId="575"/>
    <tableColumn id="18" xr3:uid="{12C1E6E5-9422-4A04-BB6B-D3A059A27CE8}" name="43912" dataDxfId="574"/>
    <tableColumn id="19" xr3:uid="{FF307B3F-3AEC-4E43-9CC2-3CBAE276FA01}" name="43913" dataDxfId="573"/>
    <tableColumn id="20" xr3:uid="{1E28C10A-0681-4B2C-9A41-CB807206FC47}" name="43914" dataDxfId="572"/>
    <tableColumn id="21" xr3:uid="{B113954B-16E0-4E35-B266-0D8B6189EA44}" name="43915" dataDxfId="571"/>
    <tableColumn id="22" xr3:uid="{2B7B0AFF-A682-45F2-A9AE-84A940E5B632}" name="43916" dataDxfId="570"/>
    <tableColumn id="23" xr3:uid="{E9577EC4-FDD1-4B6C-9E0F-5C569E84FC36}" name="43917" dataDxfId="569"/>
    <tableColumn id="24" xr3:uid="{2A843D44-5106-4B42-BFB1-3C362429700D}" name="43918" dataDxfId="568"/>
    <tableColumn id="25" xr3:uid="{1FE91CC7-6160-44D3-9CC2-F1A694FAE757}" name="43919" dataDxfId="567"/>
    <tableColumn id="26" xr3:uid="{D0EDC143-D30C-4E84-BD3F-387107DCF908}" name="43920" dataDxfId="566"/>
    <tableColumn id="27" xr3:uid="{AE349E1B-4915-4305-B4E3-EF97F5E00296}" name="43921" dataDxfId="565"/>
    <tableColumn id="28" xr3:uid="{307EA066-0890-4442-9F04-2BF581405480}" name="43922" dataDxfId="564"/>
    <tableColumn id="29" xr3:uid="{D9500029-8168-46E3-BEA9-A5B3E69C6B1B}" name="43923" dataDxfId="563"/>
    <tableColumn id="30" xr3:uid="{8B80B088-FF2D-4A56-B03A-851737F1DEF1}" name="43924" dataDxfId="562"/>
    <tableColumn id="31" xr3:uid="{42EBA189-80C8-4669-BF70-5FAD0FA59FFD}" name="43925" dataDxfId="561"/>
    <tableColumn id="32" xr3:uid="{5A0217B6-EE4F-4DFB-AA5D-D2AA7890684E}" name="43926" dataDxfId="560"/>
    <tableColumn id="33" xr3:uid="{80494473-B83C-4E6F-ACF3-6D67B08FA829}" name="43927" dataDxfId="559"/>
    <tableColumn id="34" xr3:uid="{A2CD0341-AF6B-478A-9413-1E78EF8A20D2}" name="43928" dataDxfId="558"/>
    <tableColumn id="35" xr3:uid="{E784049B-97F2-474E-8B9F-D1566704CD9A}" name="43929" dataDxfId="557"/>
    <tableColumn id="36" xr3:uid="{AB499987-B5F7-4605-A19F-C195D6CCBD35}" name="43930" dataDxfId="556"/>
    <tableColumn id="37" xr3:uid="{675C6505-C25C-474B-899D-930181F7D671}" name="43931" dataDxfId="555"/>
    <tableColumn id="38" xr3:uid="{A81C6677-2130-43E9-8AEB-0C9B69DADA0C}" name="43932" dataDxfId="554"/>
    <tableColumn id="39" xr3:uid="{2731D843-1630-4EFF-A68B-65FDD105A5E7}" name="43933" dataDxfId="553"/>
    <tableColumn id="40" xr3:uid="{92B8791A-E4B5-4B8F-AE8E-F866FD79AEDD}" name="43934" dataDxfId="552"/>
    <tableColumn id="41" xr3:uid="{2AD5A25E-D86C-4D4E-9F91-59AE7EF946A6}" name="43935" dataDxfId="551"/>
    <tableColumn id="42" xr3:uid="{E013F3C7-5054-48AC-851F-D814AB8AC3A2}" name="43936" dataDxfId="550"/>
    <tableColumn id="43" xr3:uid="{D5F5111C-467D-4244-AD59-5F39FD19070D}" name="43937" dataDxfId="549"/>
    <tableColumn id="44" xr3:uid="{030EE634-9664-4982-AA90-7887AAECFD10}" name="43938" dataDxfId="548"/>
    <tableColumn id="45" xr3:uid="{3DE40F66-F985-4993-9118-043168F5D70F}" name="43939" dataDxfId="547"/>
    <tableColumn id="46" xr3:uid="{A8CF25CA-F267-4FAD-9D1B-C67EA6F6BE00}" name="43940" dataDxfId="546"/>
    <tableColumn id="47" xr3:uid="{E459BD59-2606-4083-B6A9-20DD2CDD32F4}" name="43941" dataDxfId="545"/>
    <tableColumn id="48" xr3:uid="{A6767933-3394-48D8-89AA-8321B2AEF72B}" name="43942" dataDxfId="544"/>
    <tableColumn id="49" xr3:uid="{05C1EFE0-CBE3-44AB-923F-5185432A7360}" name="43943" dataDxfId="543"/>
    <tableColumn id="50" xr3:uid="{D210EDBE-9657-4479-9054-2D45110C64AA}" name="43944" dataDxfId="542"/>
    <tableColumn id="51" xr3:uid="{51F03E10-85F7-4679-B802-1462DAF7213E}" name="43945" dataDxfId="541"/>
    <tableColumn id="52" xr3:uid="{72170D7C-E14B-4D44-9E35-EAAA3DD04A15}" name="43946" dataDxfId="540"/>
    <tableColumn id="53" xr3:uid="{0661233D-9ED5-4DCB-93F3-57B6E3CFDC78}" name="43947" dataDxfId="539"/>
    <tableColumn id="54" xr3:uid="{DD48C584-311E-42DA-9F5E-05C6D9FBC6AF}" name="43948" dataDxfId="538"/>
    <tableColumn id="55" xr3:uid="{7A75BAF7-F93E-4084-B112-4615040CF046}" name="43949" dataDxfId="537"/>
    <tableColumn id="56" xr3:uid="{49FB2C18-6CBB-4A65-917C-52D228A80A10}" name="43950" dataDxfId="536"/>
    <tableColumn id="57" xr3:uid="{35E5240A-AE8D-498B-B25D-872E35182C68}" name="43951" dataDxfId="535"/>
    <tableColumn id="58" xr3:uid="{AF61700D-11E4-42D5-BE75-5574AADBADC5}" name="43952" dataDxfId="534"/>
    <tableColumn id="59" xr3:uid="{A9F4E0A7-B26E-45DA-886D-DF969D82C4DD}" name="43953" dataDxfId="533"/>
    <tableColumn id="60" xr3:uid="{49E48378-4D7E-4189-9B29-25A72E3C6B7C}" name="43954" dataDxfId="532"/>
    <tableColumn id="61" xr3:uid="{6ECB12D6-C283-4255-AF54-C51C23AFEBEE}" name="43955" dataDxfId="531"/>
    <tableColumn id="62" xr3:uid="{6EA1A9E5-52F5-454B-9AF5-53733F9701BB}" name="43956" dataDxfId="530"/>
    <tableColumn id="63" xr3:uid="{6B3788C8-B163-4BE0-9C4F-AA69E0837300}" name="43957" dataDxfId="529"/>
    <tableColumn id="64" xr3:uid="{02F91992-11A2-49A3-B948-E48134CE6C24}" name="43958" dataDxfId="528"/>
    <tableColumn id="65" xr3:uid="{89BFB68D-150B-4F96-B470-C36455B39688}" name="43959" dataDxfId="527"/>
    <tableColumn id="66" xr3:uid="{B5DD6847-EE60-4E8D-BEF3-35A6D0E2A8DC}" name="43960" dataDxfId="526"/>
    <tableColumn id="67" xr3:uid="{A94E4EA2-EA8B-4015-8894-3991B05ED12D}" name="43961" dataDxfId="525"/>
    <tableColumn id="68" xr3:uid="{2960B632-CF28-4D60-951C-CBF837F1575D}" name="43962" dataDxfId="524"/>
    <tableColumn id="69" xr3:uid="{D87D9C09-7A3B-40BA-92A7-8E7F2869AC17}" name="43963" dataDxfId="523"/>
    <tableColumn id="70" xr3:uid="{1C8C04A9-0FFD-44FE-8D14-8B1B8AAD7EA8}" name="43964" dataDxfId="522"/>
    <tableColumn id="71" xr3:uid="{F58A3117-8F44-4931-85D7-4F5A827482CD}" name="43965" dataDxfId="521"/>
    <tableColumn id="72" xr3:uid="{E404BFE0-6B00-4798-9736-F9FF43BAAAFA}" name="43966" dataDxfId="520"/>
    <tableColumn id="73" xr3:uid="{981520FD-4CDD-47ED-9112-CF639B1F1EAC}" name="43967" dataDxfId="519"/>
    <tableColumn id="74" xr3:uid="{34A95A8B-4CF0-46DB-A572-C70E62067A08}" name="43968" dataDxfId="518"/>
    <tableColumn id="75" xr3:uid="{636DC1A9-8668-44AE-8E02-A5605314E91B}" name="43969" dataDxfId="517"/>
    <tableColumn id="76" xr3:uid="{B3CA1D35-3870-437E-B50B-3C60017B47BF}" name="43970" dataDxfId="516"/>
    <tableColumn id="77" xr3:uid="{A7AF76A8-DFDE-4EB8-99A7-6DBE6190A703}" name="43971" dataDxfId="515"/>
    <tableColumn id="78" xr3:uid="{90563A05-7C7F-4A99-8CDB-30ABD4271123}" name="43972" dataDxfId="514"/>
    <tableColumn id="79" xr3:uid="{27454170-895A-4840-9B3B-D0BAC0B00483}" name="43973" dataDxfId="513"/>
    <tableColumn id="80" xr3:uid="{8E7F9C15-4775-4617-860B-EE07392F3C5D}" name="43974" dataDxfId="512"/>
    <tableColumn id="81" xr3:uid="{F50989AD-B6F0-4D75-8E57-105403B4F4E1}" name="43975" dataDxfId="511"/>
    <tableColumn id="82" xr3:uid="{589D105B-836F-4457-9C37-D817568D146B}" name="43976" dataDxfId="510"/>
    <tableColumn id="83" xr3:uid="{0E63692A-1082-4D14-A038-E215FFA7FD0E}" name="43977" dataDxfId="509"/>
    <tableColumn id="84" xr3:uid="{D8F9E4E5-FA69-4BD2-B785-D095EA74ECA2}" name="43978" dataDxfId="508"/>
    <tableColumn id="85" xr3:uid="{2DBC02C5-0642-4BCF-8137-FE911EDE0238}" name="43979" dataDxfId="507"/>
    <tableColumn id="86" xr3:uid="{9C1EA665-A323-40F2-B85B-28BE5A1DCCB8}" name="43980" dataDxfId="506"/>
    <tableColumn id="87" xr3:uid="{80E926DE-5668-4563-B2A9-676A0E195748}" name="43981" dataDxfId="505"/>
    <tableColumn id="88" xr3:uid="{AA8BB0A7-BD4C-4A1F-968A-899652AC1ACF}" name="43982" dataDxfId="504"/>
    <tableColumn id="89" xr3:uid="{8A039DDA-A2A8-48DE-937C-A56FCFF5B38E}" name="43983" dataDxfId="503"/>
    <tableColumn id="90" xr3:uid="{109758CC-9275-4E84-A5A7-81EB347FB692}" name="43984" dataDxfId="502"/>
    <tableColumn id="91" xr3:uid="{63EA52FE-FB8F-4FCE-8252-22966BBB2B73}" name="43985" dataDxfId="501"/>
    <tableColumn id="92" xr3:uid="{B24B0EE3-4C0E-43F0-A0A5-5160D7E5ACF2}" name="43986" dataDxfId="500"/>
    <tableColumn id="93" xr3:uid="{8AE86E07-A86F-441D-BA17-F52EFD96FAA5}" name="43987" dataDxfId="499"/>
    <tableColumn id="94" xr3:uid="{ACB1187F-0F0D-4FF3-9FC0-F37F7CE98A5E}" name="43988" dataDxfId="498"/>
    <tableColumn id="95" xr3:uid="{CB2A8B46-F9C9-4CE0-9F35-0675533C9B27}" name="43989" dataDxfId="497"/>
    <tableColumn id="96" xr3:uid="{B9DEA2FA-E110-4F4A-BD5E-48E2C9490E4F}" name="43990" dataDxfId="496"/>
    <tableColumn id="97" xr3:uid="{903A0E62-65D9-4FB8-B083-E10A526F6C84}" name="43991" dataDxfId="495"/>
    <tableColumn id="98" xr3:uid="{0DA3417A-7674-4801-A4B7-0AD3B18D0335}" name="43992" dataDxfId="494"/>
    <tableColumn id="99" xr3:uid="{452AA6E9-28EC-434E-9887-44A6C6D30340}" name="43993" dataDxfId="493"/>
    <tableColumn id="100" xr3:uid="{16A17C20-1BE0-424B-AD32-63A037A11257}" name="43994" dataDxfId="492"/>
    <tableColumn id="101" xr3:uid="{8380B275-05C0-45E0-BFF0-2952B12B0CC8}" name="43995" dataDxfId="491"/>
    <tableColumn id="102" xr3:uid="{E6EFCBA1-932B-4234-BCAA-32D061081919}" name="43996" dataDxfId="490"/>
    <tableColumn id="103" xr3:uid="{186FA354-F09B-481B-AE23-CD182D2260AE}" name="43997" dataDxfId="489"/>
    <tableColumn id="104" xr3:uid="{B81D7363-781B-4B4C-900C-EA2068BC9C69}" name="43998" dataDxfId="488"/>
    <tableColumn id="105" xr3:uid="{12E8750B-9E3C-419A-B519-6F4366AA212D}" name="43999" dataDxfId="487"/>
    <tableColumn id="106" xr3:uid="{5AF274F4-85D8-4121-91EE-54BED9F1115A}" name="44000" dataDxfId="486"/>
    <tableColumn id="107" xr3:uid="{21ACDF8D-988A-40B5-9DA3-0148353689F5}" name="44001" dataDxfId="485"/>
    <tableColumn id="108" xr3:uid="{8134B091-7382-4DC4-B7DA-C968F6E65EE9}" name="44002" dataDxfId="484"/>
    <tableColumn id="109" xr3:uid="{633D7104-449D-496B-9CD5-0E6C6851AF00}" name="44003" dataDxfId="483"/>
    <tableColumn id="110" xr3:uid="{77CA0D62-98B9-448E-9C7C-56A5EE36903E}" name="44004" dataDxfId="482"/>
    <tableColumn id="111" xr3:uid="{5DC58669-8AC3-43CB-9145-7AD9AFE11850}" name="44005" dataDxfId="481"/>
    <tableColumn id="112" xr3:uid="{5A7A4144-4751-4F1F-A783-2AF6390AFE28}" name="44006" dataDxfId="480"/>
    <tableColumn id="113" xr3:uid="{09604F3F-5A34-46FE-B61F-4A115A711D32}" name="44007" dataDxfId="479"/>
    <tableColumn id="114" xr3:uid="{FDC8376D-CAD9-4C76-9DD4-B0DC95B75C52}" name="44008" dataDxfId="478"/>
    <tableColumn id="115" xr3:uid="{A93D1144-5AFC-4BE2-8497-FC756E8F4120}" name="44009" dataDxfId="477"/>
    <tableColumn id="116" xr3:uid="{EB17E1E9-D330-48BE-A410-ED1357EE78E7}" name="44010" dataDxfId="476"/>
    <tableColumn id="117" xr3:uid="{70FD402F-57A0-48CE-8841-324FBEE75D35}" name="44011" dataDxfId="475"/>
    <tableColumn id="118" xr3:uid="{13DFC9EB-DFC7-42E4-9055-399B58EC62F8}" name="44012" dataDxfId="474"/>
    <tableColumn id="119" xr3:uid="{D412C252-9E59-4301-A89B-28A91B642AC8}" name="44013" dataDxfId="473"/>
    <tableColumn id="120" xr3:uid="{27E82679-5A30-4871-B3C7-DEB2B15AABF0}" name="44014" dataDxfId="472"/>
    <tableColumn id="121" xr3:uid="{8712E876-BEB3-491F-B6E9-2BD2DADF40C3}" name="44015" dataDxfId="471"/>
    <tableColumn id="122" xr3:uid="{709545DA-9410-4C81-8E1D-5DC4E9F8C5D3}" name="44016" dataDxfId="470"/>
    <tableColumn id="123" xr3:uid="{A5FF5756-320E-4E86-B38E-38789C387875}" name="44017" dataDxfId="469"/>
    <tableColumn id="124" xr3:uid="{D43E697B-7643-460F-822F-0B0A650DC391}" name="44018" dataDxfId="468"/>
    <tableColumn id="125" xr3:uid="{3F90FC21-DBB6-40CB-9874-BADF37894490}" name="44019" dataDxfId="467"/>
    <tableColumn id="126" xr3:uid="{036A8BBC-876A-4801-9081-70944EA60135}" name="44020" dataDxfId="466"/>
    <tableColumn id="127" xr3:uid="{84980FA4-19AE-48E9-A02D-B8302A473CB4}" name="44021" dataDxfId="465"/>
    <tableColumn id="128" xr3:uid="{9B52A0BB-E46A-4673-9B40-3AD990871E07}" name="44022" dataDxfId="464"/>
    <tableColumn id="129" xr3:uid="{3A17CE50-7DDE-4B5E-870F-69BC9E3F2B31}" name="44023" dataDxfId="463"/>
    <tableColumn id="130" xr3:uid="{4A86EADD-A232-4C45-8C36-C001F3BCEEA0}" name="44024" dataDxfId="462"/>
    <tableColumn id="131" xr3:uid="{83544ADC-60DF-401A-8310-55F31D33D854}" name="44025" dataDxfId="461"/>
    <tableColumn id="132" xr3:uid="{A51AA602-D95A-4EA2-9A7F-14402E25400D}" name="44026" dataDxfId="460"/>
    <tableColumn id="133" xr3:uid="{0AC45394-B747-4993-AB2D-C4DE46364FED}" name="44027" dataDxfId="459"/>
    <tableColumn id="134" xr3:uid="{2DA3B3DE-74EF-4284-A62F-849689A4C6C1}" name="44028" dataDxfId="458"/>
    <tableColumn id="135" xr3:uid="{A04B5DF0-C21F-44C3-8FA2-1D5BDA6239AE}" name="44029" dataDxfId="457"/>
    <tableColumn id="136" xr3:uid="{A5CC02F0-87D1-4572-89FF-EBCCCB7A8137}" name="44030" dataDxfId="456"/>
    <tableColumn id="137" xr3:uid="{B10A5404-7767-40FF-84F9-8F602FE7D7A2}" name="44031" dataDxfId="455"/>
    <tableColumn id="138" xr3:uid="{1758C88B-5245-4DD6-90D8-54AD0B769AD4}" name="44032" dataDxfId="454"/>
    <tableColumn id="139" xr3:uid="{A7F7B92F-8EB5-47EE-9111-9120D259B8B5}" name="44033" dataDxfId="453"/>
    <tableColumn id="140" xr3:uid="{D22C163B-A029-4932-8C2C-7FDF0346720C}" name="44034" dataDxfId="452"/>
    <tableColumn id="141" xr3:uid="{137AB19F-292F-46A9-B7A3-DAC519AB1416}" name="44035" dataDxfId="451"/>
    <tableColumn id="142" xr3:uid="{C5E219BA-C934-4D8C-8EF8-740A83ACAA4F}" name="44036" dataDxfId="450"/>
    <tableColumn id="143" xr3:uid="{9AB2EED9-1352-4996-B8D5-2412F57A7745}" name="44037" dataDxfId="449"/>
    <tableColumn id="144" xr3:uid="{1DB7B06B-06D2-45C4-B75B-BE6A7DAD7385}" name="44038" dataDxfId="448"/>
    <tableColumn id="145" xr3:uid="{7C7002D7-F285-4D23-8F5A-EE2BF3794382}" name="44039" dataDxfId="447"/>
    <tableColumn id="146" xr3:uid="{44744CAA-2BA4-4BDF-AEE9-23A0382918C6}" name="44040" dataDxfId="446"/>
    <tableColumn id="147" xr3:uid="{AE31D33D-BB29-43D8-8229-4D89E6EF6FCC}" name="44041" dataDxfId="445"/>
    <tableColumn id="148" xr3:uid="{C09E4008-BF46-4CF6-9F9F-7B9BBA37957A}" name="44042" dataDxfId="444"/>
    <tableColumn id="149" xr3:uid="{8FFE82AA-C8C9-44F0-9161-478FA927327D}" name="44043" dataDxfId="443"/>
    <tableColumn id="150" xr3:uid="{FE0F7B35-FBD7-4E19-9D96-FB0804EB0672}" name="44044" dataDxfId="442"/>
    <tableColumn id="151" xr3:uid="{9C96F92C-872D-4BD1-A896-D2394DC21CD7}" name="44045" dataDxfId="441"/>
    <tableColumn id="152" xr3:uid="{02AC61DF-3849-4D30-959C-F5D7DD540E02}" name="44046" dataDxfId="440"/>
    <tableColumn id="153" xr3:uid="{C026A73A-902E-4FF4-9609-ECAAAA25CFDE}" name="44047" dataDxfId="439"/>
    <tableColumn id="154" xr3:uid="{DE38D4B5-2995-4E9D-A635-F9AB58987498}" name="44048" dataDxfId="438"/>
    <tableColumn id="155" xr3:uid="{B92AF093-13B4-491F-B1C6-A282587962C8}" name="44049" dataDxfId="437"/>
    <tableColumn id="156" xr3:uid="{C841ADB9-A25C-47B5-9C27-4AD28ADCEDEB}" name="44050" dataDxfId="436"/>
    <tableColumn id="157" xr3:uid="{5ECC8921-55F2-4107-B47E-6826E5029067}" name="44051" dataDxfId="435"/>
    <tableColumn id="158" xr3:uid="{89FBAEF2-8E18-41C5-9023-8A3D0D3C43DE}" name="44052" dataDxfId="434"/>
    <tableColumn id="159" xr3:uid="{4E5AB9FA-1C76-4AD6-8CEC-4789FA2DFCAE}" name="44053" dataDxfId="433"/>
    <tableColumn id="160" xr3:uid="{69012237-1C46-471E-BC75-FB3D1F5DC42D}" name="44054" dataDxfId="432"/>
    <tableColumn id="161" xr3:uid="{C8D66799-6DD1-4073-9093-3B727046E7FB}" name="44055" dataDxfId="431"/>
    <tableColumn id="162" xr3:uid="{4CB5CF89-F7E6-49BC-8128-FA3C5037B006}" name="44056" dataDxfId="430"/>
    <tableColumn id="163" xr3:uid="{36B87738-8901-45CC-8BEE-0A46472DDB27}" name="44057" dataDxfId="429"/>
    <tableColumn id="164" xr3:uid="{2275C0F9-6725-4EE3-9A91-B560CF4C8FF0}" name="44058" dataDxfId="428"/>
    <tableColumn id="165" xr3:uid="{035DC266-7E7E-400B-9751-ED5CA9D98DFC}" name="44059" dataDxfId="427"/>
    <tableColumn id="166" xr3:uid="{7FA9FF86-8EEE-423B-A8DD-159979899E39}" name="44060" dataDxfId="426"/>
    <tableColumn id="167" xr3:uid="{63D830AE-3C04-4E1E-A971-525FD5B27A04}" name="44061" dataDxfId="425"/>
    <tableColumn id="168" xr3:uid="{5D5A69E7-DF23-4FC3-90C8-143FD342BD8D}" name="44062" dataDxfId="424"/>
    <tableColumn id="169" xr3:uid="{2EDBF94A-3197-4141-A5DA-CDCFB8577700}" name="44063" dataDxfId="423"/>
    <tableColumn id="170" xr3:uid="{F35D6674-9424-4CF0-BB5B-537CC073B22C}" name="44064" dataDxfId="422"/>
    <tableColumn id="171" xr3:uid="{65DEC438-4D19-44E1-85C0-82372E86EB00}" name="44065" dataDxfId="421"/>
    <tableColumn id="172" xr3:uid="{E0CD3592-C7F8-49A0-B573-E4F80BB3B223}" name="44066" dataDxfId="420"/>
    <tableColumn id="173" xr3:uid="{317CE59D-1EA7-4F5E-9573-1079B84117DD}" name="44067" dataDxfId="419"/>
    <tableColumn id="174" xr3:uid="{EA35E843-60EB-41CA-B4A5-B52CAF85107A}" name="44068" dataDxfId="418"/>
    <tableColumn id="175" xr3:uid="{4165FDFD-BEAA-4DCF-9AE3-2D945A046F15}" name="44069" dataDxfId="417"/>
    <tableColumn id="176" xr3:uid="{947CB599-64D4-403C-A5F8-D6D8447BA9EC}" name="44070" dataDxfId="416"/>
    <tableColumn id="177" xr3:uid="{2EF04D7B-B47B-4179-84BA-784DE2784892}" name="44071" dataDxfId="415"/>
    <tableColumn id="178" xr3:uid="{FA089EE9-CE93-4BD8-8907-9F8E04A38A22}" name="44072" dataDxfId="414"/>
    <tableColumn id="179" xr3:uid="{B03B1FCC-1D6C-4815-B5FD-897B60618B88}" name="44073" dataDxfId="413"/>
    <tableColumn id="180" xr3:uid="{D22632EB-4CE6-4740-A0D6-CFA68EAF31C5}" name="44074" dataDxfId="412"/>
    <tableColumn id="181" xr3:uid="{82AAFFC5-C250-42BA-A39F-AC5FDCC641C0}" name="44075" dataDxfId="411"/>
    <tableColumn id="182" xr3:uid="{E3B98EA1-FA1F-4849-A91A-5F5770BDBB6E}" name="44076" dataDxfId="410"/>
    <tableColumn id="183" xr3:uid="{5E61F58B-A7C4-469F-87B6-DA3EFD891CFB}" name="44077" dataDxfId="409"/>
    <tableColumn id="184" xr3:uid="{6FAD3218-60EA-4F4C-A758-53B71EC6128B}" name="44078" dataDxfId="408"/>
    <tableColumn id="185" xr3:uid="{FAF73161-03CB-4AA0-B09F-AB145E6FA615}" name="44079" dataDxfId="407"/>
    <tableColumn id="186" xr3:uid="{45477FFF-F0E1-425B-92FF-51D648BFF458}" name="44080" dataDxfId="406"/>
    <tableColumn id="187" xr3:uid="{3385A166-1718-4DCC-B023-03F957986C0D}" name="44081" dataDxfId="405"/>
    <tableColumn id="188" xr3:uid="{B9D98FEB-07D4-4C62-AFE6-A84D8403AE7B}" name="44082" dataDxfId="404"/>
    <tableColumn id="189" xr3:uid="{C8F8C83C-95C9-4C10-B7A6-4B65792C4A62}" name="44083" dataDxfId="403"/>
    <tableColumn id="190" xr3:uid="{1BA108FD-2F40-4E3A-8D84-309CF8111B81}" name="44084" dataDxfId="402"/>
    <tableColumn id="191" xr3:uid="{C3886F77-9195-49F0-929C-0BF45E7133CE}" name="44085" dataDxfId="401"/>
    <tableColumn id="192" xr3:uid="{0AB49ACA-5775-49D8-AD26-6D02200C3C57}" name="44086" dataDxfId="400"/>
    <tableColumn id="193" xr3:uid="{F9CAD974-E9BE-49FE-BA57-45D96B796768}" name="44087" dataDxfId="399"/>
    <tableColumn id="194" xr3:uid="{8AE7E330-C506-4B18-9B2D-38514187D4FE}" name="44088" dataDxfId="398"/>
    <tableColumn id="195" xr3:uid="{87183E15-B18C-42C7-97A9-4B18B5617F4C}" name="44089" dataDxfId="397"/>
    <tableColumn id="196" xr3:uid="{24627689-53EB-4BC9-9171-1A348D40E3C5}" name="44090" dataDxfId="396"/>
    <tableColumn id="197" xr3:uid="{E8CF8478-40FF-4D6C-9EAF-5A1E8A42FAB4}" name="44091" dataDxfId="395"/>
    <tableColumn id="198" xr3:uid="{6589DA74-34D2-4A4F-8103-00107A1FB676}" name="44092" dataDxfId="394"/>
    <tableColumn id="199" xr3:uid="{180C5CDE-810C-4B4B-8E92-0A571A1B864A}" name="44093" dataDxfId="393"/>
    <tableColumn id="200" xr3:uid="{DF794FF4-CA27-4077-9E82-78FA11A378B6}" name="44094" dataDxfId="392"/>
    <tableColumn id="201" xr3:uid="{90878D0C-D326-426E-BD9B-DF8717C3BE0B}" name="44095" dataDxfId="391"/>
    <tableColumn id="202" xr3:uid="{0E6082AD-0D09-491F-AAE9-61510D62A4C7}" name="44096" dataDxfId="390"/>
    <tableColumn id="203" xr3:uid="{47B3FDBB-A2AE-4476-AA1F-88A75EB97938}" name="44097" dataDxfId="389"/>
    <tableColumn id="204" xr3:uid="{647EBDCD-81C6-4805-98BF-426DEA8841ED}" name="44098" dataDxfId="388"/>
    <tableColumn id="205" xr3:uid="{B7B23B8D-E2F5-4C9B-B59F-80D271D8C87C}" name="44099" dataDxfId="387"/>
    <tableColumn id="206" xr3:uid="{4920E81B-A5A6-491F-8F22-7C785E1893C2}" name="44100" dataDxfId="386"/>
    <tableColumn id="207" xr3:uid="{7795BC8E-3A89-483F-985B-C8B3215B5970}" name="44101" dataDxfId="385"/>
    <tableColumn id="208" xr3:uid="{F10DC2EA-8F3F-4EBF-BFD2-582FCB7D1D1C}" name="44102" dataDxfId="384"/>
    <tableColumn id="209" xr3:uid="{BE07EF4B-1F09-4465-9FC5-A1E25ECD2552}" name="44103" dataDxfId="383"/>
    <tableColumn id="210" xr3:uid="{46869880-41E5-4242-8DF8-9891185C565B}" name="44104" dataDxfId="382"/>
    <tableColumn id="211" xr3:uid="{338F0C7F-D1B5-4F0F-969B-4D5ABAA5B298}" name="44105" dataDxfId="381"/>
    <tableColumn id="212" xr3:uid="{2E72EDF3-1FA7-4817-AD8A-5627B47F3DBD}" name="44106" dataDxfId="380"/>
    <tableColumn id="213" xr3:uid="{9B6598D1-E259-48E0-85CB-EE1D7FD13BDD}" name="44107" dataDxfId="379"/>
    <tableColumn id="214" xr3:uid="{53A57368-7F54-4F31-B90F-EDA34542B5B6}" name="44108" dataDxfId="378"/>
    <tableColumn id="215" xr3:uid="{42AFF287-8BA4-4B02-A0BE-5EA4B0C9BA88}" name="44109" dataDxfId="377"/>
    <tableColumn id="216" xr3:uid="{E6B8179E-4C90-4B7E-9E3F-B61CAF2A9B8C}" name="44110" dataDxfId="376"/>
    <tableColumn id="217" xr3:uid="{DC202B46-9E7D-4BD5-B769-33EF4DD24705}" name="44111" dataDxfId="375"/>
    <tableColumn id="218" xr3:uid="{D9ED2812-BB4C-4FEB-8DB8-0528A71B0DAC}" name="44112" dataDxfId="374"/>
    <tableColumn id="219" xr3:uid="{8D248EB5-0267-4450-96D2-CB04AA3E6EC5}" name="44113" dataDxfId="373"/>
    <tableColumn id="220" xr3:uid="{99E99312-F8D6-4342-BF86-8D65C74888F9}" name="44114" dataDxfId="372"/>
    <tableColumn id="221" xr3:uid="{A0CFFBDF-4733-4457-8732-58C2D5586C5F}" name="44115" dataDxfId="371"/>
    <tableColumn id="222" xr3:uid="{7E21824E-30BC-46FD-9F24-1CD63911EEB6}" name="44116" dataDxfId="370"/>
    <tableColumn id="223" xr3:uid="{DE2DFAA2-3E11-40B0-B68D-B884E2B11AF3}" name="44117" dataDxfId="369"/>
    <tableColumn id="224" xr3:uid="{6636652E-0D03-42AF-B9B0-B985D4B98D27}" name="44118" dataDxfId="368"/>
    <tableColumn id="225" xr3:uid="{0FEE27AD-9A77-412A-A934-6B3641075BE8}" name="44119" dataDxfId="367"/>
    <tableColumn id="226" xr3:uid="{C1F01C7D-1655-4A28-A309-4B804EEEC466}" name="44120" dataDxfId="366"/>
    <tableColumn id="227" xr3:uid="{48E1BA72-E835-427B-9784-32CB81A51BB7}" name="44121" dataDxfId="365"/>
    <tableColumn id="228" xr3:uid="{9F569C04-A5F2-47C1-9BDE-519EFF856AF0}" name="44122" dataDxfId="364"/>
    <tableColumn id="229" xr3:uid="{53C09D44-0B33-4249-83C0-3655EB81E380}" name="44123" dataDxfId="363"/>
    <tableColumn id="230" xr3:uid="{E7700B3E-6A9E-48ED-AEA4-4E04F769E726}" name="44124" dataDxfId="362"/>
    <tableColumn id="231" xr3:uid="{31B035F5-6E98-42DF-B385-A97CF4EDDAEC}" name="44125" dataDxfId="361"/>
    <tableColumn id="232" xr3:uid="{A45BE5E8-E96A-40D7-AE30-260B8D169F67}" name="44126" dataDxfId="360"/>
    <tableColumn id="233" xr3:uid="{BF487A99-FDC1-43D8-9336-57EE88F5397A}" name="44127" dataDxfId="359"/>
    <tableColumn id="234" xr3:uid="{7032611B-0EDF-4340-AD6C-9B4559C31D04}" name="44128" dataDxfId="358"/>
    <tableColumn id="235" xr3:uid="{CD10FDA4-5321-4CDF-B896-B7A05DA0CDDE}" name="44129" dataDxfId="357"/>
    <tableColumn id="236" xr3:uid="{CF17BC4E-A8B6-45BC-9B73-2863A08D88BC}" name="44130" dataDxfId="356"/>
    <tableColumn id="237" xr3:uid="{21B37EAE-0612-4714-9EC2-4BAC766B7CBE}" name="44131" dataDxfId="355"/>
    <tableColumn id="238" xr3:uid="{CCD9C04D-C660-4F94-969D-009D7E25CDB6}" name="44132" dataDxfId="354"/>
    <tableColumn id="239" xr3:uid="{4CB09411-FC84-4879-80C0-14A6E2F7DF3E}" name="44133" dataDxfId="353"/>
    <tableColumn id="240" xr3:uid="{F5D5760A-1055-4ADD-89F7-CA998AE1DFA3}" name="44134" dataDxfId="352"/>
    <tableColumn id="241" xr3:uid="{B930BFED-B0BA-4A9D-A61A-7B4A966FB3D0}" name="44135" dataDxfId="351"/>
    <tableColumn id="242" xr3:uid="{6352B3B1-82E2-44BE-BE4D-D9488B93D7D2}" name="44136" dataDxfId="350"/>
    <tableColumn id="243" xr3:uid="{51FB7FE6-E32F-4F74-89FD-E18C215A2644}" name="44137" dataDxfId="349"/>
    <tableColumn id="244" xr3:uid="{760C45B1-D707-4816-843A-903E1CEDFC3D}" name="44138" dataDxfId="348"/>
    <tableColumn id="245" xr3:uid="{7A00C61E-1D87-46B4-9DFC-41D0B875FDAF}" name="44139" dataDxfId="347"/>
    <tableColumn id="246" xr3:uid="{8282CF60-789B-491A-9480-F144AA93190A}" name="44140" dataDxfId="346"/>
    <tableColumn id="247" xr3:uid="{167CF8ED-A1B3-44DE-898B-765DCC73628A}" name="44141" dataDxfId="345"/>
    <tableColumn id="248" xr3:uid="{6C0DA59F-FC7A-4232-A0EA-655C7E87C2E0}" name="44142" dataDxfId="344"/>
    <tableColumn id="249" xr3:uid="{1294122E-6B8A-4CE0-AEEE-DD2EBEF0369D}" name="44143" dataDxfId="343"/>
    <tableColumn id="250" xr3:uid="{7FB89233-5768-4089-A5F4-5BAE2D6A47DE}" name="44144" dataDxfId="342"/>
    <tableColumn id="251" xr3:uid="{A479F95C-6057-402F-AE5B-916BED09365A}" name="44145" dataDxfId="341"/>
    <tableColumn id="252" xr3:uid="{FB7B6D03-7320-4CD8-BDAF-21ACAC473E8A}" name="44146" dataDxfId="340"/>
    <tableColumn id="253" xr3:uid="{56B541BA-38A4-4FE7-B6F3-CEDB916F850B}" name="44147" dataDxfId="339"/>
    <tableColumn id="254" xr3:uid="{F5094021-DD4B-4754-B969-3405BF99C052}" name="44148" dataDxfId="338"/>
    <tableColumn id="255" xr3:uid="{88E5E757-5D4F-4D11-B997-BC1CD1DA34AD}" name="44149" dataDxfId="337"/>
    <tableColumn id="256" xr3:uid="{E6C1211F-DDF6-4DB6-B27B-B7BB539E381C}" name="44150" dataDxfId="336"/>
    <tableColumn id="257" xr3:uid="{2051A244-986F-441F-AA4C-07AE88D766CD}" name="44151" dataDxfId="335"/>
    <tableColumn id="258" xr3:uid="{E5936442-0A54-4C32-85C0-330B98D64C08}" name="44152" dataDxfId="334"/>
    <tableColumn id="259" xr3:uid="{E07652FC-EAA5-4CA9-BC74-E9B663C501F3}" name="44153" dataDxfId="333"/>
    <tableColumn id="260" xr3:uid="{BE147590-B224-43D6-AEC1-F4BD6592DFFD}" name="44154" dataDxfId="332"/>
    <tableColumn id="261" xr3:uid="{3E681CE4-DBEB-4EAC-9E2C-1AD0CC368638}" name="44155" dataDxfId="331"/>
    <tableColumn id="262" xr3:uid="{42E41D65-434D-4911-ADE3-70D4B1D3CEEA}" name="44156" dataDxfId="330"/>
    <tableColumn id="263" xr3:uid="{1F14E9F2-B3E5-44C4-9F73-3D1E20CDF221}" name="44157" dataDxfId="329"/>
    <tableColumn id="264" xr3:uid="{B3B52C70-7DFF-47E2-824D-7AF875A64A09}" name="44158" dataDxfId="328"/>
    <tableColumn id="265" xr3:uid="{FA995C75-5F2F-4797-BB85-37F3B6A18FE4}" name="44159" dataDxfId="327"/>
    <tableColumn id="266" xr3:uid="{80D64DFD-7791-4DA3-B77F-C315381A4ECA}" name="44160" dataDxfId="326"/>
    <tableColumn id="267" xr3:uid="{C1E4B89C-08C3-428F-9C15-A4EECD21E5EB}" name="44161" dataDxfId="325"/>
    <tableColumn id="268" xr3:uid="{34E26DDB-70CA-4648-B19A-986704120CA3}" name="44162" dataDxfId="324"/>
    <tableColumn id="269" xr3:uid="{1108C098-D8AF-4E6D-9525-673A1EFFBEBD}" name="44163" dataDxfId="323"/>
    <tableColumn id="270" xr3:uid="{4F256555-6157-4E69-BA4E-A53728CA2E3F}" name="44164" dataDxfId="322"/>
    <tableColumn id="271" xr3:uid="{700F6088-2377-424C-810D-D729BB0315EF}" name="44165" dataDxfId="321"/>
    <tableColumn id="272" xr3:uid="{CFAEC19B-76F2-4CFC-A3CD-267F426126FD}" name="44166" dataDxfId="320"/>
    <tableColumn id="273" xr3:uid="{F34BC7E7-E68C-49F2-84C2-44CA2F0EB0F5}" name="44167" dataDxfId="319"/>
    <tableColumn id="274" xr3:uid="{7C9E736C-EA5F-407A-A616-306EF4BCC05C}" name="44168" dataDxfId="318"/>
    <tableColumn id="275" xr3:uid="{478ED317-7024-420E-B2EB-BB1BCC1B00EA}" name="44169" dataDxfId="317"/>
    <tableColumn id="276" xr3:uid="{2CC21428-3FB1-4DA9-A621-EAE8D6904740}" name="44170" dataDxfId="316"/>
    <tableColumn id="277" xr3:uid="{694ED04E-2F1E-4978-A072-F0B5A786E37F}" name="44171" dataDxfId="315"/>
    <tableColumn id="278" xr3:uid="{6511DF19-4DDA-49C2-8FCA-6EDBDB9C2E3C}" name="44172" dataDxfId="314"/>
    <tableColumn id="279" xr3:uid="{A7BFFC74-6BA3-4C97-BC4D-E4E9E42F2B62}" name="44173" dataDxfId="313"/>
    <tableColumn id="280" xr3:uid="{1EC71897-BC8B-453A-8671-F559E0E445BB}" name="44174" dataDxfId="312"/>
    <tableColumn id="281" xr3:uid="{3A9D7D2A-3FCF-4CD9-B6CA-5744C386BDA9}" name="44175" dataDxfId="311"/>
    <tableColumn id="282" xr3:uid="{FEBAFE9D-0CD0-4F29-B765-F39C4730CDEE}" name="44176" dataDxfId="310"/>
    <tableColumn id="283" xr3:uid="{AAE9D40F-1295-4A10-891B-04F7E341EA84}" name="44177" dataDxfId="309"/>
    <tableColumn id="284" xr3:uid="{83C6E478-DEB7-46E4-AB2E-D6F214F7AA08}" name="44178" dataDxfId="308"/>
    <tableColumn id="285" xr3:uid="{8DD5E8E3-D02C-4333-A020-1C888A8376B4}" name="44179" dataDxfId="307"/>
    <tableColumn id="286" xr3:uid="{2698AA87-4DE0-46AC-8A3F-C9993CE723B0}" name="44180" dataDxfId="306"/>
    <tableColumn id="287" xr3:uid="{DB31470F-35D0-4FDE-8DF3-E803F5ED29D9}" name="44181" dataDxfId="305"/>
    <tableColumn id="288" xr3:uid="{D6753642-81D2-483B-AA5D-A9153FE21BBD}" name="44182" dataDxfId="304"/>
    <tableColumn id="289" xr3:uid="{3C9CB348-ACA4-457C-A3C8-67B60BD52B68}" name="44183" dataDxfId="303"/>
    <tableColumn id="290" xr3:uid="{9AC7152E-0504-418C-98BE-9FF860E5EE46}" name="44184" dataDxfId="302"/>
    <tableColumn id="291" xr3:uid="{EC269969-A651-45B3-A33B-D519AB3BF3DE}" name="44185" dataDxfId="301"/>
    <tableColumn id="292" xr3:uid="{D4D8A410-D644-442C-888E-7ABC0E56351A}" name="44186" dataDxfId="300"/>
    <tableColumn id="293" xr3:uid="{EE760CF5-9A78-40E1-A1AD-B4133C68D4B7}" name="44187" dataDxfId="299"/>
    <tableColumn id="294" xr3:uid="{5FB3D989-08C9-4A81-9CC5-1FF1CB39C2CB}" name="44188" dataDxfId="298"/>
    <tableColumn id="295" xr3:uid="{8E5FFC6B-2371-4503-978B-04F56F3BB8CF}" name="44189" dataDxfId="297"/>
    <tableColumn id="296" xr3:uid="{F60C0C67-89B6-4952-A7A7-CB02033800D8}" name="44190" dataDxfId="296"/>
    <tableColumn id="297" xr3:uid="{F16C7CE9-2CE2-4CD4-AEAD-9B88FD909D0E}" name="44191" dataDxfId="295"/>
    <tableColumn id="298" xr3:uid="{FF4B5761-3855-4489-8C1D-870CB75F6762}" name="44192" dataDxfId="294"/>
    <tableColumn id="299" xr3:uid="{877F3C3B-7784-4D20-83C4-387032E63D24}" name="44193" dataDxfId="293"/>
    <tableColumn id="300" xr3:uid="{C218EE99-3308-4EF6-B206-D10F20E60001}" name="44194" dataDxfId="292"/>
    <tableColumn id="301" xr3:uid="{D2838AC2-0C2C-4530-A31B-9C14BD210040}" name="44195" dataDxfId="291"/>
    <tableColumn id="302" xr3:uid="{B7B140A0-1B73-4B46-8EC1-D608439B8EE8}" name="44196" dataDxfId="290"/>
    <tableColumn id="303" xr3:uid="{585D6CF5-BCE3-4896-8C96-AF4DC5C1A46E}" name="44197" dataDxfId="289"/>
    <tableColumn id="304" xr3:uid="{6A44B3BD-923F-47F1-A9FA-1DA6FC215A19}" name="44198" dataDxfId="288"/>
    <tableColumn id="305" xr3:uid="{30F9BC4F-BE4F-4A1E-A178-900011D994F3}" name="44199" dataDxfId="287"/>
    <tableColumn id="306" xr3:uid="{A72CA44D-69B8-4695-A75B-0AA0654F577F}" name="44200" dataDxfId="286"/>
    <tableColumn id="307" xr3:uid="{6A9CE4CE-6591-4862-BA02-007F2169CC80}" name="44201" dataDxfId="285"/>
    <tableColumn id="308" xr3:uid="{D44DF3A1-B712-4DD1-8D5D-EE7DFE3368D7}" name="44202" dataDxfId="284"/>
    <tableColumn id="309" xr3:uid="{72A23075-5393-484D-BED5-44A8A67E857E}" name="44203" dataDxfId="283"/>
    <tableColumn id="310" xr3:uid="{089B8010-8C42-4F2B-80E0-38107221BAE4}" name="44204" dataDxfId="282"/>
    <tableColumn id="311" xr3:uid="{1CACCF8C-CDAC-4D2C-BCC3-8CA7489B12B1}" name="44205" dataDxfId="281"/>
    <tableColumn id="312" xr3:uid="{6896C412-F45D-42D8-9D2D-7DFDC4129B19}" name="44206" dataDxfId="280"/>
    <tableColumn id="313" xr3:uid="{208F7961-4D13-4370-A661-B9F22DE003D6}" name="44207" dataDxfId="279"/>
    <tableColumn id="314" xr3:uid="{B84FFA3F-B0B2-4535-B04C-573FB4519BA4}" name="44208" dataDxfId="278"/>
    <tableColumn id="315" xr3:uid="{8369E129-CB8D-4B55-A128-D7BDC88F10E0}" name="44209" dataDxfId="277"/>
    <tableColumn id="316" xr3:uid="{82591A2A-47DA-4D6E-8985-34D662D5E427}" name="44210" dataDxfId="276"/>
    <tableColumn id="317" xr3:uid="{BE729CC0-8FB9-4A12-A221-F117585C9F17}" name="44211" dataDxfId="275"/>
    <tableColumn id="318" xr3:uid="{CB8CE732-6616-4909-A3A4-2B2493A5A35F}" name="44212" dataDxfId="274"/>
    <tableColumn id="319" xr3:uid="{F0B7D594-1085-43BE-8E20-26A3B238E838}" name="44213" dataDxfId="273"/>
    <tableColumn id="320" xr3:uid="{70428F99-E0E6-498C-8C4D-BA9095CB0B04}" name="44214" dataDxfId="272"/>
    <tableColumn id="321" xr3:uid="{8F1AFA7F-CCAC-444E-89F3-6B5601A1CBBC}" name="44215" dataDxfId="271"/>
    <tableColumn id="322" xr3:uid="{501845FE-AC67-46F8-B852-A438AF015CD9}" name="44216" dataDxfId="270"/>
    <tableColumn id="323" xr3:uid="{E786236E-6E96-4E60-ABC8-3FF7F66799CC}" name="44217" dataDxfId="269"/>
    <tableColumn id="324" xr3:uid="{E3AD3DD8-7D3A-4062-9E96-11964C9D388B}" name="44218" dataDxfId="268"/>
    <tableColumn id="325" xr3:uid="{FB386008-1C52-40CE-B069-AFF540217463}" name="44219" dataDxfId="267"/>
    <tableColumn id="326" xr3:uid="{52E0E669-9759-4865-A655-8847E409920F}" name="44220" dataDxfId="266"/>
    <tableColumn id="327" xr3:uid="{640F6AEA-124B-4166-A20C-47F0A43E39D9}" name="44221" dataDxfId="265"/>
    <tableColumn id="328" xr3:uid="{E1AAB617-4D91-4316-94E2-1F0D57EE0980}" name="44222" dataDxfId="264"/>
    <tableColumn id="329" xr3:uid="{F71EF41E-A2D7-4CAD-9141-36E55B6910C4}" name="44223" dataDxfId="263"/>
    <tableColumn id="330" xr3:uid="{551927FF-1F89-4856-B56C-737132B75EEE}" name="44224" dataDxfId="262"/>
    <tableColumn id="331" xr3:uid="{E93378DE-97BD-4C6E-8C2E-6D0176EA440A}" name="44225" dataDxfId="261"/>
    <tableColumn id="332" xr3:uid="{C4712DF3-6EFC-41EF-8AC5-4A492BD8FEB0}" name="44226" dataDxfId="260"/>
    <tableColumn id="333" xr3:uid="{E57B0C0A-A0AA-49D6-8541-A82DE7C9C1E5}" name="44227" dataDxfId="259"/>
    <tableColumn id="334" xr3:uid="{153DE979-CFA8-4FBB-8294-0495676E6711}" name="44228" dataDxfId="258"/>
    <tableColumn id="335" xr3:uid="{7E742C8F-2FFC-422D-B020-24351CDABAB1}" name="44229" dataDxfId="257"/>
    <tableColumn id="336" xr3:uid="{A2D64B70-1986-4C38-8670-FA2C8EBD480F}" name="44230" dataDxfId="256"/>
    <tableColumn id="337" xr3:uid="{EB42681B-146B-47F3-ACD3-303928FB3091}" name="44231" dataDxfId="255"/>
    <tableColumn id="338" xr3:uid="{2D0B795D-64A0-4341-826A-5934DB6B9867}" name="44232" dataDxfId="254"/>
    <tableColumn id="339" xr3:uid="{468B3C9D-D606-4771-A8CE-8AA96DA7CDFF}" name="44233" dataDxfId="253"/>
    <tableColumn id="340" xr3:uid="{849C6A14-16D3-4E4B-93B3-43684FD0DB67}" name="44234" dataDxfId="252"/>
    <tableColumn id="341" xr3:uid="{CBB94492-F281-41C1-9ADE-D960861D4888}" name="44235" dataDxfId="251"/>
    <tableColumn id="342" xr3:uid="{5CE405C7-D817-43C8-9E7B-3860F505F4C9}" name="44236" dataDxfId="250"/>
    <tableColumn id="343" xr3:uid="{138FE790-8644-4187-BA24-7576B2CA1DA1}" name="44237" dataDxfId="249"/>
    <tableColumn id="344" xr3:uid="{72EC98F8-3AC9-47CF-8336-2750217E19AE}" name="44238" dataDxfId="248"/>
    <tableColumn id="345" xr3:uid="{35B0C247-AF36-4016-85C1-392F1DEE232C}" name="44239" dataDxfId="247"/>
    <tableColumn id="346" xr3:uid="{AA05DB00-7305-4139-A000-C689CE6B7D31}" name="44240" dataDxfId="246"/>
    <tableColumn id="347" xr3:uid="{EE1F0821-8659-4B65-B5CF-82C8D38A489A}" name="44241" dataDxfId="245"/>
    <tableColumn id="348" xr3:uid="{6EBAB1CB-5477-4080-A918-D7A1554CD060}" name="44242" dataDxfId="244"/>
    <tableColumn id="349" xr3:uid="{F7F81CEF-402E-4191-86BD-A454C25221E1}" name="44243" dataDxfId="243"/>
    <tableColumn id="350" xr3:uid="{E1E19A9F-7D01-409A-9F60-4265BE543E26}" name="44244" dataDxfId="242"/>
    <tableColumn id="351" xr3:uid="{99178DE1-6428-463F-AA9E-55F3C0E51A1D}" name="44245" dataDxfId="241"/>
    <tableColumn id="352" xr3:uid="{A1C2A9C9-AB4A-42B7-AC27-BBA2F84F5968}" name="44246" dataDxfId="240"/>
    <tableColumn id="353" xr3:uid="{E14199D9-F352-4E9F-8EFC-169F30245D01}" name="44247" dataDxfId="239"/>
    <tableColumn id="354" xr3:uid="{5981E3B6-FD51-4998-8982-76C89A3E14EB}" name="44248" dataDxfId="238"/>
    <tableColumn id="355" xr3:uid="{C6495249-AD77-48E7-8093-64E95CB3F7FA}" name="44249" dataDxfId="237"/>
    <tableColumn id="356" xr3:uid="{7E4B5719-7D4B-407B-81BC-F2E9FFE54927}" name="44250" dataDxfId="236"/>
    <tableColumn id="357" xr3:uid="{38502289-F2BA-4685-A72D-EFF557E2C806}" name="44251" dataDxfId="235"/>
    <tableColumn id="358" xr3:uid="{2FD0C156-8C2B-4D54-AE7C-00F4342DBB47}" name="44252" dataDxfId="234"/>
    <tableColumn id="359" xr3:uid="{197F1802-EBD2-4511-AAA3-1D512F78D864}" name="44253" dataDxfId="233"/>
    <tableColumn id="360" xr3:uid="{6B60041C-52D8-4CD4-ABFE-C36F7E4AA8E9}" name="44254" dataDxfId="232"/>
    <tableColumn id="361" xr3:uid="{C4DF5A5D-8A88-4294-94B6-C6AEEE45F91F}" name="44255" dataDxfId="231"/>
    <tableColumn id="362" xr3:uid="{E0897AB0-3A5F-41BC-ACCD-6B15C59A15D2}" name="44256" dataDxfId="230"/>
    <tableColumn id="363" xr3:uid="{9EE8AFF8-B541-47C1-A69C-6D838675D8D6}" name="44257" dataDxfId="229"/>
    <tableColumn id="364" xr3:uid="{E6BCAC20-C0B4-4621-8747-F3339A7EBCC4}" name="44258" dataDxfId="228"/>
    <tableColumn id="365" xr3:uid="{02F1BC85-8964-4C1D-A435-71546E67EF77}" name="44259" dataDxfId="227"/>
    <tableColumn id="366" xr3:uid="{2FC77AA9-6C86-4679-9426-A7827DD29F90}" name="44260" dataDxfId="226"/>
    <tableColumn id="367" xr3:uid="{B7A85B9A-0C3C-41CF-96C8-33A0B2D791CA}" name="44261" dataDxfId="225"/>
    <tableColumn id="368" xr3:uid="{9E3EF0E9-56DE-4224-A9BF-640C6365443A}" name="44262" dataDxfId="224"/>
    <tableColumn id="369" xr3:uid="{F795B1DE-6707-4BC0-B580-C26865F968B4}" name="44263" dataDxfId="223"/>
    <tableColumn id="370" xr3:uid="{6B3AA100-BE82-4799-BBF1-6F059F495B89}" name="44264" dataDxfId="222"/>
    <tableColumn id="371" xr3:uid="{57F049EE-81F8-40DE-8FC7-F9C37655394C}" name="44265" dataDxfId="221"/>
    <tableColumn id="372" xr3:uid="{2645A210-9429-4701-85CB-A102FB5B9113}" name="44266" dataDxfId="220"/>
    <tableColumn id="373" xr3:uid="{B9B0D768-3E17-44F6-8921-A07F228979B0}" name="44267" dataDxfId="219"/>
    <tableColumn id="374" xr3:uid="{CA434886-0E33-4DF7-B2C8-430616F8251D}" name="44268" dataDxfId="218"/>
    <tableColumn id="375" xr3:uid="{246E38F3-9F62-4EA5-9E1C-BD8F7A0FBB49}" name="44269" dataDxfId="217"/>
    <tableColumn id="376" xr3:uid="{23B10D48-2A84-4234-A509-BF7F12499B35}" name="44270" dataDxfId="216"/>
    <tableColumn id="377" xr3:uid="{E493352F-39DF-471C-B344-7D8C01768678}" name="44271" dataDxfId="215"/>
    <tableColumn id="378" xr3:uid="{21C4A636-F56F-4425-AEA8-6D061B983A24}" name="44272" dataDxfId="214"/>
    <tableColumn id="379" xr3:uid="{13B214DE-499F-47D3-A9E1-39804C57D6B1}" name="44273" dataDxfId="213"/>
    <tableColumn id="380" xr3:uid="{8550154F-3DF3-44AF-A88B-E7CD1AB48A73}" name="44274" dataDxfId="212"/>
    <tableColumn id="381" xr3:uid="{9E2E0BE9-B2FD-4E9B-86CC-280FAC4D6244}" name="44275" dataDxfId="211"/>
    <tableColumn id="382" xr3:uid="{3FF32CF0-5830-47D7-8544-D0E1C3BD3A52}" name="44276" dataDxfId="210"/>
    <tableColumn id="383" xr3:uid="{EEA09618-9C9C-4C37-B75A-B00FA1079AF0}" name="44277" dataDxfId="209"/>
    <tableColumn id="384" xr3:uid="{B1BD2F0A-EC36-4DBA-B4FA-D4C263119AA5}" name="44278" dataDxfId="208"/>
    <tableColumn id="385" xr3:uid="{95AF8D9F-727F-4C26-88A7-9B47645E2F68}" name="44279" dataDxfId="207"/>
    <tableColumn id="386" xr3:uid="{C7DC5D7A-3B88-46F2-8205-364DF5B0AF5F}" name="44280" dataDxfId="206"/>
    <tableColumn id="387" xr3:uid="{4F2C5C05-6FE8-48D5-AE57-39C3EDA6E1D4}" name="44281" dataDxfId="205"/>
    <tableColumn id="388" xr3:uid="{3D742AC7-ADB8-4B7A-BF7E-BEF2406138E1}" name="44282" dataDxfId="204"/>
    <tableColumn id="389" xr3:uid="{AB8FB7A1-919C-484A-982E-1E6CCD56BADA}" name="44283" dataDxfId="203"/>
    <tableColumn id="390" xr3:uid="{8FA4A279-26E6-4ECB-8C2D-82F548E0D3E0}" name="44284" dataDxfId="202"/>
    <tableColumn id="391" xr3:uid="{700769E3-CC4E-4AA3-809B-C2450B42EFE7}" name="44285" dataDxfId="201"/>
    <tableColumn id="392" xr3:uid="{9B67468B-45A2-4093-A173-D7ECE2A5AE2D}" name="44286" dataDxfId="200"/>
    <tableColumn id="393" xr3:uid="{4CCE3B1C-DFBA-49E6-B31B-AD3F1F922C2B}" name="44287" dataDxfId="199"/>
    <tableColumn id="394" xr3:uid="{997C6696-3835-4947-8128-F70CDD33AEF8}" name="44288" dataDxfId="198"/>
    <tableColumn id="395" xr3:uid="{0C68BB0D-2FA8-4A2D-8C5A-4193D5540452}" name="44289" dataDxfId="197"/>
    <tableColumn id="396" xr3:uid="{FE407B8C-5053-480B-BE83-6B36E215DB97}" name="44290" dataDxfId="196"/>
    <tableColumn id="397" xr3:uid="{D59CF6AF-B227-4439-859A-D84D6C39CAE7}" name="44291" dataDxfId="195"/>
    <tableColumn id="398" xr3:uid="{DEE9D0C7-7854-4FF0-8BE7-55EC25DA0DE4}" name="44292" dataDxfId="194"/>
    <tableColumn id="399" xr3:uid="{E644C895-B179-47DF-B2B8-55AEA6F0AFF0}" name="44293" dataDxfId="193"/>
    <tableColumn id="400" xr3:uid="{7469D56C-9629-4516-B483-8BCDC65516FC}" name="44294" dataDxfId="192"/>
    <tableColumn id="401" xr3:uid="{E53E0327-9795-4ED8-862F-F5FD030BE1E5}" name="44295" dataDxfId="191"/>
    <tableColumn id="402" xr3:uid="{4B6E1E96-A61D-4E92-A383-7E2C1319B017}" name="44296" dataDxfId="190"/>
    <tableColumn id="403" xr3:uid="{D75959A3-BD81-4612-B984-41E2023CB440}" name="44297" dataDxfId="189"/>
    <tableColumn id="404" xr3:uid="{0A868F4C-CDC2-4452-8906-CC61D6BEE63F}" name="44298" dataDxfId="188"/>
    <tableColumn id="405" xr3:uid="{A9E25D46-7FAE-4E81-ABF8-63B339F923C7}" name="44299" dataDxfId="187"/>
    <tableColumn id="406" xr3:uid="{101266DF-AB05-4BF5-B163-790347FD755C}" name="44300" dataDxfId="186"/>
    <tableColumn id="407" xr3:uid="{6FEE6624-3E57-4C86-9714-69DF315BEA3A}" name="44301" dataDxfId="185"/>
    <tableColumn id="408" xr3:uid="{CC9DF33C-CB41-4561-8F49-607F131A6386}" name="44302" dataDxfId="184"/>
    <tableColumn id="409" xr3:uid="{8F5C9B7C-8246-4C29-A297-F6A8EE1E50D2}" name="44303" dataDxfId="183"/>
    <tableColumn id="410" xr3:uid="{C9DA4D59-8632-4AA2-B772-1B5E06071D48}" name="44304" dataDxfId="182"/>
    <tableColumn id="411" xr3:uid="{978BC9CB-8752-41EB-A5C8-4775BE5CBC91}" name="44305" dataDxfId="181"/>
    <tableColumn id="412" xr3:uid="{D784658E-7445-4BFE-B78C-E3314ED77211}" name="44306" dataDxfId="180"/>
    <tableColumn id="413" xr3:uid="{170AE33D-AE3C-4026-ADD3-41256D5A7054}" name="44307" dataDxfId="179"/>
    <tableColumn id="414" xr3:uid="{116C6DD2-F63A-4A36-8430-C12FFBA9673D}" name="44308" dataDxfId="178"/>
    <tableColumn id="415" xr3:uid="{7CE86100-8F45-4EBE-86F1-E755C32B2F29}" name="44309" dataDxfId="177"/>
    <tableColumn id="416" xr3:uid="{AC6A3A9A-2328-48FA-9C48-823BBB5F20BD}" name="44310" dataDxfId="176"/>
    <tableColumn id="417" xr3:uid="{28469A98-E885-473C-8001-CE0AA1A46A3E}" name="44311" dataDxfId="175"/>
    <tableColumn id="418" xr3:uid="{CD923802-8567-4150-97A2-452A818DCD68}" name="44312" dataDxfId="174"/>
    <tableColumn id="419" xr3:uid="{44CEEB9B-B507-4E27-83ED-CC4E30991849}" name="44313" dataDxfId="173"/>
    <tableColumn id="420" xr3:uid="{57485253-90EA-4354-AD53-FB635D60085D}" name="44314" dataDxfId="172"/>
    <tableColumn id="421" xr3:uid="{5825FC43-5767-4586-8743-5FBA8FAE4000}" name="44315" dataDxfId="171"/>
    <tableColumn id="422" xr3:uid="{5E51F846-CA1A-46E5-9B1D-A0F74FC9928B}" name="44316" dataDxfId="170"/>
    <tableColumn id="423" xr3:uid="{7A6F0942-E971-4A14-905B-7173990216CC}" name="44317" dataDxfId="169"/>
    <tableColumn id="424" xr3:uid="{B4D41CE2-9C2B-4296-B227-337ADDA00440}" name="44318" dataDxfId="168"/>
    <tableColumn id="425" xr3:uid="{0B0451EB-AD38-467F-B4C7-19EACFB36F7A}" name="44319" dataDxfId="167"/>
    <tableColumn id="426" xr3:uid="{BC7A2E56-C305-46F3-B729-BA3CDB826969}" name="44320" dataDxfId="166"/>
    <tableColumn id="427" xr3:uid="{2F8D8B6D-A258-40AD-B5EC-56C42F845146}" name="44321" dataDxfId="165"/>
    <tableColumn id="428" xr3:uid="{E86AC641-2929-4AEC-9C52-EDDC17696A13}" name="44322" dataDxfId="164"/>
    <tableColumn id="429" xr3:uid="{96A85F1C-33C1-4093-A768-7800E16AE59A}" name="44323" dataDxfId="163"/>
    <tableColumn id="430" xr3:uid="{076933C9-5B52-4BEB-8E06-74370BD25311}" name="44324" dataDxfId="162"/>
    <tableColumn id="431" xr3:uid="{B62A3404-0978-4CFA-81DC-C7D95EDFD587}" name="44325" dataDxfId="161"/>
    <tableColumn id="432" xr3:uid="{D4360CDB-1989-4166-8433-13D26782DD53}" name="44326" dataDxfId="160"/>
    <tableColumn id="433" xr3:uid="{64FF9822-2EBD-45E5-96BC-C28033D984BC}" name="44327" dataDxfId="159"/>
    <tableColumn id="434" xr3:uid="{8587A483-6E94-4303-9766-C234E2F0DF9F}" name="44328" dataDxfId="158"/>
    <tableColumn id="435" xr3:uid="{F6908600-D137-45CF-96BE-BFECBE5226F5}" name="44329" dataDxfId="157"/>
    <tableColumn id="436" xr3:uid="{8165D425-A0FA-438F-AEC8-AC822CDC6230}" name="44330" dataDxfId="156"/>
    <tableColumn id="437" xr3:uid="{F4324886-8025-4EB5-BCAE-E196F53A4E64}" name="44331" dataDxfId="155"/>
    <tableColumn id="438" xr3:uid="{98A4A256-556E-4F38-B11C-F36D9FA5BB24}" name="44332" dataDxfId="154"/>
    <tableColumn id="439" xr3:uid="{DE441905-0EBA-4217-9E15-626415136F15}" name="44333" dataDxfId="153"/>
    <tableColumn id="440" xr3:uid="{006B86E1-3C2F-4903-9644-5AD7C7966DA1}" name="44334" dataDxfId="152"/>
    <tableColumn id="441" xr3:uid="{5AF24115-CF2F-4A7F-9CD5-1683ABF6B5AA}" name="44335" dataDxfId="151"/>
    <tableColumn id="442" xr3:uid="{B631DA99-C75B-4E1D-BC29-C08BD86592B5}" name="44336" dataDxfId="150"/>
    <tableColumn id="443" xr3:uid="{889D00C7-550B-457C-B13A-5C08A033DDEB}" name="44337" dataDxfId="149"/>
    <tableColumn id="444" xr3:uid="{F9D5FA70-D0D9-45D9-A8E9-9FCA60414B99}" name="44338" dataDxfId="148"/>
    <tableColumn id="445" xr3:uid="{13B2E188-F66A-4A5F-948D-35BE84EEBB95}" name="44339" dataDxfId="147"/>
    <tableColumn id="446" xr3:uid="{7615CA21-0463-4945-816B-477AF9BD2983}" name="44340" dataDxfId="146"/>
    <tableColumn id="447" xr3:uid="{DFD55CC3-21F6-43AE-BE4E-978716F4BB5E}" name="44341" dataDxfId="145"/>
    <tableColumn id="448" xr3:uid="{D764A311-79F5-43F5-8A31-D6C50F15E9C1}" name="44342" dataDxfId="144"/>
    <tableColumn id="449" xr3:uid="{74FE909D-43AB-417C-9CBB-42109C88E336}" name="44343" dataDxfId="143"/>
    <tableColumn id="450" xr3:uid="{8A1C2852-7C44-483A-9E6F-457DF391D379}" name="44344" dataDxfId="142"/>
    <tableColumn id="451" xr3:uid="{F2264125-ACE5-4203-A0CB-C70F1977E45F}" name="44345" dataDxfId="141"/>
    <tableColumn id="452" xr3:uid="{5A9741FF-C75B-4BE2-8AE3-106A0601AF92}" name="44346" dataDxfId="140"/>
    <tableColumn id="453" xr3:uid="{25B745BC-0FE2-4EAF-A195-0FB125361A4B}" name="44347" dataDxfId="139"/>
    <tableColumn id="454" xr3:uid="{ACEDC73E-EC94-4A3F-9573-08970FF6EF34}" name="44348" dataDxfId="138"/>
    <tableColumn id="455" xr3:uid="{C39203D8-E7D0-436A-A197-27593B549E1B}" name="44349" dataDxfId="137"/>
    <tableColumn id="456" xr3:uid="{8BB71634-32EE-4361-87ED-D1307CD664B0}" name="44350" dataDxfId="136"/>
    <tableColumn id="457" xr3:uid="{54B4BC4E-A39F-4360-AA1D-DC8E0DDF1EE6}" name="44351" dataDxfId="135"/>
    <tableColumn id="458" xr3:uid="{E158E35D-9552-4D6C-8189-2E02023DFD3E}" name="44352" dataDxfId="134"/>
    <tableColumn id="459" xr3:uid="{DAA058E5-6F1B-4CB7-A59E-0624B789A099}" name="44353" dataDxfId="133"/>
    <tableColumn id="460" xr3:uid="{0BB48C28-6C72-41D8-AA67-1E92835AC85C}" name="44354" dataDxfId="132"/>
    <tableColumn id="461" xr3:uid="{8E02F6A2-5BE5-4621-A033-06BA6EC09BF6}" name="44355" dataDxfId="131"/>
    <tableColumn id="462" xr3:uid="{6C5F5386-20D1-4FFF-8427-0E41C5B6E792}" name="44356" dataDxfId="130"/>
    <tableColumn id="463" xr3:uid="{562614E0-FB1D-4462-8F26-925BE9C494FB}" name="44357" dataDxfId="129"/>
    <tableColumn id="464" xr3:uid="{E09CF35E-846A-4CA1-8661-C475B6A241C9}" name="44358" dataDxfId="128"/>
    <tableColumn id="465" xr3:uid="{A1AE9053-01A3-4C4D-BFE3-D4A81D50AA17}" name="44359" dataDxfId="127"/>
    <tableColumn id="466" xr3:uid="{6556BD91-6634-48D1-AB0C-FBA92EF1B9AE}" name="44360" dataDxfId="126"/>
    <tableColumn id="467" xr3:uid="{71E310A1-E49D-4DF2-85F1-F75EBCCB1E03}" name="44361" dataDxfId="125"/>
    <tableColumn id="468" xr3:uid="{BA1C6A4E-F082-477C-8283-356D21EB193C}" name="44362" dataDxfId="124"/>
    <tableColumn id="469" xr3:uid="{2D819747-85D1-465F-80AC-D30506C951D7}" name="44363" dataDxfId="123"/>
    <tableColumn id="470" xr3:uid="{6BDAB379-17D7-452C-926D-BB9A33A6CA0A}" name="44364" dataDxfId="122"/>
    <tableColumn id="471" xr3:uid="{DF119340-835A-4BBB-8A0F-4AC9D205BFE4}" name="44365" dataDxfId="121"/>
    <tableColumn id="472" xr3:uid="{F3021B82-4228-4DDD-BC1A-7EC98AF45C73}" name="44366" dataDxfId="120"/>
    <tableColumn id="473" xr3:uid="{5A27AE99-DB1A-4AE4-9C52-1B23CDECCE62}" name="44367" dataDxfId="119"/>
    <tableColumn id="474" xr3:uid="{EA8ADF7A-A91C-46CB-8EE6-93CF68F84BA5}" name="44368" dataDxfId="118"/>
    <tableColumn id="475" xr3:uid="{17F62E87-978E-4AA3-BF71-78102B54F03B}" name="44369" dataDxfId="117"/>
    <tableColumn id="476" xr3:uid="{7BCC91FE-B7D0-4022-9C73-E37C29C68630}" name="44370" dataDxfId="116"/>
    <tableColumn id="477" xr3:uid="{12AE2B51-3036-425D-9B5A-60305158E171}" name="44371" dataDxfId="115"/>
    <tableColumn id="478" xr3:uid="{2D41B619-89D5-477D-95AD-211FDA26EC5E}" name="44372" dataDxfId="114"/>
    <tableColumn id="479" xr3:uid="{63B8F530-BF4E-48CE-B14A-CF7782AC8D13}" name="44373" dataDxfId="113"/>
    <tableColumn id="480" xr3:uid="{458F2AD1-B5CA-4AF4-B67D-ED57E9E694D1}" name="44374" dataDxfId="112"/>
    <tableColumn id="481" xr3:uid="{191BB0E4-A237-4A7B-9B10-ABBC08E8DAAE}" name="44375" dataDxfId="111"/>
    <tableColumn id="521" xr3:uid="{CD916E83-7296-42EB-846C-C677EAF1169B}" name="44376" dataDxfId="110"/>
    <tableColumn id="523" xr3:uid="{196F44AD-CD99-4A68-BE07-EF6170F0C96D}" name="44377" dataDxfId="109"/>
    <tableColumn id="524" xr3:uid="{E857AD02-655B-4B7E-9E41-A3CE7A4B44F7}" name="44378" dataDxfId="108"/>
    <tableColumn id="482" xr3:uid="{E80F7ED5-B479-4CF9-A27E-B00290FCFD8F}" name="44379" dataDxfId="107"/>
    <tableColumn id="483" xr3:uid="{2ABA25A5-4EA2-4F22-8601-CFE74C319E35}" name="44380" dataDxfId="106"/>
    <tableColumn id="484" xr3:uid="{D9916D70-B627-4C8E-AFCB-451684A4F760}" name="44381" dataDxfId="105"/>
    <tableColumn id="485" xr3:uid="{A60340FB-FC74-4A8B-83FE-22C72721AC0F}" name="44382" dataDxfId="104"/>
    <tableColumn id="486" xr3:uid="{5CE294DA-C2CA-444A-ADD3-069704F78312}" name="44383" dataDxfId="103"/>
    <tableColumn id="487" xr3:uid="{7BB07A52-7C51-478C-B232-BF382FDF3D3F}" name="44384" dataDxfId="102"/>
    <tableColumn id="488" xr3:uid="{E1033F00-55F4-43B1-9428-7A267CC675D8}" name="44385" dataDxfId="101"/>
    <tableColumn id="489" xr3:uid="{FD981683-7548-41EC-BC22-639E5FBA39E1}" name="44386" dataDxfId="100"/>
    <tableColumn id="490" xr3:uid="{A868EB07-8B9D-4361-8528-9A9A7A2E676F}" name="44387" dataDxfId="99"/>
    <tableColumn id="491" xr3:uid="{55A8BF02-9A49-4A53-B3F6-B5A766FD8E05}" name="44388" dataDxfId="98"/>
    <tableColumn id="492" xr3:uid="{9E70F988-33B0-438A-BB47-FE3CE6CF2A1D}" name="44389" dataDxfId="97"/>
    <tableColumn id="493" xr3:uid="{C3CA0DBE-CE97-4939-9D5B-58636D9C6C16}" name="44390" dataDxfId="96"/>
    <tableColumn id="494" xr3:uid="{BC16DD22-1807-46B4-B19F-C64DB78F34C3}" name="44391" dataDxfId="95"/>
    <tableColumn id="495" xr3:uid="{FF246013-9EF6-4C24-90CC-4E144BE17A71}" name="44392" dataDxfId="94"/>
    <tableColumn id="496" xr3:uid="{F5A35EDC-1892-4FA9-B24E-BC2047D363C4}" name="44393" dataDxfId="93"/>
    <tableColumn id="497" xr3:uid="{771440BE-A91B-4D5F-926D-B99A9458D5B4}" name="44394" dataDxfId="92"/>
    <tableColumn id="498" xr3:uid="{1181FC4B-6734-4566-8299-CA27635F24AA}" name="44395" dataDxfId="91"/>
    <tableColumn id="499" xr3:uid="{A2D5AA6B-4C57-405E-B7C5-1BE6803292A9}" name="44396" dataDxfId="90"/>
    <tableColumn id="500" xr3:uid="{0B08F909-DE1D-45FE-B4F6-CDCCEB23C2C4}" name="44397" dataDxfId="89"/>
    <tableColumn id="501" xr3:uid="{DC2B95D6-97CB-4146-8ABA-8E9CC38AB76C}" name="44398" dataDxfId="88"/>
    <tableColumn id="502" xr3:uid="{D2AF2A54-33DE-4BF6-A382-82EC6392CAF9}" name="44399" dataDxfId="87"/>
    <tableColumn id="503" xr3:uid="{DB16C7E9-9C5F-4712-A550-33CD59D1037E}" name="44400" dataDxfId="86"/>
    <tableColumn id="504" xr3:uid="{E49C1B7A-F3FF-418E-BE1C-AB92E56D3195}" name="44401" dataDxfId="85"/>
    <tableColumn id="505" xr3:uid="{31B9C49C-67B4-4EF6-BC9C-793FAE3B4D1E}" name="44402" dataDxfId="84"/>
    <tableColumn id="506" xr3:uid="{B39A5ABA-BAF5-4CC5-8DCB-F08E2BCE8C1A}" name="44403" dataDxfId="83"/>
    <tableColumn id="507" xr3:uid="{1E62A0A4-CDBC-42CC-9217-BC128AA8F19E}" name="44404" dataDxfId="82"/>
    <tableColumn id="508" xr3:uid="{2310E136-5E9A-425B-8899-5EE6137D707D}" name="44405" dataDxfId="81"/>
    <tableColumn id="509" xr3:uid="{6EB42F01-3E5C-47CD-A59C-391DDAC11CBB}" name="44406" dataDxfId="80"/>
    <tableColumn id="510" xr3:uid="{382DED7A-3638-442C-9DB1-3A0B749265CF}" name="44407" dataDxfId="79"/>
    <tableColumn id="511" xr3:uid="{FF99C58B-82F6-4208-AA49-26006C6B03E1}" name="44408" dataDxfId="78"/>
    <tableColumn id="512" xr3:uid="{8EF62AD7-FDB5-4652-B8D5-8A4C9E3D834F}" name="44409" dataDxfId="77"/>
    <tableColumn id="513" xr3:uid="{F13511E0-CDA8-4A48-B6AC-CFA6C92BA247}" name="44410" dataDxfId="76"/>
    <tableColumn id="514" xr3:uid="{445AACE1-D830-411E-9712-265A00B3F307}" name="44411" dataDxfId="75"/>
    <tableColumn id="515" xr3:uid="{A95AFC89-A8D3-47FB-891B-B3C6CCC6F5AC}" name="44412" dataDxfId="74"/>
    <tableColumn id="516" xr3:uid="{0CF7E3A9-082F-4389-9725-0B0713EC1891}" name="44413" dataDxfId="73"/>
    <tableColumn id="517" xr3:uid="{EB06FC32-60D1-4064-9803-FFDA3D800FD8}" name="44414" dataDxfId="72"/>
    <tableColumn id="518" xr3:uid="{81D8A973-B2E2-4D0B-BFCE-A77EF35A70CC}" name="44415" dataDxfId="71"/>
    <tableColumn id="519" xr3:uid="{1C64F648-EE44-4D5C-BFB4-1EC953F08332}" name="44416" dataDxfId="70"/>
    <tableColumn id="520" xr3:uid="{CE57AA63-F03E-4741-AFF1-F1E536D7A321}" name="44417" dataDxfId="69"/>
    <tableColumn id="1" xr3:uid="{E9379B82-0EB4-4382-9787-02C1FAB0FF29}" name="44418" dataDxfId="68"/>
    <tableColumn id="522" xr3:uid="{7358692F-E0D9-428A-A4ED-E6E72F782843}" name="44419" dataDxfId="67"/>
    <tableColumn id="2" xr3:uid="{872293F9-56F2-48AF-A039-A70B70A4B546}" name="44420" dataDxfId="66"/>
    <tableColumn id="3" xr3:uid="{E462AB1B-1472-4973-B094-13D137E6B66E}" name="44421" dataDxfId="65"/>
    <tableColumn id="525" xr3:uid="{B1811284-47D5-4533-95C8-B148A75E7D10}" name="44422" dataDxfId="64"/>
    <tableColumn id="526" xr3:uid="{187D09A1-08E7-4098-9C7E-C7C78B0B7E70}" name="44423" dataDxfId="63"/>
    <tableColumn id="527" xr3:uid="{4FB62F00-7C1F-4638-A347-C26276A52488}" name="44424" dataDxfId="62"/>
    <tableColumn id="528" xr3:uid="{38319CBB-BE32-4394-91AF-16225050F484}" name="44425" dataDxfId="61"/>
    <tableColumn id="529" xr3:uid="{2CE142C9-AFFB-4CCE-AEB1-782E39F4ECA0}" name="44426" dataDxfId="60"/>
    <tableColumn id="530" xr3:uid="{8F703CCA-B8BC-433E-A0C2-3FAAED2A1F98}" name="44427" dataDxfId="59"/>
    <tableColumn id="531" xr3:uid="{F1B341F0-ADB5-4CF2-A62A-BCD17ED43E84}" name="44428" dataDxfId="58"/>
    <tableColumn id="532" xr3:uid="{7A764A6D-6F78-45BA-9E96-0CFDB855178A}" name="44429" dataDxfId="57"/>
    <tableColumn id="533" xr3:uid="{D01F2D1E-57FA-4AEB-BAA8-E86CB04D3A59}" name="44430" dataDxfId="56"/>
    <tableColumn id="534" xr3:uid="{44A7D644-2A92-466A-940A-7EC2A21F965A}" name="44431" dataDxfId="55"/>
    <tableColumn id="535" xr3:uid="{9B683F6B-4617-4E9E-A58D-861D65679061}" name="44432" dataDxfId="54"/>
    <tableColumn id="536" xr3:uid="{A121DC36-4B79-4652-A61C-3B16EC8BAAC3}" name="44433" dataDxfId="53"/>
    <tableColumn id="537" xr3:uid="{5E24E0E8-D360-4498-893C-3079B34E46B6}" name="44434" dataDxfId="52"/>
    <tableColumn id="538" xr3:uid="{AFC5FB64-6C9B-4D94-B271-215ED5B86505}" name="44435" dataDxfId="51"/>
    <tableColumn id="539" xr3:uid="{C67FAEFC-5974-4220-8E62-3A19F7E94873}" name="44436" dataDxfId="50"/>
    <tableColumn id="540" xr3:uid="{E714CF8E-4A1E-459B-9CF8-E9B536D68AA5}" name="44437" dataDxfId="49"/>
    <tableColumn id="541" xr3:uid="{53A284EE-6C92-457B-A971-2EE7387034E3}" name="44438" dataDxfId="48"/>
    <tableColumn id="542" xr3:uid="{134CC82B-8CFA-4958-8671-BFF0BAFB974F}" name="44439" dataDxfId="47"/>
    <tableColumn id="543" xr3:uid="{5E4E997D-63C4-4E5E-A692-9A8C78C0ED95}" name="44440" dataDxfId="46"/>
    <tableColumn id="544" xr3:uid="{98186328-24C8-4230-8A62-1C2C93ACE221}" name="44441" dataDxfId="45"/>
    <tableColumn id="545" xr3:uid="{6673A11B-02B5-45BC-B178-A78C5E23EEFE}" name="44442" dataDxfId="44"/>
    <tableColumn id="546" xr3:uid="{92D17758-56AC-4ED0-9CFF-23BE724B4D28}" name="44443" dataDxfId="43"/>
    <tableColumn id="547" xr3:uid="{841A6B1E-6AD6-47A3-B3A9-FDA9D88E2D0B}" name="44444" dataDxfId="42"/>
    <tableColumn id="548" xr3:uid="{D6F3BDA8-B412-4151-9AFF-6A97AC4DB04D}" name="44445" dataDxfId="41"/>
    <tableColumn id="549" xr3:uid="{E6D93AE8-6B06-472E-AC9B-28EBD62CDC93}" name="44446" dataDxfId="40"/>
    <tableColumn id="550" xr3:uid="{443A5FDD-28E5-4490-9DC5-AA07BCBCEB5F}" name="44447" dataDxfId="39"/>
    <tableColumn id="551" xr3:uid="{6B38ACC5-17A4-4F8B-BCCE-D2B07F84C41E}" name="44448" dataDxfId="38"/>
    <tableColumn id="552" xr3:uid="{F4FBF73E-0D47-4B4C-8DBB-73CB0183B560}" name="44449" dataDxfId="37"/>
    <tableColumn id="553" xr3:uid="{729F0AF7-AE7B-466D-B6BA-C029E30324AD}" name="44450" dataDxfId="36"/>
    <tableColumn id="554" xr3:uid="{885A3604-BDE6-4950-A943-64AB35484952}" name="44451" dataDxfId="35"/>
    <tableColumn id="555" xr3:uid="{70527694-97CD-4C31-B6A8-51E2831778CE}" name="44452" dataDxfId="34"/>
    <tableColumn id="556" xr3:uid="{D41E7C99-939A-49F6-8E65-72ABC659C639}" name="44453" dataDxfId="33"/>
    <tableColumn id="557" xr3:uid="{2B850F92-6B91-40DC-9C19-0B02C676C0BE}" name="44454" dataDxfId="32"/>
    <tableColumn id="558" xr3:uid="{7ADA2D7F-0181-440F-85EE-EE9FB7D97A4F}" name="44455" dataDxfId="31"/>
    <tableColumn id="559" xr3:uid="{A9AB971F-7F6C-4897-87AE-79DC8CC31461}" name="44456" dataDxfId="30"/>
    <tableColumn id="560" xr3:uid="{D907FC84-07AE-44F1-B47D-77EF6F7BCC77}" name="44457" dataDxfId="29"/>
    <tableColumn id="561" xr3:uid="{5F4FCBD2-C1C6-4568-8C31-D0B8CC6E3476}" name="44458" dataDxfId="28"/>
    <tableColumn id="562" xr3:uid="{85A97816-86E2-4816-889B-5ACDEA8A277B}" name="44459" dataDxfId="27"/>
    <tableColumn id="563" xr3:uid="{A73233F1-DFA1-4802-BBC6-F66E153ADAC3}" name="44460" dataDxfId="26"/>
    <tableColumn id="564" xr3:uid="{702CD2DF-6C15-40A7-84FF-63CE636CF9E7}" name="44461" dataDxfId="25"/>
    <tableColumn id="565" xr3:uid="{80038373-CC36-4BB6-B36B-51077A997F9F}" name="44462" dataDxfId="24"/>
    <tableColumn id="566" xr3:uid="{057B14E4-0A2A-4234-AEC7-A90911D429E3}" name="44463" dataDxfId="23"/>
    <tableColumn id="567" xr3:uid="{7A250DD2-95B7-484F-BDF0-E66B57B4922D}" name="44464" dataDxfId="22"/>
    <tableColumn id="568" xr3:uid="{D2415461-46D3-4DD0-8FE5-691530866BE4}" name="44465" dataDxfId="21"/>
    <tableColumn id="569" xr3:uid="{FD8076F0-DFA4-4D59-BC4A-1CABE6865C2A}" name="44466" dataDxfId="20"/>
    <tableColumn id="570" xr3:uid="{9B6BC372-349B-4EE1-B3B3-78934DDD13FE}" name="44467" dataDxfId="19"/>
    <tableColumn id="571" xr3:uid="{A9B42492-FA0F-4161-8037-5378AA8F11A2}" name="44468" dataDxfId="18"/>
    <tableColumn id="572" xr3:uid="{B2592E23-29B7-45FA-B2AE-A1B7ABEFB75A}" name="44469" dataDxfId="17"/>
    <tableColumn id="573" xr3:uid="{22E6291D-7152-4A02-A0E0-8F7622290923}" name="44470" dataDxfId="16"/>
    <tableColumn id="574" xr3:uid="{AC22EF16-E37D-4E4E-A5FF-85B89A4CD04B}" name="44471" dataDxfId="15"/>
    <tableColumn id="575" xr3:uid="{00435663-EC5A-47D9-BA10-43CC7572A676}" name="44472" dataDxfId="14"/>
    <tableColumn id="576" xr3:uid="{FB20DEAC-FF9D-4365-BC66-3128D4F40295}" name="44473" dataDxfId="13"/>
    <tableColumn id="577" xr3:uid="{8BADE02D-1AA5-41CA-B152-790964AFE682}" name="44474" dataDxfId="12"/>
    <tableColumn id="578" xr3:uid="{FE87F7F0-D207-445A-B8D7-006EB6B55338}" name="44475" dataDxfId="11"/>
    <tableColumn id="579" xr3:uid="{69448ACB-5B9F-46CD-9572-66D7847A03EB}" name="44476" dataDxfId="10"/>
    <tableColumn id="580" xr3:uid="{2FF789CD-5119-4547-AD15-7F26EAECA219}" name="44477" dataDxfId="9"/>
    <tableColumn id="581" xr3:uid="{63D367BF-23C2-41D0-9E7B-A09554D06300}" name="44478" dataDxfId="8"/>
    <tableColumn id="582" xr3:uid="{500CFC77-EC33-442B-87EC-D82B68B164BB}" name="44479" dataDxfId="7"/>
    <tableColumn id="583" xr3:uid="{B4AB2425-1BD3-42B0-9208-DA6266DEB597}" name="44480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2047" totalsRowShown="0" headerRowDxfId="5">
  <autoFilter ref="B1:E12047" xr:uid="{33900E45-6586-4B6C-8E19-0D444ECEC1AD}"/>
  <tableColumns count="4">
    <tableColumn id="1" xr3:uid="{A2DF4DA0-96FE-4D9A-9613-293918875CD8}" name="Fecha" dataDxfId="4"/>
    <tableColumn id="2" xr3:uid="{A93B3228-CF3B-4BC7-9619-5D94EB280483}" name="Corregimiento"/>
    <tableColumn id="3" xr3:uid="{FE1703DC-A7F0-440C-A046-CF88C48926F7}" name="Cod_Corregimiento" dataDxfId="3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2"/>
    <tableColumn id="2" xr3:uid="{E2FEA50B-A0B3-4DCC-8E78-C60037183A58}" name="Columna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77"/>
  <sheetViews>
    <sheetView workbookViewId="0">
      <pane xSplit="1" ySplit="1" topLeftCell="BS560" activePane="bottomRight" state="frozen"/>
      <selection pane="bottomLeft" activeCell="A2" sqref="A2"/>
      <selection pane="topRight" activeCell="B1" sqref="B1"/>
      <selection pane="bottomRight" activeCell="B1" sqref="B1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4" customWidth="1"/>
    <col min="4" max="4" width="21.5234375" customWidth="1"/>
    <col min="5" max="5" width="23.26953125" style="4" customWidth="1"/>
    <col min="6" max="6" width="19.1015625" customWidth="1"/>
    <col min="7" max="7" width="25.828125" style="4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4" customWidth="1"/>
    <col min="23" max="24" width="17.21875" customWidth="1"/>
    <col min="25" max="25" width="17.21875" style="20" customWidth="1"/>
    <col min="26" max="26" width="19.37109375" style="4" customWidth="1"/>
    <col min="27" max="27" width="25.828125" customWidth="1"/>
    <col min="28" max="28" width="25.828125" style="17" customWidth="1"/>
    <col min="29" max="29" width="25.828125" style="16" customWidth="1"/>
    <col min="30" max="30" width="18.5625" customWidth="1"/>
    <col min="31" max="31" width="25.01953125" customWidth="1"/>
    <col min="32" max="32" width="25.01953125" style="17" customWidth="1"/>
    <col min="33" max="33" width="25.01953125" style="16" customWidth="1"/>
    <col min="34" max="35" width="25.01953125" style="20" customWidth="1"/>
    <col min="36" max="36" width="25.01953125" style="4" customWidth="1"/>
    <col min="37" max="38" width="33.765625" customWidth="1"/>
    <col min="39" max="40" width="33.765625" style="20" customWidth="1"/>
    <col min="41" max="41" width="23.80859375" style="4" customWidth="1"/>
    <col min="42" max="43" width="32.5546875" customWidth="1"/>
    <col min="44" max="44" width="32.5546875" style="20" customWidth="1"/>
    <col min="45" max="45" width="22.734375" style="4" customWidth="1"/>
    <col min="46" max="47" width="31.4765625" customWidth="1"/>
    <col min="48" max="48" width="31.4765625" style="20" customWidth="1"/>
    <col min="49" max="49" width="31.4765625" style="30" customWidth="1"/>
    <col min="50" max="50" width="22.328125" style="4" customWidth="1"/>
    <col min="51" max="52" width="30.9375" customWidth="1"/>
    <col min="53" max="53" width="30.9375" style="20" customWidth="1"/>
    <col min="54" max="54" width="30.9375" style="30" customWidth="1"/>
    <col min="55" max="56" width="30.9375" style="16" customWidth="1"/>
    <col min="57" max="57" width="30.9375" style="30" customWidth="1"/>
    <col min="58" max="59" width="30.9375" style="20" customWidth="1"/>
    <col min="60" max="60" width="16.8125" style="26" customWidth="1"/>
    <col min="61" max="61" width="16.8125" customWidth="1"/>
    <col min="62" max="62" width="17.890625" style="4" customWidth="1"/>
    <col min="63" max="63" width="17.890625" customWidth="1"/>
    <col min="64" max="64" width="17.890625" style="4" customWidth="1"/>
    <col min="65" max="65" width="17.890625" customWidth="1"/>
    <col min="66" max="66" width="17.890625" style="4" customWidth="1"/>
    <col min="67" max="67" width="17.89062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3.9453125" style="8" customWidth="1"/>
    <col min="73" max="73" width="23.9453125" style="16" customWidth="1"/>
    <col min="74" max="74" width="23.9453125" style="8" customWidth="1"/>
    <col min="75" max="75" width="23.9453125" style="16" customWidth="1"/>
    <col min="76" max="76" width="23.9453125" style="8" customWidth="1"/>
    <col min="77" max="77" width="23.9453125" style="16" customWidth="1"/>
    <col min="78" max="78" width="22.328125" style="13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 x14ac:dyDescent="0.2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 x14ac:dyDescent="0.2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 x14ac:dyDescent="0.2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 x14ac:dyDescent="0.2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 x14ac:dyDescent="0.2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 x14ac:dyDescent="0.2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 x14ac:dyDescent="0.2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 x14ac:dyDescent="0.2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 x14ac:dyDescent="0.2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 x14ac:dyDescent="0.2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 x14ac:dyDescent="0.2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 x14ac:dyDescent="0.2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 x14ac:dyDescent="0.2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 x14ac:dyDescent="0.2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 x14ac:dyDescent="0.2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 x14ac:dyDescent="0.2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 x14ac:dyDescent="0.2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 x14ac:dyDescent="0.2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 x14ac:dyDescent="0.2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 x14ac:dyDescent="0.2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 x14ac:dyDescent="0.2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 x14ac:dyDescent="0.2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 x14ac:dyDescent="0.2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 x14ac:dyDescent="0.2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 x14ac:dyDescent="0.2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 x14ac:dyDescent="0.2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 x14ac:dyDescent="0.2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 x14ac:dyDescent="0.2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 x14ac:dyDescent="0.2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 x14ac:dyDescent="0.2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 x14ac:dyDescent="0.2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 x14ac:dyDescent="0.2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 x14ac:dyDescent="0.2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 x14ac:dyDescent="0.2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 x14ac:dyDescent="0.2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 x14ac:dyDescent="0.2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 x14ac:dyDescent="0.2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 x14ac:dyDescent="0.2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 x14ac:dyDescent="0.2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 x14ac:dyDescent="0.2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 x14ac:dyDescent="0.2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 x14ac:dyDescent="0.2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 x14ac:dyDescent="0.2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 x14ac:dyDescent="0.2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 x14ac:dyDescent="0.2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 x14ac:dyDescent="0.2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 x14ac:dyDescent="0.2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 x14ac:dyDescent="0.2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 x14ac:dyDescent="0.2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 x14ac:dyDescent="0.2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 x14ac:dyDescent="0.2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 x14ac:dyDescent="0.2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 x14ac:dyDescent="0.2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 x14ac:dyDescent="0.2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 x14ac:dyDescent="0.2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 x14ac:dyDescent="0.2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 x14ac:dyDescent="0.2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 x14ac:dyDescent="0.2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 x14ac:dyDescent="0.2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 x14ac:dyDescent="0.2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 x14ac:dyDescent="0.2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 x14ac:dyDescent="0.2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 x14ac:dyDescent="0.2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 x14ac:dyDescent="0.2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 x14ac:dyDescent="0.2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 x14ac:dyDescent="0.2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 x14ac:dyDescent="0.2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 x14ac:dyDescent="0.2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 x14ac:dyDescent="0.2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 x14ac:dyDescent="0.2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 x14ac:dyDescent="0.2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 x14ac:dyDescent="0.2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 x14ac:dyDescent="0.2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 x14ac:dyDescent="0.2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 x14ac:dyDescent="0.2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 x14ac:dyDescent="0.2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 x14ac:dyDescent="0.2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 x14ac:dyDescent="0.2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 x14ac:dyDescent="0.2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 x14ac:dyDescent="0.2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 x14ac:dyDescent="0.2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 x14ac:dyDescent="0.2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 x14ac:dyDescent="0.2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 x14ac:dyDescent="0.2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 x14ac:dyDescent="0.2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 x14ac:dyDescent="0.2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 x14ac:dyDescent="0.2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 x14ac:dyDescent="0.2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 x14ac:dyDescent="0.2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 x14ac:dyDescent="0.2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 x14ac:dyDescent="0.2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 x14ac:dyDescent="0.2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 x14ac:dyDescent="0.2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 x14ac:dyDescent="0.2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 x14ac:dyDescent="0.2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 x14ac:dyDescent="0.2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 x14ac:dyDescent="0.2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 x14ac:dyDescent="0.2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 x14ac:dyDescent="0.2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 x14ac:dyDescent="0.2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 x14ac:dyDescent="0.2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 x14ac:dyDescent="0.2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 x14ac:dyDescent="0.2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 x14ac:dyDescent="0.2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 x14ac:dyDescent="0.2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 x14ac:dyDescent="0.2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 x14ac:dyDescent="0.2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 x14ac:dyDescent="0.2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 x14ac:dyDescent="0.2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 x14ac:dyDescent="0.2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 x14ac:dyDescent="0.2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 x14ac:dyDescent="0.2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 x14ac:dyDescent="0.2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 x14ac:dyDescent="0.2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 x14ac:dyDescent="0.2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 x14ac:dyDescent="0.2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 x14ac:dyDescent="0.2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 x14ac:dyDescent="0.2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 x14ac:dyDescent="0.2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 x14ac:dyDescent="0.2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 x14ac:dyDescent="0.2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 x14ac:dyDescent="0.2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 x14ac:dyDescent="0.2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 x14ac:dyDescent="0.2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 x14ac:dyDescent="0.2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 x14ac:dyDescent="0.2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 x14ac:dyDescent="0.2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 x14ac:dyDescent="0.2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 x14ac:dyDescent="0.2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 x14ac:dyDescent="0.2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 x14ac:dyDescent="0.2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 x14ac:dyDescent="0.2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 x14ac:dyDescent="0.2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 x14ac:dyDescent="0.2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 x14ac:dyDescent="0.2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 x14ac:dyDescent="0.2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 x14ac:dyDescent="0.2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 x14ac:dyDescent="0.2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 x14ac:dyDescent="0.2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 x14ac:dyDescent="0.2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 x14ac:dyDescent="0.2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 x14ac:dyDescent="0.2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 x14ac:dyDescent="0.2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 x14ac:dyDescent="0.2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 x14ac:dyDescent="0.2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 x14ac:dyDescent="0.2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 x14ac:dyDescent="0.2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 x14ac:dyDescent="0.2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 x14ac:dyDescent="0.2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 x14ac:dyDescent="0.2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 x14ac:dyDescent="0.2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 x14ac:dyDescent="0.2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 x14ac:dyDescent="0.2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 x14ac:dyDescent="0.2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 x14ac:dyDescent="0.2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 x14ac:dyDescent="0.2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 x14ac:dyDescent="0.2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 x14ac:dyDescent="0.2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 x14ac:dyDescent="0.2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 x14ac:dyDescent="0.2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 x14ac:dyDescent="0.2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 x14ac:dyDescent="0.2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 x14ac:dyDescent="0.2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 x14ac:dyDescent="0.2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 x14ac:dyDescent="0.2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 x14ac:dyDescent="0.2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 x14ac:dyDescent="0.2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 x14ac:dyDescent="0.2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 x14ac:dyDescent="0.2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 x14ac:dyDescent="0.2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 x14ac:dyDescent="0.2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 x14ac:dyDescent="0.2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 x14ac:dyDescent="0.2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 x14ac:dyDescent="0.2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 x14ac:dyDescent="0.2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 x14ac:dyDescent="0.2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 x14ac:dyDescent="0.2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 x14ac:dyDescent="0.2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 x14ac:dyDescent="0.2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 x14ac:dyDescent="0.2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 x14ac:dyDescent="0.2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 x14ac:dyDescent="0.2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 x14ac:dyDescent="0.2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 x14ac:dyDescent="0.2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 x14ac:dyDescent="0.2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 x14ac:dyDescent="0.2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 x14ac:dyDescent="0.2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 x14ac:dyDescent="0.2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 x14ac:dyDescent="0.2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 x14ac:dyDescent="0.2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 x14ac:dyDescent="0.2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 x14ac:dyDescent="0.2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 x14ac:dyDescent="0.2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 x14ac:dyDescent="0.2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 x14ac:dyDescent="0.2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 x14ac:dyDescent="0.2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 x14ac:dyDescent="0.2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 x14ac:dyDescent="0.2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 x14ac:dyDescent="0.2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 x14ac:dyDescent="0.2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 x14ac:dyDescent="0.2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 x14ac:dyDescent="0.2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 x14ac:dyDescent="0.2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 x14ac:dyDescent="0.2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 x14ac:dyDescent="0.2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 x14ac:dyDescent="0.2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 x14ac:dyDescent="0.2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 x14ac:dyDescent="0.2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 x14ac:dyDescent="0.2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 x14ac:dyDescent="0.2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 x14ac:dyDescent="0.2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 x14ac:dyDescent="0.2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 x14ac:dyDescent="0.2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 x14ac:dyDescent="0.2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 x14ac:dyDescent="0.2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 x14ac:dyDescent="0.2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 x14ac:dyDescent="0.2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 x14ac:dyDescent="0.2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 x14ac:dyDescent="0.2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 x14ac:dyDescent="0.2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 x14ac:dyDescent="0.2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 x14ac:dyDescent="0.2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 x14ac:dyDescent="0.2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 x14ac:dyDescent="0.2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 x14ac:dyDescent="0.2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 x14ac:dyDescent="0.2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 x14ac:dyDescent="0.2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 x14ac:dyDescent="0.2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 x14ac:dyDescent="0.2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 x14ac:dyDescent="0.2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 x14ac:dyDescent="0.2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 x14ac:dyDescent="0.2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 x14ac:dyDescent="0.2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 x14ac:dyDescent="0.2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 x14ac:dyDescent="0.2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 x14ac:dyDescent="0.2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 x14ac:dyDescent="0.2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 x14ac:dyDescent="0.2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 x14ac:dyDescent="0.2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 x14ac:dyDescent="0.2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 x14ac:dyDescent="0.2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 x14ac:dyDescent="0.2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 x14ac:dyDescent="0.2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 x14ac:dyDescent="0.2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 x14ac:dyDescent="0.2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 x14ac:dyDescent="0.2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 x14ac:dyDescent="0.2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 x14ac:dyDescent="0.2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 x14ac:dyDescent="0.2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 x14ac:dyDescent="0.2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 x14ac:dyDescent="0.2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 x14ac:dyDescent="0.2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 x14ac:dyDescent="0.2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 x14ac:dyDescent="0.2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 x14ac:dyDescent="0.2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 x14ac:dyDescent="0.2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 x14ac:dyDescent="0.2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 x14ac:dyDescent="0.2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 x14ac:dyDescent="0.2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 x14ac:dyDescent="0.2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 x14ac:dyDescent="0.2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 x14ac:dyDescent="0.2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 x14ac:dyDescent="0.2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 x14ac:dyDescent="0.2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 x14ac:dyDescent="0.2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 x14ac:dyDescent="0.2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 x14ac:dyDescent="0.2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 x14ac:dyDescent="0.2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 x14ac:dyDescent="0.2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 x14ac:dyDescent="0.2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 x14ac:dyDescent="0.2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 x14ac:dyDescent="0.2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 x14ac:dyDescent="0.2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 x14ac:dyDescent="0.2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 x14ac:dyDescent="0.2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 x14ac:dyDescent="0.2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 x14ac:dyDescent="0.2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 x14ac:dyDescent="0.2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 x14ac:dyDescent="0.2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 x14ac:dyDescent="0.2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 x14ac:dyDescent="0.2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 x14ac:dyDescent="0.2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 x14ac:dyDescent="0.2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 x14ac:dyDescent="0.2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 x14ac:dyDescent="0.2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 x14ac:dyDescent="0.2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 x14ac:dyDescent="0.2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 x14ac:dyDescent="0.2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 x14ac:dyDescent="0.2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 x14ac:dyDescent="0.2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 x14ac:dyDescent="0.2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 x14ac:dyDescent="0.2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 x14ac:dyDescent="0.2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 x14ac:dyDescent="0.2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 x14ac:dyDescent="0.2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 x14ac:dyDescent="0.2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 x14ac:dyDescent="0.2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 x14ac:dyDescent="0.2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 x14ac:dyDescent="0.2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 x14ac:dyDescent="0.2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 x14ac:dyDescent="0.2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 x14ac:dyDescent="0.2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 x14ac:dyDescent="0.2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 x14ac:dyDescent="0.2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 x14ac:dyDescent="0.2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 x14ac:dyDescent="0.2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 x14ac:dyDescent="0.2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 x14ac:dyDescent="0.2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 x14ac:dyDescent="0.2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 x14ac:dyDescent="0.2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 x14ac:dyDescent="0.2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 x14ac:dyDescent="0.2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 x14ac:dyDescent="0.2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 x14ac:dyDescent="0.2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 x14ac:dyDescent="0.2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 x14ac:dyDescent="0.2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 x14ac:dyDescent="0.2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 x14ac:dyDescent="0.2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 x14ac:dyDescent="0.2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 x14ac:dyDescent="0.2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 x14ac:dyDescent="0.2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 x14ac:dyDescent="0.2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 x14ac:dyDescent="0.2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 x14ac:dyDescent="0.2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 x14ac:dyDescent="0.2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 x14ac:dyDescent="0.2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 x14ac:dyDescent="0.2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 x14ac:dyDescent="0.2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 x14ac:dyDescent="0.2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 x14ac:dyDescent="0.2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 x14ac:dyDescent="0.2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 x14ac:dyDescent="0.2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 x14ac:dyDescent="0.2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 x14ac:dyDescent="0.2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 x14ac:dyDescent="0.2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 x14ac:dyDescent="0.2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 x14ac:dyDescent="0.2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 x14ac:dyDescent="0.2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 x14ac:dyDescent="0.2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 x14ac:dyDescent="0.2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 x14ac:dyDescent="0.2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 x14ac:dyDescent="0.2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 x14ac:dyDescent="0.2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 x14ac:dyDescent="0.2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 x14ac:dyDescent="0.2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 x14ac:dyDescent="0.2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 x14ac:dyDescent="0.2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 x14ac:dyDescent="0.2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 x14ac:dyDescent="0.2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 x14ac:dyDescent="0.2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 x14ac:dyDescent="0.2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 x14ac:dyDescent="0.2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 x14ac:dyDescent="0.2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 x14ac:dyDescent="0.2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 x14ac:dyDescent="0.2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 x14ac:dyDescent="0.2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 x14ac:dyDescent="0.2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 x14ac:dyDescent="0.2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 x14ac:dyDescent="0.2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 x14ac:dyDescent="0.2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 x14ac:dyDescent="0.2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 x14ac:dyDescent="0.2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 x14ac:dyDescent="0.2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 x14ac:dyDescent="0.2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 x14ac:dyDescent="0.2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 x14ac:dyDescent="0.2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 x14ac:dyDescent="0.2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 x14ac:dyDescent="0.2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 x14ac:dyDescent="0.2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 x14ac:dyDescent="0.2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 x14ac:dyDescent="0.2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 x14ac:dyDescent="0.2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 x14ac:dyDescent="0.2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 x14ac:dyDescent="0.2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 x14ac:dyDescent="0.2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 x14ac:dyDescent="0.2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 x14ac:dyDescent="0.2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 x14ac:dyDescent="0.2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 x14ac:dyDescent="0.2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 x14ac:dyDescent="0.2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 x14ac:dyDescent="0.2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 x14ac:dyDescent="0.2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 x14ac:dyDescent="0.2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 x14ac:dyDescent="0.2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 x14ac:dyDescent="0.2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 x14ac:dyDescent="0.2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 x14ac:dyDescent="0.2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 x14ac:dyDescent="0.2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 x14ac:dyDescent="0.2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 x14ac:dyDescent="0.2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 x14ac:dyDescent="0.2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 x14ac:dyDescent="0.2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 x14ac:dyDescent="0.2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 x14ac:dyDescent="0.2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 x14ac:dyDescent="0.2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 x14ac:dyDescent="0.2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 x14ac:dyDescent="0.2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 x14ac:dyDescent="0.2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 x14ac:dyDescent="0.2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 x14ac:dyDescent="0.2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 x14ac:dyDescent="0.2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 x14ac:dyDescent="0.2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 x14ac:dyDescent="0.2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 x14ac:dyDescent="0.2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 x14ac:dyDescent="0.2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 x14ac:dyDescent="0.2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 x14ac:dyDescent="0.2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 x14ac:dyDescent="0.2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 x14ac:dyDescent="0.2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 x14ac:dyDescent="0.2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 x14ac:dyDescent="0.2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 x14ac:dyDescent="0.2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 x14ac:dyDescent="0.2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 x14ac:dyDescent="0.2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 x14ac:dyDescent="0.2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 x14ac:dyDescent="0.2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 x14ac:dyDescent="0.2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 x14ac:dyDescent="0.2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 x14ac:dyDescent="0.2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 x14ac:dyDescent="0.2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 x14ac:dyDescent="0.2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 x14ac:dyDescent="0.2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 x14ac:dyDescent="0.2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 x14ac:dyDescent="0.2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 x14ac:dyDescent="0.2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 x14ac:dyDescent="0.2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 x14ac:dyDescent="0.2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 x14ac:dyDescent="0.2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 x14ac:dyDescent="0.2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 x14ac:dyDescent="0.2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 x14ac:dyDescent="0.2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 x14ac:dyDescent="0.2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 x14ac:dyDescent="0.2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 x14ac:dyDescent="0.2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 x14ac:dyDescent="0.2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 x14ac:dyDescent="0.2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 x14ac:dyDescent="0.2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 x14ac:dyDescent="0.2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 x14ac:dyDescent="0.2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 x14ac:dyDescent="0.2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 x14ac:dyDescent="0.2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 x14ac:dyDescent="0.2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 x14ac:dyDescent="0.2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 x14ac:dyDescent="0.2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 x14ac:dyDescent="0.2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 x14ac:dyDescent="0.2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 x14ac:dyDescent="0.2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 x14ac:dyDescent="0.2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 x14ac:dyDescent="0.2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 x14ac:dyDescent="0.2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 x14ac:dyDescent="0.2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 x14ac:dyDescent="0.2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 x14ac:dyDescent="0.2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 x14ac:dyDescent="0.2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 x14ac:dyDescent="0.2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 x14ac:dyDescent="0.2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 x14ac:dyDescent="0.2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 x14ac:dyDescent="0.2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 x14ac:dyDescent="0.2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 x14ac:dyDescent="0.2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 x14ac:dyDescent="0.2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 x14ac:dyDescent="0.2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 x14ac:dyDescent="0.2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 x14ac:dyDescent="0.2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 x14ac:dyDescent="0.2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 x14ac:dyDescent="0.2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 x14ac:dyDescent="0.2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 x14ac:dyDescent="0.2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 x14ac:dyDescent="0.2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 x14ac:dyDescent="0.2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 x14ac:dyDescent="0.2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 x14ac:dyDescent="0.2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 x14ac:dyDescent="0.2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 x14ac:dyDescent="0.2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 x14ac:dyDescent="0.2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 x14ac:dyDescent="0.2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 x14ac:dyDescent="0.2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 x14ac:dyDescent="0.2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 x14ac:dyDescent="0.2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 x14ac:dyDescent="0.2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 x14ac:dyDescent="0.2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 x14ac:dyDescent="0.2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 x14ac:dyDescent="0.2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 x14ac:dyDescent="0.2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 x14ac:dyDescent="0.2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 x14ac:dyDescent="0.2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 x14ac:dyDescent="0.2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 x14ac:dyDescent="0.2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 x14ac:dyDescent="0.2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 x14ac:dyDescent="0.2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 x14ac:dyDescent="0.2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 x14ac:dyDescent="0.2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 x14ac:dyDescent="0.2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 x14ac:dyDescent="0.2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 x14ac:dyDescent="0.2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 x14ac:dyDescent="0.2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 x14ac:dyDescent="0.2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 x14ac:dyDescent="0.2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 x14ac:dyDescent="0.2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 x14ac:dyDescent="0.2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 x14ac:dyDescent="0.2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 x14ac:dyDescent="0.2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 x14ac:dyDescent="0.2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 x14ac:dyDescent="0.2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 x14ac:dyDescent="0.2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 x14ac:dyDescent="0.2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 x14ac:dyDescent="0.2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 x14ac:dyDescent="0.2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 x14ac:dyDescent="0.2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 x14ac:dyDescent="0.2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 x14ac:dyDescent="0.2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 x14ac:dyDescent="0.2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 x14ac:dyDescent="0.2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 x14ac:dyDescent="0.2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 x14ac:dyDescent="0.2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 x14ac:dyDescent="0.2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 x14ac:dyDescent="0.2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 x14ac:dyDescent="0.2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 x14ac:dyDescent="0.2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 x14ac:dyDescent="0.2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 x14ac:dyDescent="0.2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  <row r="534" spans="1:79" x14ac:dyDescent="0.2">
      <c r="A534" s="1">
        <v>44431</v>
      </c>
      <c r="B534" s="190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 s="190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 s="190">
        <f>+IFERROR(C534/3.974,"")</f>
        <v>113987.41821841973</v>
      </c>
      <c r="S534" s="190">
        <f>+IFERROR(E534/3.974,"")</f>
        <v>1765.2239557121288</v>
      </c>
      <c r="T534" s="190">
        <f>+IFERROR(G534/3.974,"")</f>
        <v>109931.05183694011</v>
      </c>
      <c r="U534" s="190">
        <f>+IFERROR(I534/3.974,"")</f>
        <v>2291.1424257674885</v>
      </c>
      <c r="V534" s="4">
        <v>3592540</v>
      </c>
      <c r="W534">
        <f>V534-V533</f>
        <v>5428</v>
      </c>
      <c r="X534" s="190">
        <f>IFERROR(W534-W533,0)</f>
        <v>-2527</v>
      </c>
      <c r="Y534" s="20">
        <f>IFERROR(V534/3.974,0)</f>
        <v>904011.0719677906</v>
      </c>
      <c r="Z534" s="4">
        <v>3136005</v>
      </c>
      <c r="AA534" s="190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 s="190">
        <f>AJ534-AJ533</f>
        <v>-187</v>
      </c>
      <c r="AL534" s="190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 s="190">
        <f>AS534-AS533</f>
        <v>-6</v>
      </c>
      <c r="AU534" s="190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 s="190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191">
        <v>82957</v>
      </c>
      <c r="BI534" s="192">
        <f>IFERROR((BH534-BH533), 0)</f>
        <v>119</v>
      </c>
      <c r="BJ534" s="193">
        <v>171795</v>
      </c>
      <c r="BK534" s="192">
        <f>IFERROR((BJ534-BJ533),0)</f>
        <v>128</v>
      </c>
      <c r="BL534" s="193">
        <v>127361</v>
      </c>
      <c r="BM534" s="192">
        <f>IFERROR((BL534-BL533),0)</f>
        <v>95</v>
      </c>
      <c r="BN534" s="193">
        <v>49456</v>
      </c>
      <c r="BO534" s="192">
        <f>IFERROR((BN534-BN533),0)</f>
        <v>39</v>
      </c>
      <c r="BP534" s="193">
        <v>21417</v>
      </c>
      <c r="BQ534" s="192">
        <f>IFERROR((BP534-BP533),0)</f>
        <v>7</v>
      </c>
      <c r="BR534" s="8">
        <v>34</v>
      </c>
      <c r="BS534" s="194">
        <f>IFERROR((BR534-BR533),0)</f>
        <v>0</v>
      </c>
      <c r="BT534" s="8">
        <v>317</v>
      </c>
      <c r="BU534" s="194">
        <f>IFERROR((BT534-BT533),0)</f>
        <v>0</v>
      </c>
      <c r="BV534" s="8">
        <v>1464</v>
      </c>
      <c r="BW534" s="194">
        <f>IFERROR((BV534-BV533),0)</f>
        <v>1</v>
      </c>
      <c r="BX534" s="8">
        <v>3329</v>
      </c>
      <c r="BY534" s="194">
        <f>IFERROR((BX534-BX533),0)</f>
        <v>2</v>
      </c>
      <c r="BZ534" s="13">
        <v>1871</v>
      </c>
      <c r="CA534" s="195">
        <f>IFERROR((BZ534-BZ533),0)</f>
        <v>3</v>
      </c>
    </row>
    <row r="535" spans="1:79" x14ac:dyDescent="0.2">
      <c r="A535" s="1">
        <v>44432</v>
      </c>
      <c r="B535" s="190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 s="190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 s="190">
        <f>+IFERROR(C535/3.974,"")</f>
        <v>114108.20332159034</v>
      </c>
      <c r="S535" s="190">
        <f>+IFERROR(E535/3.974,"")</f>
        <v>1765.9788626069451</v>
      </c>
      <c r="T535" s="190">
        <f>+IFERROR(G535/3.974,"")</f>
        <v>110156.51736285858</v>
      </c>
      <c r="U535" s="190">
        <f>+IFERROR(I535/3.974,"")</f>
        <v>2185.707096124811</v>
      </c>
      <c r="V535" s="4">
        <v>3601406</v>
      </c>
      <c r="W535">
        <f>V535-V534</f>
        <v>8866</v>
      </c>
      <c r="X535" s="190">
        <f>IFERROR(W535-W534,0)</f>
        <v>3438</v>
      </c>
      <c r="Y535" s="20">
        <f>IFERROR(V535/3.974,0)</f>
        <v>906242.07347760443</v>
      </c>
      <c r="Z535" s="4">
        <v>3144391</v>
      </c>
      <c r="AA535" s="190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 s="190">
        <f>AJ535-AJ534</f>
        <v>-402</v>
      </c>
      <c r="AL535" s="190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 s="190">
        <f>AS535-AS534</f>
        <v>-2</v>
      </c>
      <c r="AU535" s="190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 s="190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191">
        <v>83045</v>
      </c>
      <c r="BI535" s="192">
        <f>IFERROR((BH535-BH534), 0)</f>
        <v>88</v>
      </c>
      <c r="BJ535" s="193">
        <v>171992</v>
      </c>
      <c r="BK535" s="192">
        <f>IFERROR((BJ535-BJ534),0)</f>
        <v>197</v>
      </c>
      <c r="BL535" s="193">
        <v>127496</v>
      </c>
      <c r="BM535" s="192">
        <f>IFERROR((BL535-BL534),0)</f>
        <v>135</v>
      </c>
      <c r="BN535" s="193">
        <v>49505</v>
      </c>
      <c r="BO535" s="192">
        <f>IFERROR((BN535-BN534),0)</f>
        <v>49</v>
      </c>
      <c r="BP535" s="193">
        <v>21428</v>
      </c>
      <c r="BQ535" s="192">
        <f>IFERROR((BP535-BP534),0)</f>
        <v>11</v>
      </c>
      <c r="BR535" s="8">
        <v>34</v>
      </c>
      <c r="BS535" s="194">
        <f>IFERROR((BR535-BR534),0)</f>
        <v>0</v>
      </c>
      <c r="BT535" s="8">
        <v>317</v>
      </c>
      <c r="BU535" s="194">
        <f>IFERROR((BT535-BT534),0)</f>
        <v>0</v>
      </c>
      <c r="BV535" s="8">
        <v>1465</v>
      </c>
      <c r="BW535" s="194">
        <f>IFERROR((BV535-BV534),0)</f>
        <v>1</v>
      </c>
      <c r="BX535" s="8">
        <v>3331</v>
      </c>
      <c r="BY535" s="194">
        <f>IFERROR((BX535-BX534),0)</f>
        <v>2</v>
      </c>
      <c r="BZ535" s="13">
        <v>1871</v>
      </c>
      <c r="CA535" s="195">
        <f>IFERROR((BZ535-BZ534),0)</f>
        <v>0</v>
      </c>
    </row>
    <row r="536" spans="1:79" x14ac:dyDescent="0.2">
      <c r="A536" s="1">
        <v>44433</v>
      </c>
      <c r="B536" s="190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 s="190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 s="190">
        <f>+IFERROR(C536/3.974,"")</f>
        <v>114325.61650729743</v>
      </c>
      <c r="S536" s="190">
        <f>+IFERROR(E536/3.974,"")</f>
        <v>1767.2370407649723</v>
      </c>
      <c r="T536" s="190">
        <f>+IFERROR(G536/3.974,"")</f>
        <v>110398.84247609461</v>
      </c>
      <c r="U536" s="190">
        <f>+IFERROR(I536/3.974,"")</f>
        <v>2159.5369904378458</v>
      </c>
      <c r="V536" s="4">
        <v>3613343</v>
      </c>
      <c r="W536">
        <f>V536-V535</f>
        <v>11937</v>
      </c>
      <c r="X536" s="190">
        <f>IFERROR(W536-W535,0)</f>
        <v>3071</v>
      </c>
      <c r="Y536" s="20">
        <f>IFERROR(V536/3.974,0)</f>
        <v>909245.84801207844</v>
      </c>
      <c r="Z536" s="4">
        <v>3155464</v>
      </c>
      <c r="AA536" s="190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 s="190">
        <f>AJ536-AJ535</f>
        <v>-111</v>
      </c>
      <c r="AL536" s="190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 s="190">
        <f>AS536-AS535</f>
        <v>0</v>
      </c>
      <c r="AU536" s="190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 s="190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191">
        <v>83236</v>
      </c>
      <c r="BI536" s="192">
        <f>IFERROR((BH536-BH535), 0)</f>
        <v>191</v>
      </c>
      <c r="BJ536" s="193">
        <v>172306</v>
      </c>
      <c r="BK536" s="192">
        <f>IFERROR((BJ536-BJ535),0)</f>
        <v>314</v>
      </c>
      <c r="BL536" s="193">
        <v>127755</v>
      </c>
      <c r="BM536" s="192">
        <f>IFERROR((BL536-BL535),0)</f>
        <v>259</v>
      </c>
      <c r="BN536" s="193">
        <v>49592</v>
      </c>
      <c r="BO536" s="192">
        <f>IFERROR((BN536-BN535),0)</f>
        <v>87</v>
      </c>
      <c r="BP536" s="193">
        <v>21441</v>
      </c>
      <c r="BQ536" s="192">
        <f>IFERROR((BP536-BP535),0)</f>
        <v>13</v>
      </c>
      <c r="BR536" s="8">
        <v>34</v>
      </c>
      <c r="BS536" s="194">
        <f>IFERROR((BR536-BR535),0)</f>
        <v>0</v>
      </c>
      <c r="BT536" s="8">
        <v>317</v>
      </c>
      <c r="BU536" s="194">
        <f>IFERROR((BT536-BT535),0)</f>
        <v>0</v>
      </c>
      <c r="BV536" s="8">
        <v>1466</v>
      </c>
      <c r="BW536" s="194">
        <f>IFERROR((BV536-BV535),0)</f>
        <v>1</v>
      </c>
      <c r="BX536" s="8">
        <v>3334</v>
      </c>
      <c r="BY536" s="194">
        <f>IFERROR((BX536-BX535),0)</f>
        <v>3</v>
      </c>
      <c r="BZ536" s="13">
        <v>1872</v>
      </c>
      <c r="CA536" s="195">
        <f>IFERROR((BZ536-BZ535),0)</f>
        <v>1</v>
      </c>
    </row>
    <row r="537" spans="1:79" x14ac:dyDescent="0.2">
      <c r="A537" s="1">
        <v>44434</v>
      </c>
      <c r="B537" s="190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 s="190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 s="190">
        <f>+IFERROR(C537/3.974,"")</f>
        <v>114463.5128334172</v>
      </c>
      <c r="S537" s="190">
        <f>+IFERROR(E537/3.974,"")</f>
        <v>1769.2501258178156</v>
      </c>
      <c r="T537" s="190">
        <f>+IFERROR(G537/3.974,"")</f>
        <v>110619.52692501257</v>
      </c>
      <c r="U537" s="190">
        <f>+IFERROR(I537/3.974,"")</f>
        <v>2074.7357825868144</v>
      </c>
      <c r="V537" s="4">
        <v>3623590</v>
      </c>
      <c r="W537">
        <f>V537-V536</f>
        <v>10247</v>
      </c>
      <c r="X537" s="190">
        <f>IFERROR(W537-W536,0)</f>
        <v>-1690</v>
      </c>
      <c r="Y537" s="20">
        <f>IFERROR(V537/3.974,0)</f>
        <v>911824.35832913942</v>
      </c>
      <c r="Z537" s="4">
        <v>3165163</v>
      </c>
      <c r="AA537" s="190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 s="190">
        <f>AJ537-AJ536</f>
        <v>-336</v>
      </c>
      <c r="AL537" s="190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 s="190">
        <f>AS537-AS536</f>
        <v>9</v>
      </c>
      <c r="AU537" s="190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 s="190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191">
        <v>83343</v>
      </c>
      <c r="BI537" s="192">
        <f>IFERROR((BH537-BH536), 0)</f>
        <v>107</v>
      </c>
      <c r="BJ537" s="193">
        <v>172523</v>
      </c>
      <c r="BK537" s="192">
        <f>IFERROR((BJ537-BJ536),0)</f>
        <v>217</v>
      </c>
      <c r="BL537" s="193">
        <v>127909</v>
      </c>
      <c r="BM537" s="192">
        <f>IFERROR((BL537-BL536),0)</f>
        <v>154</v>
      </c>
      <c r="BN537" s="193">
        <v>49652</v>
      </c>
      <c r="BO537" s="192">
        <f>IFERROR((BN537-BN536),0)</f>
        <v>60</v>
      </c>
      <c r="BP537" s="193">
        <v>21451</v>
      </c>
      <c r="BQ537" s="192">
        <f>IFERROR((BP537-BP536),0)</f>
        <v>10</v>
      </c>
      <c r="BR537" s="8">
        <v>34</v>
      </c>
      <c r="BS537" s="194">
        <f>IFERROR((BR537-BR536),0)</f>
        <v>0</v>
      </c>
      <c r="BT537" s="8">
        <v>318</v>
      </c>
      <c r="BU537" s="194">
        <f>IFERROR((BT537-BT536),0)</f>
        <v>1</v>
      </c>
      <c r="BV537" s="8">
        <v>1468</v>
      </c>
      <c r="BW537" s="194">
        <f>IFERROR((BV537-BV536),0)</f>
        <v>2</v>
      </c>
      <c r="BX537" s="8">
        <v>3337</v>
      </c>
      <c r="BY537" s="194">
        <f>IFERROR((BX537-BX536),0)</f>
        <v>3</v>
      </c>
      <c r="BZ537" s="13">
        <v>1874</v>
      </c>
      <c r="CA537" s="195">
        <f>IFERROR((BZ537-BZ536),0)</f>
        <v>2</v>
      </c>
    </row>
    <row r="538" spans="1:79" x14ac:dyDescent="0.2">
      <c r="A538" s="1">
        <v>44435</v>
      </c>
      <c r="B538" s="190">
        <v>44436</v>
      </c>
      <c r="C538" s="4">
        <v>455527</v>
      </c>
      <c r="D538">
        <f>IFERROR(C538-C537,"")</f>
        <v>649</v>
      </c>
      <c r="E538" s="4">
        <v>7039</v>
      </c>
      <c r="F538">
        <f>E538-E537</f>
        <v>8</v>
      </c>
      <c r="G538" s="4">
        <v>440407</v>
      </c>
      <c r="H538">
        <f>G538-G537</f>
        <v>805</v>
      </c>
      <c r="I538">
        <f>+IFERROR(C538-E538-G538,"")</f>
        <v>8081</v>
      </c>
      <c r="J538">
        <f>+IFERROR(D538-F538-H538,"")</f>
        <v>-164</v>
      </c>
      <c r="K538">
        <f>+IFERROR(E538/C538,"")</f>
        <v>1.5452432018299683E-2</v>
      </c>
      <c r="L538">
        <f>+IFERROR(G538/C538,"")</f>
        <v>0.96680767550551339</v>
      </c>
      <c r="M538">
        <f>+IFERROR(I538/C538,"")</f>
        <v>1.7739892476186923E-2</v>
      </c>
      <c r="N538" s="190">
        <f>+IFERROR(D538/C538,"")</f>
        <v>1.4247234521773682E-3</v>
      </c>
      <c r="O538">
        <f>+IFERROR(F538/E538,"")</f>
        <v>1.136525074584458E-3</v>
      </c>
      <c r="P538">
        <f>+IFERROR(H538/G538,"")</f>
        <v>1.8278546889581681E-3</v>
      </c>
      <c r="Q538">
        <f>+IFERROR(J538/I538,"")</f>
        <v>-2.0294518005197378E-2</v>
      </c>
      <c r="R538" s="190">
        <f>+IFERROR(C538/3.974,"")</f>
        <v>114626.82435832913</v>
      </c>
      <c r="S538" s="190">
        <f>+IFERROR(E538/3.974,"")</f>
        <v>1771.2632108706591</v>
      </c>
      <c r="T538" s="190">
        <f>+IFERROR(G538/3.974,"")</f>
        <v>110822.09360845495</v>
      </c>
      <c r="U538" s="190">
        <f>+IFERROR(I538/3.974,"")</f>
        <v>2033.4675390035227</v>
      </c>
      <c r="V538" s="4">
        <v>3635106</v>
      </c>
      <c r="W538">
        <f>V538-V537</f>
        <v>11516</v>
      </c>
      <c r="X538" s="190">
        <f>IFERROR(W538-W537,0)</f>
        <v>1269</v>
      </c>
      <c r="Y538" s="20">
        <f>IFERROR(V538/3.974,0)</f>
        <v>914722.19426270761</v>
      </c>
      <c r="Z538" s="4">
        <v>3176030</v>
      </c>
      <c r="AA538" s="190">
        <f>Z538-Z537</f>
        <v>10867</v>
      </c>
      <c r="AB538" s="17">
        <f>IFERROR(Z538/V538,0)</f>
        <v>0.873710422749708</v>
      </c>
      <c r="AC538" s="16">
        <f>IFERROR(AA538-AA537,0)</f>
        <v>1168</v>
      </c>
      <c r="AD538">
        <f>V538-Z538</f>
        <v>459076</v>
      </c>
      <c r="AE538">
        <f>AD538-AD537</f>
        <v>649</v>
      </c>
      <c r="AF538" s="17">
        <f>IFERROR(AD538/V538,0)</f>
        <v>0.12628957725029202</v>
      </c>
      <c r="AG538" s="16">
        <f>IFERROR(AE538-AE537,0)</f>
        <v>101</v>
      </c>
      <c r="AH538" s="20">
        <f>IFERROR(AE538/W538,0)</f>
        <v>5.6356373740882253E-2</v>
      </c>
      <c r="AI538" s="20">
        <f>IFERROR(AD538/3.974,0)</f>
        <v>115519.87921489682</v>
      </c>
      <c r="AJ538" s="4">
        <v>7474</v>
      </c>
      <c r="AK538" s="190">
        <f>AJ538-AJ537</f>
        <v>-145</v>
      </c>
      <c r="AL538" s="190">
        <f>IFERROR(AJ538/AJ537,0)-1</f>
        <v>-1.9031368946055949E-2</v>
      </c>
      <c r="AM538" s="20">
        <f>IFERROR(AJ538/3.974,0)</f>
        <v>1880.7247106190237</v>
      </c>
      <c r="AN538" s="20">
        <f>IFERROR(AJ538/C538," ")</f>
        <v>1.6407369925383129E-2</v>
      </c>
      <c r="AO538" s="4">
        <v>230</v>
      </c>
      <c r="AP538">
        <f>AO538-AO537</f>
        <v>-2</v>
      </c>
      <c r="AQ538">
        <f>IFERROR(AO538/AO537,0)-1</f>
        <v>-8.6206896551723755E-3</v>
      </c>
      <c r="AR538" s="20">
        <f>IFERROR(AO538/3.974,0)</f>
        <v>57.876195269250125</v>
      </c>
      <c r="AS538" s="4">
        <v>279</v>
      </c>
      <c r="AT538" s="190">
        <f>AS538-AS537</f>
        <v>-9</v>
      </c>
      <c r="AU538" s="190">
        <f>IFERROR(AS538/AS537,0)-1</f>
        <v>-3.125E-2</v>
      </c>
      <c r="AV538" s="20">
        <f>IFERROR(AS538/3.974,0)</f>
        <v>70.20634121791646</v>
      </c>
      <c r="AW538" s="30">
        <f>IFERROR(AS538/C538," ")</f>
        <v>6.1247741626731234E-4</v>
      </c>
      <c r="AX538" s="4">
        <v>98</v>
      </c>
      <c r="AY538">
        <f>AX538-AX537</f>
        <v>-8</v>
      </c>
      <c r="AZ538" s="190">
        <f>IFERROR(AX538/AX537,0)-1</f>
        <v>-7.547169811320753E-2</v>
      </c>
      <c r="BA538" s="20">
        <f>IFERROR(AX538/3.974,0)</f>
        <v>24.660291897332662</v>
      </c>
      <c r="BB538" s="30">
        <f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>IFERROR(BC538-BC537,0)</f>
        <v>-164</v>
      </c>
      <c r="BE538" s="30">
        <f>IFERROR(BC538/BC537,0)-1</f>
        <v>-1.989084293511223E-2</v>
      </c>
      <c r="BF538" s="20">
        <f>IFERROR(BC538/3.974,0)</f>
        <v>2033.4675390035227</v>
      </c>
      <c r="BG538" s="20">
        <f>IFERROR(BC538/C538," ")</f>
        <v>1.7739892476186923E-2</v>
      </c>
      <c r="BH538" s="191">
        <v>83512</v>
      </c>
      <c r="BI538" s="192">
        <f>IFERROR((BH538-BH537), 0)</f>
        <v>169</v>
      </c>
      <c r="BJ538" s="193">
        <v>172738</v>
      </c>
      <c r="BK538" s="192">
        <f>IFERROR((BJ538-BJ537),0)</f>
        <v>215</v>
      </c>
      <c r="BL538" s="193">
        <v>128093</v>
      </c>
      <c r="BM538" s="192">
        <f>IFERROR((BL538-BL537),0)</f>
        <v>184</v>
      </c>
      <c r="BN538" s="193">
        <v>49722</v>
      </c>
      <c r="BO538" s="192">
        <f>IFERROR((BN538-BN537),0)</f>
        <v>70</v>
      </c>
      <c r="BP538" s="193">
        <v>21462</v>
      </c>
      <c r="BQ538" s="192">
        <f>IFERROR((BP538-BP537),0)</f>
        <v>11</v>
      </c>
      <c r="BR538" s="8">
        <v>34</v>
      </c>
      <c r="BS538" s="194">
        <f>IFERROR((BR538-BR537),0)</f>
        <v>0</v>
      </c>
      <c r="BT538" s="8">
        <v>318</v>
      </c>
      <c r="BU538" s="194">
        <f>IFERROR((BT538-BT537),0)</f>
        <v>0</v>
      </c>
      <c r="BV538" s="8">
        <v>1470</v>
      </c>
      <c r="BW538" s="194">
        <f>IFERROR((BV538-BV537),0)</f>
        <v>2</v>
      </c>
      <c r="BX538" s="8">
        <v>3340</v>
      </c>
      <c r="BY538" s="194">
        <f>IFERROR((BX538-BX537),0)</f>
        <v>3</v>
      </c>
      <c r="BZ538" s="13">
        <v>1877</v>
      </c>
      <c r="CA538" s="195">
        <f>IFERROR((BZ538-BZ537),0)</f>
        <v>3</v>
      </c>
    </row>
    <row r="539" spans="1:79" x14ac:dyDescent="0.2">
      <c r="A539" s="1">
        <v>44436</v>
      </c>
      <c r="B539" s="190">
        <v>44437</v>
      </c>
      <c r="C539" s="4">
        <v>456203</v>
      </c>
      <c r="D539">
        <f>IFERROR(C539-C538,"")</f>
        <v>676</v>
      </c>
      <c r="E539" s="4">
        <v>7043</v>
      </c>
      <c r="F539">
        <f>E539-E538</f>
        <v>4</v>
      </c>
      <c r="G539" s="4">
        <v>441134</v>
      </c>
      <c r="H539">
        <f>G539-G538</f>
        <v>727</v>
      </c>
      <c r="I539">
        <f>+IFERROR(C539-E539-G539,"")</f>
        <v>8026</v>
      </c>
      <c r="J539">
        <f>+IFERROR(D539-F539-H539,"")</f>
        <v>-55</v>
      </c>
      <c r="K539">
        <f>+IFERROR(E539/C539,"")</f>
        <v>1.543830268542732E-2</v>
      </c>
      <c r="L539">
        <f>+IFERROR(G539/C539,"")</f>
        <v>0.96696865211320404</v>
      </c>
      <c r="M539">
        <f>+IFERROR(I539/C539,"")</f>
        <v>1.7593045201368687E-2</v>
      </c>
      <c r="N539" s="190">
        <f>+IFERROR(D539/C539,"")</f>
        <v>1.4817964809525584E-3</v>
      </c>
      <c r="O539">
        <f>+IFERROR(F539/E539,"")</f>
        <v>5.6793979838137159E-4</v>
      </c>
      <c r="P539">
        <f>+IFERROR(H539/G539,"")</f>
        <v>1.6480253165704751E-3</v>
      </c>
      <c r="Q539">
        <f>+IFERROR(J539/I539,"")</f>
        <v>-6.8527286319461748E-3</v>
      </c>
      <c r="R539" s="190">
        <f>+IFERROR(C539/3.974,"")</f>
        <v>114796.9300452944</v>
      </c>
      <c r="S539" s="190">
        <f>+IFERROR(E539/3.974,"")</f>
        <v>1772.2697533970809</v>
      </c>
      <c r="T539" s="190">
        <f>+IFERROR(G539/3.974,"")</f>
        <v>111005.03271263211</v>
      </c>
      <c r="U539" s="190">
        <f>+IFERROR(I539/3.974,"")</f>
        <v>2019.6275792652239</v>
      </c>
      <c r="V539" s="4">
        <v>3645494</v>
      </c>
      <c r="W539">
        <f>V539-V538</f>
        <v>10388</v>
      </c>
      <c r="X539" s="190">
        <f>IFERROR(W539-W538,0)</f>
        <v>-1128</v>
      </c>
      <c r="Y539" s="20">
        <f>IFERROR(V539/3.974,0)</f>
        <v>917336.18520382477</v>
      </c>
      <c r="Z539" s="4">
        <v>3185742</v>
      </c>
      <c r="AA539" s="190">
        <f>Z539-Z538</f>
        <v>9712</v>
      </c>
      <c r="AB539" s="17">
        <f>IFERROR(Z539/V539,0)</f>
        <v>0.8738848562087882</v>
      </c>
      <c r="AC539" s="16">
        <f>IFERROR(AA539-AA538,0)</f>
        <v>-1155</v>
      </c>
      <c r="AD539">
        <f>V539-Z539</f>
        <v>459752</v>
      </c>
      <c r="AE539">
        <f>AD539-AD538</f>
        <v>676</v>
      </c>
      <c r="AF539" s="17">
        <f>IFERROR(AD539/V539,0)</f>
        <v>0.12611514379121183</v>
      </c>
      <c r="AG539" s="16">
        <f>IFERROR(AE539-AE538,0)</f>
        <v>27</v>
      </c>
      <c r="AH539" s="20">
        <f>IFERROR(AE539/W539,0)</f>
        <v>6.5075086638428953E-2</v>
      </c>
      <c r="AI539" s="20">
        <f>IFERROR(AD539/3.974,0)</f>
        <v>115689.9849018621</v>
      </c>
      <c r="AJ539" s="4">
        <v>7415</v>
      </c>
      <c r="AK539" s="190">
        <f>AJ539-AJ538</f>
        <v>-59</v>
      </c>
      <c r="AL539" s="190">
        <f>IFERROR(AJ539/AJ538,0)-1</f>
        <v>-7.894032646507898E-3</v>
      </c>
      <c r="AM539" s="20">
        <f>IFERROR(AJ539/3.974,0)</f>
        <v>1865.8782083543028</v>
      </c>
      <c r="AN539" s="20">
        <f>IFERROR(AJ539/C539," ")</f>
        <v>1.6253729151276954E-2</v>
      </c>
      <c r="AO539" s="4">
        <v>229</v>
      </c>
      <c r="AP539">
        <f>AO539-AO538</f>
        <v>-1</v>
      </c>
      <c r="AQ539">
        <f>IFERROR(AO539/AO538,0)-1</f>
        <v>-4.3478260869564966E-3</v>
      </c>
      <c r="AR539" s="20">
        <f>IFERROR(AO539/3.974,0)</f>
        <v>57.624559637644687</v>
      </c>
      <c r="AS539" s="4">
        <v>284</v>
      </c>
      <c r="AT539" s="190">
        <f>AS539-AS538</f>
        <v>5</v>
      </c>
      <c r="AU539" s="190">
        <f>IFERROR(AS539/AS538,0)-1</f>
        <v>1.7921146953405076E-2</v>
      </c>
      <c r="AV539" s="20">
        <f>IFERROR(AS539/3.974,0)</f>
        <v>71.464519375943624</v>
      </c>
      <c r="AW539" s="30">
        <f>IFERROR(AS539/C539," ")</f>
        <v>6.2252988253036479E-4</v>
      </c>
      <c r="AX539" s="4">
        <v>98</v>
      </c>
      <c r="AY539">
        <f>AX539-AX538</f>
        <v>0</v>
      </c>
      <c r="AZ539" s="190">
        <f>IFERROR(AX539/AX538,0)-1</f>
        <v>0</v>
      </c>
      <c r="BA539" s="20">
        <f>IFERROR(AX539/3.974,0)</f>
        <v>24.660291897332662</v>
      </c>
      <c r="BB539" s="30">
        <f>IFERROR(AX539/C539," ")</f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>IFERROR(BC539-BC538,0)</f>
        <v>-55</v>
      </c>
      <c r="BE539" s="30">
        <f>IFERROR(BC539/BC538,0)-1</f>
        <v>-6.8060883554015295E-3</v>
      </c>
      <c r="BF539" s="20">
        <f>IFERROR(BC539/3.974,0)</f>
        <v>2019.6275792652239</v>
      </c>
      <c r="BG539" s="20">
        <f>IFERROR(BC539/C539," ")</f>
        <v>1.7593045201368687E-2</v>
      </c>
      <c r="BH539" s="191">
        <v>83671</v>
      </c>
      <c r="BI539" s="192">
        <f>IFERROR((BH539-BH538), 0)</f>
        <v>159</v>
      </c>
      <c r="BJ539" s="193">
        <v>172983</v>
      </c>
      <c r="BK539" s="192">
        <f>IFERROR((BJ539-BJ538),0)</f>
        <v>245</v>
      </c>
      <c r="BL539" s="193">
        <v>128299</v>
      </c>
      <c r="BM539" s="192">
        <f>IFERROR((BL539-BL538),0)</f>
        <v>206</v>
      </c>
      <c r="BN539" s="193">
        <v>49773</v>
      </c>
      <c r="BO539" s="192">
        <f>IFERROR((BN539-BN538),0)</f>
        <v>51</v>
      </c>
      <c r="BP539" s="193">
        <v>21477</v>
      </c>
      <c r="BQ539" s="192">
        <f>IFERROR((BP539-BP538),0)</f>
        <v>15</v>
      </c>
      <c r="BR539" s="8">
        <v>34</v>
      </c>
      <c r="BS539" s="194">
        <f>IFERROR((BR539-BR538),0)</f>
        <v>0</v>
      </c>
      <c r="BT539" s="8">
        <v>318</v>
      </c>
      <c r="BU539" s="194">
        <f>IFERROR((BT539-BT538),0)</f>
        <v>0</v>
      </c>
      <c r="BV539" s="8">
        <v>1471</v>
      </c>
      <c r="BW539" s="194">
        <f>IFERROR((BV539-BV538),0)</f>
        <v>1</v>
      </c>
      <c r="BX539" s="8">
        <v>3342</v>
      </c>
      <c r="BY539" s="194">
        <f>IFERROR((BX539-BX538),0)</f>
        <v>2</v>
      </c>
      <c r="BZ539" s="13">
        <v>1878</v>
      </c>
      <c r="CA539" s="195">
        <f>IFERROR((BZ539-BZ538),0)</f>
        <v>1</v>
      </c>
    </row>
    <row r="540" spans="1:79" x14ac:dyDescent="0.2">
      <c r="A540" s="1">
        <v>44437</v>
      </c>
      <c r="B540" s="190">
        <v>44438</v>
      </c>
      <c r="C540" s="4">
        <v>456666</v>
      </c>
      <c r="D540">
        <f>IFERROR(C540-C539,"")</f>
        <v>463</v>
      </c>
      <c r="E540" s="4">
        <v>7046</v>
      </c>
      <c r="F540">
        <f>E540-E539</f>
        <v>3</v>
      </c>
      <c r="G540" s="4">
        <v>441655</v>
      </c>
      <c r="H540">
        <f>G540-G539</f>
        <v>521</v>
      </c>
      <c r="I540">
        <f>+IFERROR(C540-E540-G540,"")</f>
        <v>7965</v>
      </c>
      <c r="J540">
        <f>+IFERROR(D540-F540-H540,"")</f>
        <v>-61</v>
      </c>
      <c r="K540">
        <f>+IFERROR(E540/C540,"")</f>
        <v>1.5429219604700152E-2</v>
      </c>
      <c r="L540">
        <f>+IFERROR(G540/C540,"")</f>
        <v>0.96712914909364833</v>
      </c>
      <c r="M540">
        <f>+IFERROR(I540/C540,"")</f>
        <v>1.7441631301651536E-2</v>
      </c>
      <c r="N540" s="190">
        <f>+IFERROR(D540/C540,"")</f>
        <v>1.013870093241012E-3</v>
      </c>
      <c r="O540">
        <f>+IFERROR(F540/E540,"")</f>
        <v>4.257734885041158E-4</v>
      </c>
      <c r="P540">
        <f>+IFERROR(H540/G540,"")</f>
        <v>1.1796538021759066E-3</v>
      </c>
      <c r="Q540">
        <f>+IFERROR(J540/I540,"")</f>
        <v>-7.6585059635907093E-3</v>
      </c>
      <c r="R540" s="190">
        <f>+IFERROR(C540/3.974,"")</f>
        <v>114913.43734272773</v>
      </c>
      <c r="S540" s="190">
        <f>+IFERROR(E540/3.974,"")</f>
        <v>1773.0246602918971</v>
      </c>
      <c r="T540" s="190">
        <f>+IFERROR(G540/3.974,"")</f>
        <v>111136.13487669853</v>
      </c>
      <c r="U540" s="190">
        <f>+IFERROR(I540/3.974,"")</f>
        <v>2004.2778057372923</v>
      </c>
      <c r="V540" s="4">
        <v>3652689</v>
      </c>
      <c r="W540">
        <f>V540-V539</f>
        <v>7195</v>
      </c>
      <c r="X540" s="190">
        <f>IFERROR(W540-W539,0)</f>
        <v>-3193</v>
      </c>
      <c r="Y540" s="20">
        <f>IFERROR(V540/3.974,0)</f>
        <v>919146.70357322588</v>
      </c>
      <c r="Z540" s="4">
        <v>3192474</v>
      </c>
      <c r="AA540" s="190">
        <f>Z540-Z539</f>
        <v>6732</v>
      </c>
      <c r="AB540" s="17">
        <f>IFERROR(Z540/V540,0)</f>
        <v>0.87400651958050635</v>
      </c>
      <c r="AC540" s="16">
        <f>IFERROR(AA540-AA539,0)</f>
        <v>-2980</v>
      </c>
      <c r="AD540">
        <f>V540-Z540</f>
        <v>460215</v>
      </c>
      <c r="AE540">
        <f>AD540-AD539</f>
        <v>463</v>
      </c>
      <c r="AF540" s="17">
        <f>IFERROR(AD540/V540,0)</f>
        <v>0.12599348041949368</v>
      </c>
      <c r="AG540" s="16">
        <f>IFERROR(AE540-AE539,0)</f>
        <v>-213</v>
      </c>
      <c r="AH540" s="20">
        <f>IFERROR(AE540/W540,0)</f>
        <v>6.4350243224461437E-2</v>
      </c>
      <c r="AI540" s="20">
        <f>IFERROR(AD540/3.974,0)</f>
        <v>115806.49219929542</v>
      </c>
      <c r="AJ540" s="4">
        <v>7344</v>
      </c>
      <c r="AK540" s="190">
        <f>AJ540-AJ539</f>
        <v>-71</v>
      </c>
      <c r="AL540" s="190">
        <f>IFERROR(AJ540/AJ539,0)-1</f>
        <v>-9.5751854349291898E-3</v>
      </c>
      <c r="AM540" s="20">
        <f>IFERROR(AJ540/3.974,0)</f>
        <v>1848.012078510317</v>
      </c>
      <c r="AN540" s="20">
        <f>IFERROR(AJ540/C540," ")</f>
        <v>1.6081775301861754E-2</v>
      </c>
      <c r="AO540" s="4">
        <v>242</v>
      </c>
      <c r="AP540">
        <f>AO540-AO539</f>
        <v>13</v>
      </c>
      <c r="AQ540">
        <f>IFERROR(AO540/AO539,0)-1</f>
        <v>5.6768558951965087E-2</v>
      </c>
      <c r="AR540" s="20">
        <f>IFERROR(AO540/3.974,0)</f>
        <v>60.895822848515344</v>
      </c>
      <c r="AS540" s="4">
        <v>283</v>
      </c>
      <c r="AT540" s="190">
        <f>AS540-AS539</f>
        <v>-1</v>
      </c>
      <c r="AU540" s="190">
        <f>IFERROR(AS540/AS539,0)-1</f>
        <v>-3.5211267605633756E-3</v>
      </c>
      <c r="AV540" s="20">
        <f>IFERROR(AS540/3.974,0)</f>
        <v>71.2128837443382</v>
      </c>
      <c r="AW540" s="30">
        <f>IFERROR(AS540/C540," ")</f>
        <v>6.1970893388165534E-4</v>
      </c>
      <c r="AX540" s="4">
        <v>96</v>
      </c>
      <c r="AY540">
        <f>AX540-AX539</f>
        <v>-2</v>
      </c>
      <c r="AZ540" s="190">
        <f>IFERROR(AX540/AX539,0)-1</f>
        <v>-2.0408163265306145E-2</v>
      </c>
      <c r="BA540" s="20">
        <f>IFERROR(AX540/3.974,0)</f>
        <v>24.157020634121789</v>
      </c>
      <c r="BB540" s="30">
        <f>IFERROR(AX540/C540," ")</f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>IFERROR(BC540-BC539,0)</f>
        <v>-61</v>
      </c>
      <c r="BE540" s="30">
        <f>IFERROR(BC540/BC539,0)-1</f>
        <v>-7.6002990281585081E-3</v>
      </c>
      <c r="BF540" s="20">
        <f>IFERROR(BC540/3.974,0)</f>
        <v>2004.2778057372923</v>
      </c>
      <c r="BG540" s="20">
        <f>IFERROR(BC540/C540," ")</f>
        <v>1.7441631301651536E-2</v>
      </c>
      <c r="BH540" s="191">
        <v>83763</v>
      </c>
      <c r="BI540" s="192">
        <f>IFERROR((BH540-BH539), 0)</f>
        <v>92</v>
      </c>
      <c r="BJ540" s="193">
        <v>173155</v>
      </c>
      <c r="BK540" s="192">
        <f>IFERROR((BJ540-BJ539),0)</f>
        <v>172</v>
      </c>
      <c r="BL540" s="193">
        <v>128440</v>
      </c>
      <c r="BM540" s="192">
        <f>IFERROR((BL540-BL539),0)</f>
        <v>141</v>
      </c>
      <c r="BN540" s="193">
        <v>49818</v>
      </c>
      <c r="BO540" s="192">
        <f>IFERROR((BN540-BN539),0)</f>
        <v>45</v>
      </c>
      <c r="BP540" s="193">
        <v>21490</v>
      </c>
      <c r="BQ540" s="192">
        <f>IFERROR((BP540-BP539),0)</f>
        <v>13</v>
      </c>
      <c r="BR540" s="8">
        <v>34</v>
      </c>
      <c r="BS540" s="194">
        <f>IFERROR((BR540-BR539),0)</f>
        <v>0</v>
      </c>
      <c r="BT540" s="8">
        <v>319</v>
      </c>
      <c r="BU540" s="194">
        <f>IFERROR((BT540-BT539),0)</f>
        <v>1</v>
      </c>
      <c r="BV540" s="8">
        <v>1471</v>
      </c>
      <c r="BW540" s="194">
        <f>IFERROR((BV540-BV539),0)</f>
        <v>0</v>
      </c>
      <c r="BX540" s="8">
        <v>3344</v>
      </c>
      <c r="BY540" s="194">
        <f>IFERROR((BX540-BX539),0)</f>
        <v>2</v>
      </c>
      <c r="BZ540" s="13">
        <v>1878</v>
      </c>
      <c r="CA540" s="195">
        <f>IFERROR((BZ540-BZ539),0)</f>
        <v>0</v>
      </c>
    </row>
    <row r="541" spans="1:79" x14ac:dyDescent="0.2">
      <c r="A541" s="1">
        <v>44438</v>
      </c>
      <c r="B541" s="190">
        <v>44439</v>
      </c>
      <c r="C541" s="4">
        <v>457037</v>
      </c>
      <c r="D541">
        <f>IFERROR(C541-C540,"")</f>
        <v>371</v>
      </c>
      <c r="E541" s="4">
        <v>7054</v>
      </c>
      <c r="F541">
        <f>E541-E540</f>
        <v>8</v>
      </c>
      <c r="G541" s="4">
        <v>442093</v>
      </c>
      <c r="H541">
        <f>G541-G540</f>
        <v>438</v>
      </c>
      <c r="I541">
        <f>+IFERROR(C541-E541-G541,"")</f>
        <v>7890</v>
      </c>
      <c r="J541">
        <f>+IFERROR(D541-F541-H541,"")</f>
        <v>-75</v>
      </c>
      <c r="K541">
        <f>+IFERROR(E541/C541,"")</f>
        <v>1.5434198981701701E-2</v>
      </c>
      <c r="L541">
        <f>+IFERROR(G541/C541,"")</f>
        <v>0.96730242846859227</v>
      </c>
      <c r="M541">
        <f>+IFERROR(I541/C541,"")</f>
        <v>1.726337254970604E-2</v>
      </c>
      <c r="N541" s="190">
        <f>+IFERROR(D541/C541,"")</f>
        <v>8.117504709684336E-4</v>
      </c>
      <c r="O541">
        <f>+IFERROR(F541/E541,"")</f>
        <v>1.1341083073433513E-3</v>
      </c>
      <c r="P541">
        <f>+IFERROR(H541/G541,"")</f>
        <v>9.9074176700377522E-4</v>
      </c>
      <c r="Q541">
        <f>+IFERROR(J541/I541,"")</f>
        <v>-9.5057034220532317E-3</v>
      </c>
      <c r="R541" s="190">
        <f>+IFERROR(C541/3.974,"")</f>
        <v>115006.79416205334</v>
      </c>
      <c r="S541" s="190">
        <f>+IFERROR(E541/3.974,"")</f>
        <v>1775.0377453447406</v>
      </c>
      <c r="T541" s="190">
        <f>+IFERROR(G541/3.974,"")</f>
        <v>111246.35128334172</v>
      </c>
      <c r="U541" s="190">
        <f>+IFERROR(I541/3.974,"")</f>
        <v>1985.4051333668847</v>
      </c>
      <c r="V541" s="4">
        <v>3657722</v>
      </c>
      <c r="W541">
        <f>V541-V540</f>
        <v>5033</v>
      </c>
      <c r="X541" s="190">
        <f>IFERROR(W541-W540,0)</f>
        <v>-2162</v>
      </c>
      <c r="Y541" s="20">
        <f>IFERROR(V541/3.974,0)</f>
        <v>920413.18570709613</v>
      </c>
      <c r="Z541" s="4">
        <v>3197136</v>
      </c>
      <c r="AA541" s="190">
        <f>Z541-Z540</f>
        <v>4662</v>
      </c>
      <c r="AB541" s="17">
        <f>IFERROR(Z541/V541,0)</f>
        <v>0.87407845648193061</v>
      </c>
      <c r="AC541" s="16">
        <f>IFERROR(AA541-AA540,0)</f>
        <v>-2070</v>
      </c>
      <c r="AD541">
        <f>V541-Z541</f>
        <v>460586</v>
      </c>
      <c r="AE541">
        <f>AD541-AD540</f>
        <v>371</v>
      </c>
      <c r="AF541" s="17">
        <f>IFERROR(AD541/V541,0)</f>
        <v>0.12592154351806945</v>
      </c>
      <c r="AG541" s="16">
        <f>IFERROR(AE541-AE540,0)</f>
        <v>-92</v>
      </c>
      <c r="AH541" s="20">
        <f>IFERROR(AE541/W541,0)</f>
        <v>7.37134909596662E-2</v>
      </c>
      <c r="AI541" s="20">
        <f>IFERROR(AD541/3.974,0)</f>
        <v>115899.84901862103</v>
      </c>
      <c r="AJ541" s="4">
        <v>7261</v>
      </c>
      <c r="AK541" s="190">
        <f>AJ541-AJ540</f>
        <v>-83</v>
      </c>
      <c r="AL541" s="190">
        <f>IFERROR(AJ541/AJ540,0)-1</f>
        <v>-1.1301742919390012E-2</v>
      </c>
      <c r="AM541" s="20">
        <f>IFERROR(AJ541/3.974,0)</f>
        <v>1827.1263210870659</v>
      </c>
      <c r="AN541" s="20">
        <f>IFERROR(AJ541/C541," ")</f>
        <v>1.58871163603822E-2</v>
      </c>
      <c r="AO541" s="4">
        <v>239</v>
      </c>
      <c r="AP541">
        <f>AO541-AO540</f>
        <v>-3</v>
      </c>
      <c r="AQ541">
        <f>IFERROR(AO541/AO540,0)-1</f>
        <v>-1.2396694214875992E-2</v>
      </c>
      <c r="AR541" s="20">
        <f>IFERROR(AO541/3.974,0)</f>
        <v>60.140915953699043</v>
      </c>
      <c r="AS541" s="4">
        <v>295</v>
      </c>
      <c r="AT541" s="190">
        <f>AS541-AS540</f>
        <v>12</v>
      </c>
      <c r="AU541" s="190">
        <f>IFERROR(AS541/AS540,0)-1</f>
        <v>4.2402826855123754E-2</v>
      </c>
      <c r="AV541" s="20">
        <f>IFERROR(AS541/3.974,0)</f>
        <v>74.232511323603418</v>
      </c>
      <c r="AW541" s="30">
        <f>IFERROR(AS541/C541," ")</f>
        <v>6.4546196478622081E-4</v>
      </c>
      <c r="AX541" s="4">
        <v>95</v>
      </c>
      <c r="AY541">
        <f>AX541-AX540</f>
        <v>-1</v>
      </c>
      <c r="AZ541" s="190">
        <f>IFERROR(AX541/AX540,0)-1</f>
        <v>-1.041666666666663E-2</v>
      </c>
      <c r="BA541" s="20">
        <f>IFERROR(AX541/3.974,0)</f>
        <v>23.905385002516354</v>
      </c>
      <c r="BB541" s="30">
        <f>IFERROR(AX541/C541," ")</f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>IFERROR(BC541-BC540,0)</f>
        <v>-75</v>
      </c>
      <c r="BE541" s="30">
        <f>IFERROR(BC541/BC540,0)-1</f>
        <v>-9.4161958568738102E-3</v>
      </c>
      <c r="BF541" s="20">
        <f>IFERROR(BC541/3.974,0)</f>
        <v>1985.4051333668847</v>
      </c>
      <c r="BG541" s="20">
        <f>IFERROR(BC541/C541," ")</f>
        <v>1.726337254970604E-2</v>
      </c>
      <c r="BH541" s="191">
        <v>83861</v>
      </c>
      <c r="BI541" s="192">
        <f>IFERROR((BH541-BH540), 0)</f>
        <v>98</v>
      </c>
      <c r="BJ541" s="193">
        <v>173276</v>
      </c>
      <c r="BK541" s="192">
        <f>IFERROR((BJ541-BJ540),0)</f>
        <v>121</v>
      </c>
      <c r="BL541" s="193">
        <v>128556</v>
      </c>
      <c r="BM541" s="192">
        <f>IFERROR((BL541-BL540),0)</f>
        <v>116</v>
      </c>
      <c r="BN541" s="193">
        <v>49848</v>
      </c>
      <c r="BO541" s="192">
        <f>IFERROR((BN541-BN540),0)</f>
        <v>30</v>
      </c>
      <c r="BP541" s="193">
        <v>21496</v>
      </c>
      <c r="BQ541" s="192">
        <f>IFERROR((BP541-BP540),0)</f>
        <v>6</v>
      </c>
      <c r="BR541" s="8">
        <v>34</v>
      </c>
      <c r="BS541" s="194">
        <f>IFERROR((BR541-BR540),0)</f>
        <v>0</v>
      </c>
      <c r="BT541" s="8">
        <v>320</v>
      </c>
      <c r="BU541" s="194">
        <f>IFERROR((BT541-BT540),0)</f>
        <v>1</v>
      </c>
      <c r="BV541" s="8">
        <v>1474</v>
      </c>
      <c r="BW541" s="194">
        <f>IFERROR((BV541-BV540),0)</f>
        <v>3</v>
      </c>
      <c r="BX541" s="8">
        <v>3348</v>
      </c>
      <c r="BY541" s="194">
        <f>IFERROR((BX541-BX540),0)</f>
        <v>4</v>
      </c>
      <c r="BZ541" s="13">
        <v>1878</v>
      </c>
      <c r="CA541" s="195">
        <f>IFERROR((BZ541-BZ540),0)</f>
        <v>0</v>
      </c>
    </row>
    <row r="542" spans="1:79" x14ac:dyDescent="0.2">
      <c r="A542" s="1">
        <v>44439</v>
      </c>
      <c r="B542" s="190">
        <v>44440</v>
      </c>
      <c r="C542" s="4">
        <v>457487</v>
      </c>
      <c r="D542">
        <f>IFERROR(C542-C541,"")</f>
        <v>450</v>
      </c>
      <c r="E542" s="4">
        <v>7061</v>
      </c>
      <c r="F542">
        <f>E542-E541</f>
        <v>7</v>
      </c>
      <c r="G542" s="4">
        <v>442947</v>
      </c>
      <c r="H542">
        <f>G542-G541</f>
        <v>854</v>
      </c>
      <c r="I542">
        <f>+IFERROR(C542-E542-G542,"")</f>
        <v>7479</v>
      </c>
      <c r="J542">
        <f>+IFERROR(D542-F542-H542,"")</f>
        <v>-411</v>
      </c>
      <c r="K542">
        <f>+IFERROR(E542/C542,"")</f>
        <v>1.5434318352215473E-2</v>
      </c>
      <c r="L542">
        <f>+IFERROR(G542/C542,"")</f>
        <v>0.96821767613068788</v>
      </c>
      <c r="M542">
        <f>+IFERROR(I542/C542,"")</f>
        <v>1.6348005517096659E-2</v>
      </c>
      <c r="N542" s="190">
        <f>+IFERROR(D542/C542,"")</f>
        <v>9.8363450764721175E-4</v>
      </c>
      <c r="O542">
        <f>+IFERROR(F542/E542,"")</f>
        <v>9.9136099702591706E-4</v>
      </c>
      <c r="P542">
        <f>+IFERROR(H542/G542,"")</f>
        <v>1.9279959001867041E-3</v>
      </c>
      <c r="Q542">
        <f>+IFERROR(J542/I542,"")</f>
        <v>-5.4953870838347373E-2</v>
      </c>
      <c r="R542" s="190">
        <f>+IFERROR(C542/3.974,"")</f>
        <v>115120.03019627578</v>
      </c>
      <c r="S542" s="190">
        <f>+IFERROR(E542/3.974,"")</f>
        <v>1776.7991947659789</v>
      </c>
      <c r="T542" s="190">
        <f>+IFERROR(G542/3.974,"")</f>
        <v>111461.24811273276</v>
      </c>
      <c r="U542" s="190">
        <f>+IFERROR(I542/3.974,"")</f>
        <v>1881.9828887770507</v>
      </c>
      <c r="V542" s="4">
        <v>3667145</v>
      </c>
      <c r="W542">
        <f>V542-V541</f>
        <v>9423</v>
      </c>
      <c r="X542" s="190">
        <f>IFERROR(W542-W541,0)</f>
        <v>4390</v>
      </c>
      <c r="Y542" s="20">
        <f>IFERROR(V542/3.974,0)</f>
        <v>922784.34826371411</v>
      </c>
      <c r="Z542" s="4">
        <v>3206109</v>
      </c>
      <c r="AA542" s="190">
        <f>Z542-Z541</f>
        <v>8973</v>
      </c>
      <c r="AB542" s="17">
        <f>IFERROR(Z542/V542,0)</f>
        <v>0.87427930992638692</v>
      </c>
      <c r="AC542" s="16">
        <f>IFERROR(AA542-AA541,0)</f>
        <v>4311</v>
      </c>
      <c r="AD542">
        <f>V542-Z542</f>
        <v>461036</v>
      </c>
      <c r="AE542">
        <f>AD542-AD541</f>
        <v>450</v>
      </c>
      <c r="AF542" s="17">
        <f>IFERROR(AD542/V542,0)</f>
        <v>0.12572069007361311</v>
      </c>
      <c r="AG542" s="16">
        <f>IFERROR(AE542-AE541,0)</f>
        <v>79</v>
      </c>
      <c r="AH542" s="20">
        <f>IFERROR(AE542/W542,0)</f>
        <v>4.775549188156638E-2</v>
      </c>
      <c r="AI542" s="20">
        <f>IFERROR(AD542/3.974,0)</f>
        <v>116013.08505284348</v>
      </c>
      <c r="AJ542" s="4">
        <v>6865</v>
      </c>
      <c r="AK542" s="190">
        <f>AJ542-AJ541</f>
        <v>-396</v>
      </c>
      <c r="AL542" s="190">
        <f>IFERROR(AJ542/AJ541,0)-1</f>
        <v>-5.4537942432171915E-2</v>
      </c>
      <c r="AM542" s="20">
        <f>IFERROR(AJ542/3.974,0)</f>
        <v>1727.4786109713134</v>
      </c>
      <c r="AN542" s="20">
        <f>IFERROR(AJ542/C542," ")</f>
        <v>1.5005890877773577E-2</v>
      </c>
      <c r="AO542" s="4">
        <v>239</v>
      </c>
      <c r="AP542">
        <f>AO542-AO541</f>
        <v>0</v>
      </c>
      <c r="AQ542">
        <f>IFERROR(AO542/AO541,0)-1</f>
        <v>0</v>
      </c>
      <c r="AR542" s="20">
        <f>IFERROR(AO542/3.974,0)</f>
        <v>60.140915953699043</v>
      </c>
      <c r="AS542" s="4">
        <v>279</v>
      </c>
      <c r="AT542" s="190">
        <f>AS542-AS541</f>
        <v>-16</v>
      </c>
      <c r="AU542" s="190">
        <f>IFERROR(AS542/AS541,0)-1</f>
        <v>-5.4237288135593253E-2</v>
      </c>
      <c r="AV542" s="20">
        <f>IFERROR(AS542/3.974,0)</f>
        <v>70.20634121791646</v>
      </c>
      <c r="AW542" s="30">
        <f>IFERROR(AS542/C542," ")</f>
        <v>6.0985339474127129E-4</v>
      </c>
      <c r="AX542" s="4">
        <v>97</v>
      </c>
      <c r="AY542">
        <f>AX542-AX541</f>
        <v>2</v>
      </c>
      <c r="AZ542" s="190">
        <f>IFERROR(AX542/AX541,0)-1</f>
        <v>2.1052631578947434E-2</v>
      </c>
      <c r="BA542" s="20">
        <f>IFERROR(AX542/3.974,0)</f>
        <v>24.408656265727227</v>
      </c>
      <c r="BB542" s="30">
        <f>IFERROR(AX542/C542," ")</f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>IFERROR(BC542-BC541,0)</f>
        <v>-410</v>
      </c>
      <c r="BE542" s="30">
        <f>IFERROR(BC542/BC541,0)-1</f>
        <v>-5.1964512040557631E-2</v>
      </c>
      <c r="BF542" s="20">
        <f>IFERROR(BC542/3.974,0)</f>
        <v>1882.2345244086562</v>
      </c>
      <c r="BG542" s="20">
        <f>IFERROR(BC542/C542," ")</f>
        <v>1.63501913715581E-2</v>
      </c>
      <c r="BH542" s="191">
        <v>83959</v>
      </c>
      <c r="BI542" s="192">
        <f>IFERROR((BH542-BH541), 0)</f>
        <v>98</v>
      </c>
      <c r="BJ542" s="193">
        <v>173449</v>
      </c>
      <c r="BK542" s="192">
        <f>IFERROR((BJ542-BJ541),0)</f>
        <v>173</v>
      </c>
      <c r="BL542" s="193">
        <v>128681</v>
      </c>
      <c r="BM542" s="192">
        <f>IFERROR((BL542-BL541),0)</f>
        <v>125</v>
      </c>
      <c r="BN542" s="193">
        <v>49892</v>
      </c>
      <c r="BO542" s="192">
        <f>IFERROR((BN542-BN541),0)</f>
        <v>44</v>
      </c>
      <c r="BP542" s="193">
        <v>21506</v>
      </c>
      <c r="BQ542" s="192">
        <f>IFERROR((BP542-BP541),0)</f>
        <v>10</v>
      </c>
      <c r="BR542" s="8">
        <v>34</v>
      </c>
      <c r="BS542" s="194">
        <f>IFERROR((BR542-BR541),0)</f>
        <v>0</v>
      </c>
      <c r="BT542" s="8">
        <v>321</v>
      </c>
      <c r="BU542" s="194">
        <f>IFERROR((BT542-BT541),0)</f>
        <v>1</v>
      </c>
      <c r="BV542" s="8">
        <v>1475</v>
      </c>
      <c r="BW542" s="194">
        <f>IFERROR((BV542-BV541),0)</f>
        <v>1</v>
      </c>
      <c r="BX542" s="8">
        <v>3351</v>
      </c>
      <c r="BY542" s="194">
        <f>IFERROR((BX542-BX541),0)</f>
        <v>3</v>
      </c>
      <c r="BZ542" s="13">
        <v>1880</v>
      </c>
      <c r="CA542" s="195">
        <f>IFERROR((BZ542-BZ541),0)</f>
        <v>2</v>
      </c>
    </row>
    <row r="543" spans="1:79" x14ac:dyDescent="0.2">
      <c r="A543" s="1">
        <v>44440</v>
      </c>
      <c r="B543" s="190">
        <v>44441</v>
      </c>
      <c r="C543" s="4">
        <v>458157</v>
      </c>
      <c r="D543">
        <f>IFERROR(C543-C542,"")</f>
        <v>670</v>
      </c>
      <c r="E543" s="4">
        <v>7066</v>
      </c>
      <c r="F543">
        <f>E543-E542</f>
        <v>5</v>
      </c>
      <c r="G543" s="4">
        <v>443737</v>
      </c>
      <c r="H543">
        <f>G543-G542</f>
        <v>790</v>
      </c>
      <c r="I543">
        <f>+IFERROR(C543-E543-G543,"")</f>
        <v>7354</v>
      </c>
      <c r="J543">
        <f>+IFERROR(D543-F543-H543,"")</f>
        <v>-125</v>
      </c>
      <c r="K543">
        <f>+IFERROR(E543/C543,"")</f>
        <v>1.5422660790951573E-2</v>
      </c>
      <c r="L543">
        <f>+IFERROR(G543/C543,"")</f>
        <v>0.96852607294006199</v>
      </c>
      <c r="M543">
        <f>+IFERROR(I543/C543,"")</f>
        <v>1.6051266268986397E-2</v>
      </c>
      <c r="N543" s="190">
        <f>+IFERROR(D543/C543,"")</f>
        <v>1.4623807995948986E-3</v>
      </c>
      <c r="O543">
        <f>+IFERROR(F543/E543,"")</f>
        <v>7.0761392584206052E-4</v>
      </c>
      <c r="P543">
        <f>+IFERROR(H543/G543,"")</f>
        <v>1.7803338464000072E-3</v>
      </c>
      <c r="Q543">
        <f>+IFERROR(J543/I543,"")</f>
        <v>-1.6997552352461247E-2</v>
      </c>
      <c r="R543" s="190">
        <f>+IFERROR(C543/3.974,"")</f>
        <v>115288.62606945143</v>
      </c>
      <c r="S543" s="190">
        <f>+IFERROR(E543/3.974,"")</f>
        <v>1778.0573729240059</v>
      </c>
      <c r="T543" s="190">
        <f>+IFERROR(G543/3.974,"")</f>
        <v>111660.04026170105</v>
      </c>
      <c r="U543" s="190">
        <f>+IFERROR(I543/3.974,"")</f>
        <v>1850.5284348263713</v>
      </c>
      <c r="V543" s="4">
        <v>3677348</v>
      </c>
      <c r="W543">
        <f>V543-V542</f>
        <v>10203</v>
      </c>
      <c r="X543" s="190">
        <f>IFERROR(W543-W542,0)</f>
        <v>780</v>
      </c>
      <c r="Y543" s="20">
        <f>IFERROR(V543/3.974,0)</f>
        <v>925351.78661298438</v>
      </c>
      <c r="Z543" s="4">
        <v>3215642</v>
      </c>
      <c r="AA543" s="190">
        <f>Z543-Z542</f>
        <v>9533</v>
      </c>
      <c r="AB543" s="17">
        <f>IFERROR(Z543/V543,0)</f>
        <v>0.87444593223159739</v>
      </c>
      <c r="AC543" s="16">
        <f>IFERROR(AA543-AA542,0)</f>
        <v>560</v>
      </c>
      <c r="AD543">
        <f>V543-Z543</f>
        <v>461706</v>
      </c>
      <c r="AE543">
        <f>AD543-AD542</f>
        <v>670</v>
      </c>
      <c r="AF543" s="17">
        <f>IFERROR(AD543/V543,0)</f>
        <v>0.12555406776840267</v>
      </c>
      <c r="AG543" s="16">
        <f>IFERROR(AE543-AE542,0)</f>
        <v>220</v>
      </c>
      <c r="AH543" s="20">
        <f>IFERROR(AE543/W543,0)</f>
        <v>6.5666960697833968E-2</v>
      </c>
      <c r="AI543" s="20">
        <f>IFERROR(AD543/3.974,0)</f>
        <v>116181.68092601912</v>
      </c>
      <c r="AJ543" s="4">
        <v>6725</v>
      </c>
      <c r="AK543" s="190">
        <f>AJ543-AJ542</f>
        <v>-140</v>
      </c>
      <c r="AL543" s="190">
        <f>IFERROR(AJ543/AJ542,0)-1</f>
        <v>-2.039329934450107E-2</v>
      </c>
      <c r="AM543" s="20">
        <f>IFERROR(AJ543/3.974,0)</f>
        <v>1692.2496225465525</v>
      </c>
      <c r="AN543" s="20">
        <f>IFERROR(AJ543/C543," ")</f>
        <v>1.4678374443695066E-2</v>
      </c>
      <c r="AO543" s="4">
        <v>239</v>
      </c>
      <c r="AP543">
        <f>AO543-AO542</f>
        <v>0</v>
      </c>
      <c r="AQ543">
        <f>IFERROR(AO543/AO542,0)-1</f>
        <v>0</v>
      </c>
      <c r="AR543" s="20">
        <f>IFERROR(AO543/3.974,0)</f>
        <v>60.140915953699043</v>
      </c>
      <c r="AS543" s="4">
        <v>295</v>
      </c>
      <c r="AT543" s="190">
        <f>AS543-AS542</f>
        <v>16</v>
      </c>
      <c r="AU543" s="190">
        <f>IFERROR(AS543/AS542,0)-1</f>
        <v>5.7347670250896154E-2</v>
      </c>
      <c r="AV543" s="20">
        <f>IFERROR(AS543/3.974,0)</f>
        <v>74.232511323603418</v>
      </c>
      <c r="AW543" s="30">
        <f>IFERROR(AS543/C543," ")</f>
        <v>6.4388408340372409E-4</v>
      </c>
      <c r="AX543" s="4">
        <v>95</v>
      </c>
      <c r="AY543">
        <f>AX543-AX542</f>
        <v>-2</v>
      </c>
      <c r="AZ543" s="190">
        <f>IFERROR(AX543/AX542,0)-1</f>
        <v>-2.0618556701030966E-2</v>
      </c>
      <c r="BA543" s="20">
        <f>IFERROR(AX543/3.974,0)</f>
        <v>23.905385002516354</v>
      </c>
      <c r="BB543" s="30">
        <f>IFERROR(AX543/C543," ")</f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>IFERROR(BC543-BC542,0)</f>
        <v>-126</v>
      </c>
      <c r="BE543" s="30">
        <f>IFERROR(BC543/BC542,0)-1</f>
        <v>-1.6844919786096257E-2</v>
      </c>
      <c r="BF543" s="20">
        <f>IFERROR(BC543/3.974,0)</f>
        <v>1850.5284348263713</v>
      </c>
      <c r="BG543" s="20">
        <f>IFERROR(BC543/C543," ")</f>
        <v>1.6051266268986397E-2</v>
      </c>
      <c r="BH543" s="191">
        <v>84110</v>
      </c>
      <c r="BI543" s="192">
        <f>IFERROR((BH543-BH542), 0)</f>
        <v>151</v>
      </c>
      <c r="BJ543" s="193">
        <v>173682</v>
      </c>
      <c r="BK543" s="192">
        <f>IFERROR((BJ543-BJ542),0)</f>
        <v>233</v>
      </c>
      <c r="BL543" s="193">
        <v>128870</v>
      </c>
      <c r="BM543" s="192">
        <f>IFERROR((BL543-BL542),0)</f>
        <v>189</v>
      </c>
      <c r="BN543" s="193">
        <v>49972</v>
      </c>
      <c r="BO543" s="192">
        <f>IFERROR((BN543-BN542),0)</f>
        <v>80</v>
      </c>
      <c r="BP543" s="193">
        <v>21523</v>
      </c>
      <c r="BQ543" s="192">
        <f>IFERROR((BP543-BP542),0)</f>
        <v>17</v>
      </c>
      <c r="BR543" s="8">
        <v>34</v>
      </c>
      <c r="BS543" s="194">
        <f>IFERROR((BR543-BR542),0)</f>
        <v>0</v>
      </c>
      <c r="BT543" s="8">
        <v>323</v>
      </c>
      <c r="BU543" s="194">
        <f>IFERROR((BT543-BT542),0)</f>
        <v>2</v>
      </c>
      <c r="BV543" s="8">
        <v>1475</v>
      </c>
      <c r="BW543" s="194">
        <f>IFERROR((BV543-BV542),0)</f>
        <v>0</v>
      </c>
      <c r="BX543" s="8">
        <v>3353</v>
      </c>
      <c r="BY543" s="194">
        <f>IFERROR((BX543-BX542),0)</f>
        <v>2</v>
      </c>
      <c r="BZ543" s="13">
        <v>1881</v>
      </c>
      <c r="CA543" s="195">
        <f>IFERROR((BZ543-BZ542),0)</f>
        <v>1</v>
      </c>
    </row>
    <row r="544" spans="1:79" x14ac:dyDescent="0.2">
      <c r="A544" s="1">
        <v>44441</v>
      </c>
      <c r="B544" s="190">
        <v>44442</v>
      </c>
      <c r="C544" s="4">
        <v>458638</v>
      </c>
      <c r="D544">
        <f>IFERROR(C544-C543,"")</f>
        <v>481</v>
      </c>
      <c r="E544" s="4">
        <v>7069</v>
      </c>
      <c r="F544">
        <f>E544-E543</f>
        <v>3</v>
      </c>
      <c r="G544" s="4">
        <v>444476</v>
      </c>
      <c r="H544">
        <f>G544-G543</f>
        <v>739</v>
      </c>
      <c r="I544">
        <f>+IFERROR(C544-E544-G544,"")</f>
        <v>7093</v>
      </c>
      <c r="J544">
        <f>+IFERROR(D544-F544-H544,"")</f>
        <v>-261</v>
      </c>
      <c r="K544">
        <f>+IFERROR(E544/C544,"")</f>
        <v>1.5413027267692603E-2</v>
      </c>
      <c r="L544">
        <f>+IFERROR(G544/C544,"")</f>
        <v>0.96912161661266616</v>
      </c>
      <c r="M544">
        <f>+IFERROR(I544/C544,"")</f>
        <v>1.5465356119641199E-2</v>
      </c>
      <c r="N544" s="190">
        <f>+IFERROR(D544/C544,"")</f>
        <v>1.048757407803104E-3</v>
      </c>
      <c r="O544">
        <f>+IFERROR(F544/E544,"")</f>
        <v>4.243881737162258E-4</v>
      </c>
      <c r="P544">
        <f>+IFERROR(H544/G544,"")</f>
        <v>1.6626319531313277E-3</v>
      </c>
      <c r="Q544">
        <f>+IFERROR(J544/I544,"")</f>
        <v>-3.6796841956858874E-2</v>
      </c>
      <c r="R544" s="190">
        <f>+IFERROR(C544/3.974,"")</f>
        <v>115409.66280825365</v>
      </c>
      <c r="S544" s="190">
        <f>+IFERROR(E544/3.974,"")</f>
        <v>1778.8122798188222</v>
      </c>
      <c r="T544" s="190">
        <f>+IFERROR(G544/3.974,"")</f>
        <v>111845.99899345747</v>
      </c>
      <c r="U544" s="190">
        <f>+IFERROR(I544/3.974,"")</f>
        <v>1784.8515349773527</v>
      </c>
      <c r="V544" s="4">
        <v>3686021</v>
      </c>
      <c r="W544">
        <f>V544-V543</f>
        <v>8673</v>
      </c>
      <c r="X544" s="190">
        <f>IFERROR(W544-W543,0)</f>
        <v>-1530</v>
      </c>
      <c r="Y544" s="20">
        <f>IFERROR(V544/3.974,0)</f>
        <v>927534.22244589834</v>
      </c>
      <c r="Z544" s="4">
        <v>3223834</v>
      </c>
      <c r="AA544" s="190">
        <f>Z544-Z543</f>
        <v>8192</v>
      </c>
      <c r="AB544" s="17">
        <f>IFERROR(Z544/V544,0)</f>
        <v>0.87461086087138407</v>
      </c>
      <c r="AC544" s="16">
        <f>IFERROR(AA544-AA543,0)</f>
        <v>-1341</v>
      </c>
      <c r="AD544">
        <f>V544-Z544</f>
        <v>462187</v>
      </c>
      <c r="AE544">
        <f>AD544-AD543</f>
        <v>481</v>
      </c>
      <c r="AF544" s="17">
        <f>IFERROR(AD544/V544,0)</f>
        <v>0.12538913912861593</v>
      </c>
      <c r="AG544" s="16">
        <f>IFERROR(AE544-AE543,0)</f>
        <v>-189</v>
      </c>
      <c r="AH544" s="20">
        <f>IFERROR(AE544/W544,0)</f>
        <v>5.5459471924362964E-2</v>
      </c>
      <c r="AI544" s="20">
        <f>IFERROR(AD544/3.974,0)</f>
        <v>116302.71766482134</v>
      </c>
      <c r="AJ544" s="4">
        <v>6477</v>
      </c>
      <c r="AK544" s="190">
        <f>AJ544-AJ543</f>
        <v>-248</v>
      </c>
      <c r="AL544" s="190">
        <f>IFERROR(AJ544/AJ543,0)-1</f>
        <v>-3.6877323420074326E-2</v>
      </c>
      <c r="AM544" s="20">
        <f>IFERROR(AJ544/3.974,0)</f>
        <v>1629.8439859084046</v>
      </c>
      <c r="AN544" s="20">
        <f>IFERROR(AJ544/C544," ")</f>
        <v>1.4122248919627245E-2</v>
      </c>
      <c r="AO544" s="4">
        <v>236</v>
      </c>
      <c r="AP544">
        <f>AO544-AO543</f>
        <v>-3</v>
      </c>
      <c r="AQ544">
        <f>IFERROR(AO544/AO543,0)-1</f>
        <v>-1.2552301255230103E-2</v>
      </c>
      <c r="AR544" s="20">
        <f>IFERROR(AO544/3.974,0)</f>
        <v>59.386009058882735</v>
      </c>
      <c r="AS544" s="4">
        <v>282</v>
      </c>
      <c r="AT544" s="190">
        <f>AS544-AS543</f>
        <v>-13</v>
      </c>
      <c r="AU544" s="190">
        <f>IFERROR(AS544/AS543,0)-1</f>
        <v>-4.4067796610169463E-2</v>
      </c>
      <c r="AV544" s="20">
        <f>IFERROR(AS544/3.974,0)</f>
        <v>70.961248112732761</v>
      </c>
      <c r="AW544" s="30">
        <f>IFERROR(AS544/C544," ")</f>
        <v>6.1486401039599864E-4</v>
      </c>
      <c r="AX544" s="4">
        <v>98</v>
      </c>
      <c r="AY544">
        <f>AX544-AX543</f>
        <v>3</v>
      </c>
      <c r="AZ544" s="190">
        <f>IFERROR(AX544/AX543,0)-1</f>
        <v>3.1578947368421151E-2</v>
      </c>
      <c r="BA544" s="20">
        <f>IFERROR(AX544/3.974,0)</f>
        <v>24.660291897332662</v>
      </c>
      <c r="BB544" s="30">
        <f>IFERROR(AX544/C544," ")</f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>IFERROR(BC544-BC543,0)</f>
        <v>-261</v>
      </c>
      <c r="BE544" s="30">
        <f>IFERROR(BC544/BC543,0)-1</f>
        <v>-3.5490889311939111E-2</v>
      </c>
      <c r="BF544" s="20">
        <f>IFERROR(BC544/3.974,0)</f>
        <v>1784.8515349773527</v>
      </c>
      <c r="BG544" s="20">
        <f>IFERROR(BC544/C544," ")</f>
        <v>1.5465356119641199E-2</v>
      </c>
      <c r="BH544" s="191">
        <v>84236</v>
      </c>
      <c r="BI544" s="192">
        <f>IFERROR((BH544-BH543), 0)</f>
        <v>126</v>
      </c>
      <c r="BJ544" s="193">
        <v>173822</v>
      </c>
      <c r="BK544" s="192">
        <f>IFERROR((BJ544-BJ543),0)</f>
        <v>140</v>
      </c>
      <c r="BL544" s="193">
        <v>129009</v>
      </c>
      <c r="BM544" s="192">
        <f>IFERROR((BL544-BL543),0)</f>
        <v>139</v>
      </c>
      <c r="BN544" s="193">
        <v>50034</v>
      </c>
      <c r="BO544" s="192">
        <f>IFERROR((BN544-BN543),0)</f>
        <v>62</v>
      </c>
      <c r="BP544" s="193">
        <v>21537</v>
      </c>
      <c r="BQ544" s="192">
        <f>IFERROR((BP544-BP543),0)</f>
        <v>14</v>
      </c>
      <c r="BR544" s="8">
        <v>34</v>
      </c>
      <c r="BS544" s="194">
        <f>IFERROR((BR544-BR543),0)</f>
        <v>0</v>
      </c>
      <c r="BT544" s="8">
        <v>323</v>
      </c>
      <c r="BU544" s="194">
        <f>IFERROR((BT544-BT543),0)</f>
        <v>0</v>
      </c>
      <c r="BV544" s="8">
        <v>1475</v>
      </c>
      <c r="BW544" s="194">
        <f>IFERROR((BV544-BV543),0)</f>
        <v>0</v>
      </c>
      <c r="BX544" s="8">
        <v>3355</v>
      </c>
      <c r="BY544" s="194">
        <f>IFERROR((BX544-BX543),0)</f>
        <v>2</v>
      </c>
      <c r="BZ544" s="13">
        <v>1882</v>
      </c>
      <c r="CA544" s="195">
        <f>IFERROR((BZ544-BZ543),0)</f>
        <v>1</v>
      </c>
    </row>
    <row r="545" spans="1:79" x14ac:dyDescent="0.2">
      <c r="A545" s="1">
        <v>44442</v>
      </c>
      <c r="B545" s="190">
        <v>44443</v>
      </c>
      <c r="C545" s="4">
        <v>459077</v>
      </c>
      <c r="D545">
        <f>IFERROR(C545-C544,"")</f>
        <v>439</v>
      </c>
      <c r="E545" s="4">
        <v>7073</v>
      </c>
      <c r="F545">
        <f>E545-E544</f>
        <v>4</v>
      </c>
      <c r="G545" s="4">
        <v>445207</v>
      </c>
      <c r="H545">
        <f>G545-G544</f>
        <v>731</v>
      </c>
      <c r="I545">
        <f>+IFERROR(C545-E545-G545,"")</f>
        <v>6797</v>
      </c>
      <c r="J545">
        <f>+IFERROR(D545-F545-H545,"")</f>
        <v>-296</v>
      </c>
      <c r="K545">
        <f>+IFERROR(E545/C545,"")</f>
        <v>1.5407001439845603E-2</v>
      </c>
      <c r="L545">
        <f>+IFERROR(G545/C545,"")</f>
        <v>0.9697872034538868</v>
      </c>
      <c r="M545">
        <f>+IFERROR(I545/C545,"")</f>
        <v>1.4805795106267576E-2</v>
      </c>
      <c r="N545" s="190">
        <f>+IFERROR(D545/C545,"")</f>
        <v>9.5626659579983318E-4</v>
      </c>
      <c r="O545">
        <f>+IFERROR(F545/E545,"")</f>
        <v>5.6553089212498236E-4</v>
      </c>
      <c r="P545">
        <f>+IFERROR(H545/G545,"")</f>
        <v>1.6419328537062535E-3</v>
      </c>
      <c r="Q545">
        <f>+IFERROR(J545/I545,"")</f>
        <v>-4.3548624393114611E-2</v>
      </c>
      <c r="R545" s="190">
        <f>+IFERROR(C545/3.974,"")</f>
        <v>115520.13085052843</v>
      </c>
      <c r="S545" s="190">
        <f>+IFERROR(E545/3.974,"")</f>
        <v>1779.8188223452439</v>
      </c>
      <c r="T545" s="190">
        <f>+IFERROR(G545/3.974,"")</f>
        <v>112029.94464016105</v>
      </c>
      <c r="U545" s="190">
        <f>+IFERROR(I545/3.974,"")</f>
        <v>1710.3673880221438</v>
      </c>
      <c r="V545" s="4">
        <v>3694522</v>
      </c>
      <c r="W545">
        <f>V545-V544</f>
        <v>8501</v>
      </c>
      <c r="X545" s="190">
        <f>IFERROR(W545-W544,0)</f>
        <v>-172</v>
      </c>
      <c r="Y545" s="20">
        <f>IFERROR(V545/3.974,0)</f>
        <v>929673.37695017608</v>
      </c>
      <c r="Z545" s="4">
        <v>3231896</v>
      </c>
      <c r="AA545" s="190">
        <f>Z545-Z544</f>
        <v>8062</v>
      </c>
      <c r="AB545" s="17">
        <f>IFERROR(Z545/V545,0)</f>
        <v>0.87478055347890737</v>
      </c>
      <c r="AC545" s="16">
        <f>IFERROR(AA545-AA544,0)</f>
        <v>-130</v>
      </c>
      <c r="AD545">
        <f>V545-Z545</f>
        <v>462626</v>
      </c>
      <c r="AE545">
        <f>AD545-AD544</f>
        <v>439</v>
      </c>
      <c r="AF545" s="17">
        <f>IFERROR(AD545/V545,0)</f>
        <v>0.12521944652109257</v>
      </c>
      <c r="AG545" s="16">
        <f>IFERROR(AE545-AE544,0)</f>
        <v>-42</v>
      </c>
      <c r="AH545" s="20">
        <f>IFERROR(AE545/W545,0)</f>
        <v>5.1640983413716035E-2</v>
      </c>
      <c r="AI545" s="20">
        <f>IFERROR(AD545/3.974,0)</f>
        <v>116413.18570709611</v>
      </c>
      <c r="AJ545" s="4">
        <v>6181</v>
      </c>
      <c r="AK545" s="190">
        <f>AJ545-AJ544</f>
        <v>-296</v>
      </c>
      <c r="AL545" s="190">
        <f>IFERROR(AJ545/AJ544,0)-1</f>
        <v>-4.5700169831712212E-2</v>
      </c>
      <c r="AM545" s="20">
        <f>IFERROR(AJ545/3.974,0)</f>
        <v>1555.3598389531958</v>
      </c>
      <c r="AN545" s="20">
        <f>IFERROR(AJ545/C545," ")</f>
        <v>1.3463972274803573E-2</v>
      </c>
      <c r="AO545" s="4">
        <v>251</v>
      </c>
      <c r="AP545">
        <f>AO545-AO544</f>
        <v>15</v>
      </c>
      <c r="AQ545">
        <f>IFERROR(AO545/AO544,0)-1</f>
        <v>6.3559322033898358E-2</v>
      </c>
      <c r="AR545" s="20">
        <f>IFERROR(AO545/3.974,0)</f>
        <v>63.160543532964262</v>
      </c>
      <c r="AS545" s="4">
        <v>263</v>
      </c>
      <c r="AT545" s="190">
        <f>AS545-AS544</f>
        <v>-19</v>
      </c>
      <c r="AU545" s="190">
        <f>IFERROR(AS545/AS544,0)-1</f>
        <v>-6.7375886524822737E-2</v>
      </c>
      <c r="AV545" s="20">
        <f>IFERROR(AS545/3.974,0)</f>
        <v>66.180171112229488</v>
      </c>
      <c r="AW545" s="30">
        <f>IFERROR(AS545/C545," ")</f>
        <v>5.7288864395297517E-4</v>
      </c>
      <c r="AX545" s="4">
        <v>102</v>
      </c>
      <c r="AY545">
        <f>AX545-AX544</f>
        <v>4</v>
      </c>
      <c r="AZ545" s="190">
        <f>IFERROR(AX545/AX544,0)-1</f>
        <v>4.081632653061229E-2</v>
      </c>
      <c r="BA545" s="20">
        <f>IFERROR(AX545/3.974,0)</f>
        <v>25.666834423754402</v>
      </c>
      <c r="BB545" s="30">
        <f>IFERROR(AX545/C545," ")</f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>IFERROR(BC545-BC544,0)</f>
        <v>-296</v>
      </c>
      <c r="BE545" s="30">
        <f>IFERROR(BC545/BC544,0)-1</f>
        <v>-4.1731284364866728E-2</v>
      </c>
      <c r="BF545" s="20">
        <f>IFERROR(BC545/3.974,0)</f>
        <v>1710.3673880221438</v>
      </c>
      <c r="BG545" s="20">
        <f>IFERROR(BC545/C545," ")</f>
        <v>1.4805795106267576E-2</v>
      </c>
      <c r="BH545" s="191">
        <v>84341</v>
      </c>
      <c r="BI545" s="192">
        <f>IFERROR((BH545-BH544), 0)</f>
        <v>105</v>
      </c>
      <c r="BJ545" s="193">
        <v>173959</v>
      </c>
      <c r="BK545" s="192">
        <f>IFERROR((BJ545-BJ544),0)</f>
        <v>137</v>
      </c>
      <c r="BL545" s="193">
        <v>129126</v>
      </c>
      <c r="BM545" s="192">
        <f>IFERROR((BL545-BL544),0)</f>
        <v>117</v>
      </c>
      <c r="BN545" s="193">
        <v>50100</v>
      </c>
      <c r="BO545" s="192">
        <f>IFERROR((BN545-BN544),0)</f>
        <v>66</v>
      </c>
      <c r="BP545" s="193">
        <v>21551</v>
      </c>
      <c r="BQ545" s="192">
        <f>IFERROR((BP545-BP544),0)</f>
        <v>14</v>
      </c>
      <c r="BR545" s="8">
        <v>34</v>
      </c>
      <c r="BS545" s="194">
        <f>IFERROR((BR545-BR544),0)</f>
        <v>0</v>
      </c>
      <c r="BT545" s="8">
        <v>323</v>
      </c>
      <c r="BU545" s="194">
        <f>IFERROR((BT545-BT544),0)</f>
        <v>0</v>
      </c>
      <c r="BV545" s="8">
        <v>1478</v>
      </c>
      <c r="BW545" s="194">
        <f>IFERROR((BV545-BV544),0)</f>
        <v>3</v>
      </c>
      <c r="BX545" s="8">
        <v>3356</v>
      </c>
      <c r="BY545" s="194">
        <f>IFERROR((BX545-BX544),0)</f>
        <v>1</v>
      </c>
      <c r="BZ545" s="13">
        <v>1882</v>
      </c>
      <c r="CA545" s="195">
        <f>IFERROR((BZ545-BZ544),0)</f>
        <v>0</v>
      </c>
    </row>
    <row r="546" spans="1:79" x14ac:dyDescent="0.2">
      <c r="A546" s="1">
        <v>44443</v>
      </c>
      <c r="B546" s="190">
        <v>44444</v>
      </c>
      <c r="C546" s="4">
        <v>459519</v>
      </c>
      <c r="D546">
        <f>IFERROR(C546-C545,"")</f>
        <v>442</v>
      </c>
      <c r="E546" s="4">
        <v>7081</v>
      </c>
      <c r="F546">
        <f>E546-E545</f>
        <v>8</v>
      </c>
      <c r="G546" s="4">
        <v>445901</v>
      </c>
      <c r="H546">
        <f>G546-G545</f>
        <v>694</v>
      </c>
      <c r="I546">
        <f>+IFERROR(C546-E546-G546,"")</f>
        <v>6537</v>
      </c>
      <c r="J546">
        <f>+IFERROR(D546-F546-H546,"")</f>
        <v>-260</v>
      </c>
      <c r="K546">
        <f>+IFERROR(E546/C546,"")</f>
        <v>1.54095913335466E-2</v>
      </c>
      <c r="L546">
        <f>+IFERROR(G546/C546,"")</f>
        <v>0.97036466392031673</v>
      </c>
      <c r="M546">
        <f>+IFERROR(I546/C546,"")</f>
        <v>1.4225744746136722E-2</v>
      </c>
      <c r="N546" s="190">
        <f>+IFERROR(D546/C546,"")</f>
        <v>9.6187535227052639E-4</v>
      </c>
      <c r="O546">
        <f>+IFERROR(F546/E546,"")</f>
        <v>1.1297839288236125E-3</v>
      </c>
      <c r="P546">
        <f>+IFERROR(H546/G546,"")</f>
        <v>1.5563992904254532E-3</v>
      </c>
      <c r="Q546">
        <f>+IFERROR(J546/I546,"")</f>
        <v>-3.9773596450971394E-2</v>
      </c>
      <c r="R546" s="190">
        <f>+IFERROR(C546/3.974,"")</f>
        <v>115631.35379969803</v>
      </c>
      <c r="S546" s="190">
        <f>+IFERROR(E546/3.974,"")</f>
        <v>1781.8319073980874</v>
      </c>
      <c r="T546" s="190">
        <f>+IFERROR(G546/3.974,"")</f>
        <v>112204.57976849521</v>
      </c>
      <c r="U546" s="190">
        <f>+IFERROR(I546/3.974,"")</f>
        <v>1644.9421238047307</v>
      </c>
      <c r="V546" s="4">
        <v>3703356</v>
      </c>
      <c r="W546">
        <f>V546-V545</f>
        <v>8834</v>
      </c>
      <c r="X546" s="190">
        <f>IFERROR(W546-W545,0)</f>
        <v>333</v>
      </c>
      <c r="Y546" s="20">
        <f>IFERROR(V546/3.974,0)</f>
        <v>931896.32611977856</v>
      </c>
      <c r="Z546" s="4">
        <v>3240288</v>
      </c>
      <c r="AA546" s="190">
        <f>Z546-Z545</f>
        <v>8392</v>
      </c>
      <c r="AB546" s="17">
        <f>IFERROR(Z546/V546,0)</f>
        <v>0.87495990123552803</v>
      </c>
      <c r="AC546" s="16">
        <f>IFERROR(AA546-AA545,0)</f>
        <v>330</v>
      </c>
      <c r="AD546">
        <f>V546-Z546</f>
        <v>463068</v>
      </c>
      <c r="AE546">
        <f>AD546-AD545</f>
        <v>442</v>
      </c>
      <c r="AF546" s="17">
        <f>IFERROR(AD546/V546,0)</f>
        <v>0.125040098764472</v>
      </c>
      <c r="AG546" s="16">
        <f>IFERROR(AE546-AE545,0)</f>
        <v>3</v>
      </c>
      <c r="AH546" s="20">
        <f>IFERROR(AE546/W546,0)</f>
        <v>5.003395970115463E-2</v>
      </c>
      <c r="AI546" s="20">
        <f>IFERROR(AD546/3.974,0)</f>
        <v>116524.40865626572</v>
      </c>
      <c r="AJ546" s="4">
        <v>5941</v>
      </c>
      <c r="AK546" s="190">
        <f>AJ546-AJ545</f>
        <v>-240</v>
      </c>
      <c r="AL546" s="190">
        <f>IFERROR(AJ546/AJ545,0)-1</f>
        <v>-3.8828668500242691E-2</v>
      </c>
      <c r="AM546" s="20">
        <f>IFERROR(AJ546/3.974,0)</f>
        <v>1494.9672873678912</v>
      </c>
      <c r="AN546" s="20">
        <f>IFERROR(AJ546/C546," ")</f>
        <v>1.292873635257737E-2</v>
      </c>
      <c r="AO546" s="4">
        <v>248</v>
      </c>
      <c r="AP546">
        <f>AO546-AO545</f>
        <v>-3</v>
      </c>
      <c r="AQ546">
        <f>IFERROR(AO546/AO545,0)-1</f>
        <v>-1.195219123505975E-2</v>
      </c>
      <c r="AR546" s="20">
        <f>IFERROR(AO546/3.974,0)</f>
        <v>62.405636638147961</v>
      </c>
      <c r="AS546" s="4">
        <v>253</v>
      </c>
      <c r="AT546" s="190">
        <f>AS546-AS545</f>
        <v>-10</v>
      </c>
      <c r="AU546" s="190">
        <f>IFERROR(AS546/AS545,0)-1</f>
        <v>-3.802281368821292E-2</v>
      </c>
      <c r="AV546" s="20">
        <f>IFERROR(AS546/3.974,0)</f>
        <v>63.663814796175139</v>
      </c>
      <c r="AW546" s="30">
        <f>IFERROR(AS546/C546," ")</f>
        <v>5.5057571068878547E-4</v>
      </c>
      <c r="AX546" s="4">
        <v>95</v>
      </c>
      <c r="AY546">
        <f>AX546-AX545</f>
        <v>-7</v>
      </c>
      <c r="AZ546" s="190">
        <f>IFERROR(AX546/AX545,0)-1</f>
        <v>-6.8627450980392135E-2</v>
      </c>
      <c r="BA546" s="20">
        <f>IFERROR(AX546/3.974,0)</f>
        <v>23.905385002516354</v>
      </c>
      <c r="BB546" s="30">
        <f>IFERROR(AX546/C546," ")</f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>IFERROR(BC546-BC545,0)</f>
        <v>-260</v>
      </c>
      <c r="BE546" s="30">
        <f>IFERROR(BC546/BC545,0)-1</f>
        <v>-3.8252170075033121E-2</v>
      </c>
      <c r="BF546" s="20">
        <f>IFERROR(BC546/3.974,0)</f>
        <v>1644.9421238047307</v>
      </c>
      <c r="BG546" s="20">
        <f>IFERROR(BC546/C546," ")</f>
        <v>1.4225744746136722E-2</v>
      </c>
      <c r="BH546" s="191">
        <v>84437</v>
      </c>
      <c r="BI546" s="192">
        <f>IFERROR((BH546-BH545), 0)</f>
        <v>96</v>
      </c>
      <c r="BJ546" s="193">
        <v>174119</v>
      </c>
      <c r="BK546" s="192">
        <f>IFERROR((BJ546-BJ545),0)</f>
        <v>160</v>
      </c>
      <c r="BL546" s="193">
        <v>129249</v>
      </c>
      <c r="BM546" s="192">
        <f>IFERROR((BL546-BL545),0)</f>
        <v>123</v>
      </c>
      <c r="BN546" s="193">
        <v>50150</v>
      </c>
      <c r="BO546" s="192">
        <f>IFERROR((BN546-BN545),0)</f>
        <v>50</v>
      </c>
      <c r="BP546" s="193">
        <v>21564</v>
      </c>
      <c r="BQ546" s="192">
        <f>IFERROR((BP546-BP545),0)</f>
        <v>13</v>
      </c>
      <c r="BR546" s="8">
        <v>34</v>
      </c>
      <c r="BS546" s="194">
        <f>IFERROR((BR546-BR545),0)</f>
        <v>0</v>
      </c>
      <c r="BT546" s="8">
        <v>323</v>
      </c>
      <c r="BU546" s="194">
        <f>IFERROR((BT546-BT545),0)</f>
        <v>0</v>
      </c>
      <c r="BV546" s="8">
        <v>1481</v>
      </c>
      <c r="BW546" s="194">
        <f>IFERROR((BV546-BV545),0)</f>
        <v>3</v>
      </c>
      <c r="BX546" s="8">
        <v>3359</v>
      </c>
      <c r="BY546" s="194">
        <f>IFERROR((BX546-BX545),0)</f>
        <v>3</v>
      </c>
      <c r="BZ546" s="13">
        <v>1884</v>
      </c>
      <c r="CA546" s="195">
        <f>IFERROR((BZ546-BZ545),0)</f>
        <v>2</v>
      </c>
    </row>
    <row r="547" spans="1:79" x14ac:dyDescent="0.2">
      <c r="A547" s="1">
        <v>44444</v>
      </c>
      <c r="B547" s="190">
        <v>44445</v>
      </c>
      <c r="C547" s="4">
        <v>459844</v>
      </c>
      <c r="D547">
        <f>IFERROR(C547-C546,"")</f>
        <v>325</v>
      </c>
      <c r="E547" s="4">
        <v>7086</v>
      </c>
      <c r="F547">
        <f>E547-E546</f>
        <v>5</v>
      </c>
      <c r="G547" s="4">
        <v>446387</v>
      </c>
      <c r="H547">
        <f>G547-G546</f>
        <v>486</v>
      </c>
      <c r="I547">
        <f>+IFERROR(C547-E547-G547,"")</f>
        <v>6371</v>
      </c>
      <c r="J547">
        <f>+IFERROR(D547-F547-H547,"")</f>
        <v>-166</v>
      </c>
      <c r="K547">
        <f>+IFERROR(E547/C547,"")</f>
        <v>1.5409573681509381E-2</v>
      </c>
      <c r="L547">
        <f>+IFERROR(G547/C547,"")</f>
        <v>0.97073572776854755</v>
      </c>
      <c r="M547">
        <f>+IFERROR(I547/C547,"")</f>
        <v>1.3854698549943024E-2</v>
      </c>
      <c r="N547" s="190">
        <f>+IFERROR(D547/C547,"")</f>
        <v>7.0676142343925337E-4</v>
      </c>
      <c r="O547">
        <f>+IFERROR(F547/E547,"")</f>
        <v>7.056167090036692E-4</v>
      </c>
      <c r="P547">
        <f>+IFERROR(H547/G547,"")</f>
        <v>1.0887413835976407E-3</v>
      </c>
      <c r="Q547">
        <f>+IFERROR(J547/I547,"")</f>
        <v>-2.6055564275623919E-2</v>
      </c>
      <c r="R547" s="190">
        <f>+IFERROR(C547/3.974,"")</f>
        <v>115713.1353799698</v>
      </c>
      <c r="S547" s="190">
        <f>+IFERROR(E547/3.974,"")</f>
        <v>1783.0900855561147</v>
      </c>
      <c r="T547" s="190">
        <f>+IFERROR(G547/3.974,"")</f>
        <v>112326.87468545545</v>
      </c>
      <c r="U547" s="190">
        <f>+IFERROR(I547/3.974,"")</f>
        <v>1603.1706089582285</v>
      </c>
      <c r="V547" s="4">
        <v>3708931</v>
      </c>
      <c r="W547">
        <f>V547-V546</f>
        <v>5575</v>
      </c>
      <c r="X547" s="190">
        <f>IFERROR(W547-W546,0)</f>
        <v>-3259</v>
      </c>
      <c r="Y547" s="20">
        <f>IFERROR(V547/3.974,0)</f>
        <v>933299.19476597884</v>
      </c>
      <c r="Z547" s="4">
        <v>3245538</v>
      </c>
      <c r="AA547" s="190">
        <f>Z547-Z546</f>
        <v>5250</v>
      </c>
      <c r="AB547" s="17">
        <f>IFERROR(Z547/V547,0)</f>
        <v>0.87506022624847968</v>
      </c>
      <c r="AC547" s="16">
        <f>IFERROR(AA547-AA546,0)</f>
        <v>-3142</v>
      </c>
      <c r="AD547">
        <f>V547-Z547</f>
        <v>463393</v>
      </c>
      <c r="AE547">
        <f>AD547-AD546</f>
        <v>325</v>
      </c>
      <c r="AF547" s="17">
        <f>IFERROR(AD547/V547,0)</f>
        <v>0.12493977375152032</v>
      </c>
      <c r="AG547" s="16">
        <f>IFERROR(AE547-AE546,0)</f>
        <v>-117</v>
      </c>
      <c r="AH547" s="20">
        <f>IFERROR(AE547/W547,0)</f>
        <v>5.829596412556054E-2</v>
      </c>
      <c r="AI547" s="20">
        <f>IFERROR(AD547/3.974,0)</f>
        <v>116606.19023653748</v>
      </c>
      <c r="AJ547" s="4">
        <v>5779</v>
      </c>
      <c r="AK547" s="190">
        <f>AJ547-AJ546</f>
        <v>-162</v>
      </c>
      <c r="AL547" s="190">
        <f>IFERROR(AJ547/AJ546,0)-1</f>
        <v>-2.7268136677327082E-2</v>
      </c>
      <c r="AM547" s="20">
        <f>IFERROR(AJ547/3.974,0)</f>
        <v>1454.2023150478108</v>
      </c>
      <c r="AN547" s="20">
        <f>IFERROR(AJ547/C547," ")</f>
        <v>1.2567305434016754E-2</v>
      </c>
      <c r="AO547" s="4">
        <v>246</v>
      </c>
      <c r="AP547">
        <f>AO547-AO546</f>
        <v>-2</v>
      </c>
      <c r="AQ547">
        <f>IFERROR(AO547/AO546,0)-1</f>
        <v>-8.0645161290322509E-3</v>
      </c>
      <c r="AR547" s="20">
        <f>IFERROR(AO547/3.974,0)</f>
        <v>61.902365374937091</v>
      </c>
      <c r="AS547" s="4">
        <v>255</v>
      </c>
      <c r="AT547" s="190">
        <f>AS547-AS546</f>
        <v>2</v>
      </c>
      <c r="AU547" s="190">
        <f>IFERROR(AS547/AS546,0)-1</f>
        <v>7.905138339920903E-3</v>
      </c>
      <c r="AV547" s="20">
        <f>IFERROR(AS547/3.974,0)</f>
        <v>64.167086059386008</v>
      </c>
      <c r="AW547" s="30">
        <f>IFERROR(AS547/C547," ")</f>
        <v>5.545358860831064E-4</v>
      </c>
      <c r="AX547" s="4">
        <v>91</v>
      </c>
      <c r="AY547">
        <f>AX547-AX546</f>
        <v>-4</v>
      </c>
      <c r="AZ547" s="190">
        <f>IFERROR(AX547/AX546,0)-1</f>
        <v>-4.2105263157894757E-2</v>
      </c>
      <c r="BA547" s="20">
        <f>IFERROR(AX547/3.974,0)</f>
        <v>22.898842476094615</v>
      </c>
      <c r="BB547" s="30">
        <f>IFERROR(AX547/C547," ")</f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>IFERROR(BC547-BC546,0)</f>
        <v>-166</v>
      </c>
      <c r="BE547" s="30">
        <f>IFERROR(BC547/BC546,0)-1</f>
        <v>-2.5393911580235629E-2</v>
      </c>
      <c r="BF547" s="20">
        <f>IFERROR(BC547/3.974,0)</f>
        <v>1603.1706089582285</v>
      </c>
      <c r="BG547" s="20">
        <f>IFERROR(BC547/C547," ")</f>
        <v>1.3854698549943024E-2</v>
      </c>
      <c r="BH547" s="191">
        <v>84749</v>
      </c>
      <c r="BI547" s="192">
        <f>IFERROR((BH547-BH546), 0)</f>
        <v>312</v>
      </c>
      <c r="BJ547" s="193">
        <v>174124</v>
      </c>
      <c r="BK547" s="192">
        <f>IFERROR((BJ547-BJ546),0)</f>
        <v>5</v>
      </c>
      <c r="BL547" s="193">
        <v>129253</v>
      </c>
      <c r="BM547" s="192">
        <f>IFERROR((BL547-BL546),0)</f>
        <v>4</v>
      </c>
      <c r="BN547" s="193">
        <v>50153</v>
      </c>
      <c r="BO547" s="192">
        <f>IFERROR((BN547-BN546),0)</f>
        <v>3</v>
      </c>
      <c r="BP547" s="193">
        <v>21565</v>
      </c>
      <c r="BQ547" s="192">
        <f>IFERROR((BP547-BP546),0)</f>
        <v>1</v>
      </c>
      <c r="BR547" s="8">
        <v>34</v>
      </c>
      <c r="BS547" s="194">
        <f>IFERROR((BR547-BR546),0)</f>
        <v>0</v>
      </c>
      <c r="BT547" s="8">
        <v>324</v>
      </c>
      <c r="BU547" s="194">
        <f>IFERROR((BT547-BT546),0)</f>
        <v>1</v>
      </c>
      <c r="BV547" s="8">
        <v>1484</v>
      </c>
      <c r="BW547" s="194">
        <f>IFERROR((BV547-BV546),0)</f>
        <v>3</v>
      </c>
      <c r="BX547" s="8">
        <v>3360</v>
      </c>
      <c r="BY547" s="194">
        <f>IFERROR((BX547-BX546),0)</f>
        <v>1</v>
      </c>
      <c r="BZ547" s="13">
        <v>1884</v>
      </c>
      <c r="CA547" s="195">
        <f>IFERROR((BZ547-BZ546),0)</f>
        <v>0</v>
      </c>
    </row>
    <row r="548" spans="1:79" x14ac:dyDescent="0.2">
      <c r="A548" s="1">
        <v>44445</v>
      </c>
      <c r="B548" s="190">
        <v>44446</v>
      </c>
      <c r="C548" s="4">
        <v>460073</v>
      </c>
      <c r="D548">
        <f>IFERROR(C548-C547,"")</f>
        <v>229</v>
      </c>
      <c r="E548" s="4">
        <v>7095</v>
      </c>
      <c r="F548">
        <f>E548-E547</f>
        <v>9</v>
      </c>
      <c r="G548" s="4">
        <v>446796</v>
      </c>
      <c r="H548">
        <f>G548-G547</f>
        <v>409</v>
      </c>
      <c r="I548">
        <f>+IFERROR(C548-E548-G548,"")</f>
        <v>6182</v>
      </c>
      <c r="J548">
        <f>+IFERROR(D548-F548-H548,"")</f>
        <v>-189</v>
      </c>
      <c r="K548">
        <f>+IFERROR(E548/C548,"")</f>
        <v>1.5421465723917727E-2</v>
      </c>
      <c r="L548">
        <f>+IFERROR(G548/C548,"")</f>
        <v>0.97114153623446708</v>
      </c>
      <c r="M548">
        <f>+IFERROR(I548/C548,"")</f>
        <v>1.3436998041615135E-2</v>
      </c>
      <c r="N548" s="190">
        <f>+IFERROR(D548/C548,"")</f>
        <v>4.9774709665640021E-4</v>
      </c>
      <c r="O548">
        <f>+IFERROR(F548/E548,"")</f>
        <v>1.2684989429175475E-3</v>
      </c>
      <c r="P548">
        <f>+IFERROR(H548/G548,"")</f>
        <v>9.1540658376529783E-4</v>
      </c>
      <c r="Q548">
        <f>+IFERROR(J548/I548,"")</f>
        <v>-3.057263021675833E-2</v>
      </c>
      <c r="R548" s="190">
        <f>+IFERROR(C548/3.974,"")</f>
        <v>115770.75993960744</v>
      </c>
      <c r="S548" s="190">
        <f>+IFERROR(E548/3.974,"")</f>
        <v>1785.3548062405637</v>
      </c>
      <c r="T548" s="190">
        <f>+IFERROR(G548/3.974,"")</f>
        <v>112429.79365878207</v>
      </c>
      <c r="U548" s="190">
        <f>+IFERROR(I548/3.974,"")</f>
        <v>1555.611474584801</v>
      </c>
      <c r="V548" s="4">
        <v>3712565</v>
      </c>
      <c r="W548">
        <f>V548-V547</f>
        <v>3634</v>
      </c>
      <c r="X548" s="190">
        <f>IFERROR(W548-W547,0)</f>
        <v>-1941</v>
      </c>
      <c r="Y548" s="20">
        <f>IFERROR(V548/3.974,0)</f>
        <v>934213.63865123293</v>
      </c>
      <c r="Z548" s="4">
        <v>3248943</v>
      </c>
      <c r="AA548" s="190">
        <f>Z548-Z547</f>
        <v>3405</v>
      </c>
      <c r="AB548" s="17">
        <f>IFERROR(Z548/V548,0)</f>
        <v>0.87512083963513099</v>
      </c>
      <c r="AC548" s="16">
        <f>IFERROR(AA548-AA547,0)</f>
        <v>-1845</v>
      </c>
      <c r="AD548">
        <f>V548-Z548</f>
        <v>463622</v>
      </c>
      <c r="AE548">
        <f>AD548-AD547</f>
        <v>229</v>
      </c>
      <c r="AF548" s="17">
        <f>IFERROR(AD548/V548,0)</f>
        <v>0.12487916036486903</v>
      </c>
      <c r="AG548" s="16">
        <f>IFERROR(AE548-AE547,0)</f>
        <v>-96</v>
      </c>
      <c r="AH548" s="20">
        <f>IFERROR(AE548/W548,0)</f>
        <v>6.3015960374243257E-2</v>
      </c>
      <c r="AI548" s="20">
        <f>IFERROR(AD548/3.974,0)</f>
        <v>116663.81479617514</v>
      </c>
      <c r="AJ548" s="4">
        <v>5595</v>
      </c>
      <c r="AK548" s="190">
        <f>AJ548-AJ547</f>
        <v>-184</v>
      </c>
      <c r="AL548" s="190">
        <f>IFERROR(AJ548/AJ547,0)-1</f>
        <v>-3.183941858453021E-2</v>
      </c>
      <c r="AM548" s="20">
        <f>IFERROR(AJ548/3.974,0)</f>
        <v>1407.9013588324106</v>
      </c>
      <c r="AN548" s="20">
        <f>IFERROR(AJ548/C548," ")</f>
        <v>1.2161113562412921E-2</v>
      </c>
      <c r="AO548" s="4">
        <v>240</v>
      </c>
      <c r="AP548">
        <f>AO548-AO547</f>
        <v>-6</v>
      </c>
      <c r="AQ548">
        <f>IFERROR(AO548/AO547,0)-1</f>
        <v>-2.4390243902439046E-2</v>
      </c>
      <c r="AR548" s="20">
        <f>IFERROR(AO548/3.974,0)</f>
        <v>60.392551585304474</v>
      </c>
      <c r="AS548" s="4">
        <v>259</v>
      </c>
      <c r="AT548" s="190">
        <f>AS548-AS547</f>
        <v>4</v>
      </c>
      <c r="AU548" s="190">
        <f>IFERROR(AS548/AS547,0)-1</f>
        <v>1.5686274509803866E-2</v>
      </c>
      <c r="AV548" s="20">
        <f>IFERROR(AS548/3.974,0)</f>
        <v>65.173628585807748</v>
      </c>
      <c r="AW548" s="30">
        <f>IFERROR(AS548/C548," ")</f>
        <v>5.6295413988649633E-4</v>
      </c>
      <c r="AX548" s="4">
        <v>88</v>
      </c>
      <c r="AY548">
        <f>AX548-AX547</f>
        <v>-3</v>
      </c>
      <c r="AZ548" s="190">
        <f>IFERROR(AX548/AX547,0)-1</f>
        <v>-3.2967032967032961E-2</v>
      </c>
      <c r="BA548" s="20">
        <f>IFERROR(AX548/3.974,0)</f>
        <v>22.143935581278306</v>
      </c>
      <c r="BB548" s="30">
        <f>IFERROR(AX548/C548," ")</f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>IFERROR(BC548-BC547,0)</f>
        <v>-189</v>
      </c>
      <c r="BE548" s="30">
        <f>IFERROR(BC548/BC547,0)-1</f>
        <v>-2.9665672578872981E-2</v>
      </c>
      <c r="BF548" s="20">
        <f>IFERROR(BC548/3.974,0)</f>
        <v>1555.611474584801</v>
      </c>
      <c r="BG548" s="20">
        <f>IFERROR(BC548/C548," ")</f>
        <v>1.3436998041615135E-2</v>
      </c>
      <c r="BH548" s="191">
        <v>84803</v>
      </c>
      <c r="BI548" s="192">
        <f>IFERROR((BH548-BH547), 0)</f>
        <v>54</v>
      </c>
      <c r="BJ548" s="193">
        <v>174203</v>
      </c>
      <c r="BK548" s="192">
        <f>IFERROR((BJ548-BJ547),0)</f>
        <v>79</v>
      </c>
      <c r="BL548" s="193">
        <v>129306</v>
      </c>
      <c r="BM548" s="192">
        <f>IFERROR((BL548-BL547),0)</f>
        <v>53</v>
      </c>
      <c r="BN548" s="193">
        <v>50184</v>
      </c>
      <c r="BO548" s="192">
        <f>IFERROR((BN548-BN547),0)</f>
        <v>31</v>
      </c>
      <c r="BP548" s="193">
        <v>21577</v>
      </c>
      <c r="BQ548" s="192">
        <f>IFERROR((BP548-BP547),0)</f>
        <v>12</v>
      </c>
      <c r="BR548" s="8">
        <v>34</v>
      </c>
      <c r="BS548" s="194">
        <f>IFERROR((BR548-BR547),0)</f>
        <v>0</v>
      </c>
      <c r="BT548" s="8">
        <v>324</v>
      </c>
      <c r="BU548" s="194">
        <f>IFERROR((BT548-BT547),0)</f>
        <v>0</v>
      </c>
      <c r="BV548" s="8">
        <v>1489</v>
      </c>
      <c r="BW548" s="194">
        <f>IFERROR((BV548-BV547),0)</f>
        <v>5</v>
      </c>
      <c r="BX548" s="8">
        <v>3362</v>
      </c>
      <c r="BY548" s="194">
        <f>IFERROR((BX548-BX547),0)</f>
        <v>2</v>
      </c>
      <c r="BZ548" s="13">
        <v>1886</v>
      </c>
      <c r="CA548" s="195">
        <f>IFERROR((BZ548-BZ547),0)</f>
        <v>2</v>
      </c>
    </row>
    <row r="549" spans="1:79" x14ac:dyDescent="0.2">
      <c r="A549" s="1">
        <v>44446</v>
      </c>
      <c r="B549" s="190">
        <v>44447</v>
      </c>
      <c r="C549" s="4">
        <v>460499</v>
      </c>
      <c r="D549">
        <f>IFERROR(C549-C548,"")</f>
        <v>426</v>
      </c>
      <c r="E549" s="4">
        <v>7099</v>
      </c>
      <c r="F549">
        <f>E549-E548</f>
        <v>4</v>
      </c>
      <c r="G549" s="4">
        <v>447466</v>
      </c>
      <c r="H549">
        <f>G549-G548</f>
        <v>670</v>
      </c>
      <c r="I549">
        <f>+IFERROR(C549-E549-G549,"")</f>
        <v>5934</v>
      </c>
      <c r="J549">
        <f>+IFERROR(D549-F549-H549,"")</f>
        <v>-248</v>
      </c>
      <c r="K549">
        <f>+IFERROR(E549/C549,"")</f>
        <v>1.5415885810826951E-2</v>
      </c>
      <c r="L549">
        <f>+IFERROR(G549/C549,"")</f>
        <v>0.97169809272115681</v>
      </c>
      <c r="M549">
        <f>+IFERROR(I549/C549,"")</f>
        <v>1.2886021468016217E-2</v>
      </c>
      <c r="N549" s="190">
        <f>+IFERROR(D549/C549,"")</f>
        <v>9.2508344209216522E-4</v>
      </c>
      <c r="O549">
        <f>+IFERROR(F549/E549,"")</f>
        <v>5.6345964220312725E-4</v>
      </c>
      <c r="P549">
        <f>+IFERROR(H549/G549,"")</f>
        <v>1.4973204668064166E-3</v>
      </c>
      <c r="Q549">
        <f>+IFERROR(J549/I549,"")</f>
        <v>-4.1793056959892147E-2</v>
      </c>
      <c r="R549" s="190">
        <f>+IFERROR(C549/3.974,"")</f>
        <v>115877.95671867135</v>
      </c>
      <c r="S549" s="190">
        <f>+IFERROR(E549/3.974,"")</f>
        <v>1786.3613487669852</v>
      </c>
      <c r="T549" s="190">
        <f>+IFERROR(G549/3.974,"")</f>
        <v>112598.38953195771</v>
      </c>
      <c r="U549" s="190">
        <f>+IFERROR(I549/3.974,"")</f>
        <v>1493.2058379466532</v>
      </c>
      <c r="V549" s="4">
        <v>3721096</v>
      </c>
      <c r="W549">
        <f>V549-V548</f>
        <v>8531</v>
      </c>
      <c r="X549" s="190">
        <f>IFERROR(W549-W548,0)</f>
        <v>4897</v>
      </c>
      <c r="Y549" s="20">
        <f>IFERROR(V549/3.974,0)</f>
        <v>936360.34222445893</v>
      </c>
      <c r="Z549" s="4">
        <v>3257048</v>
      </c>
      <c r="AA549" s="190">
        <f>Z549-Z548</f>
        <v>8105</v>
      </c>
      <c r="AB549" s="17">
        <f>IFERROR(Z549/V549,0)</f>
        <v>0.87529265571218806</v>
      </c>
      <c r="AC549" s="16">
        <f>IFERROR(AA549-AA548,0)</f>
        <v>4700</v>
      </c>
      <c r="AD549">
        <f>V549-Z549</f>
        <v>464048</v>
      </c>
      <c r="AE549">
        <f>AD549-AD548</f>
        <v>426</v>
      </c>
      <c r="AF549" s="17">
        <f>IFERROR(AD549/V549,0)</f>
        <v>0.12470734428781198</v>
      </c>
      <c r="AG549" s="16">
        <f>IFERROR(AE549-AE548,0)</f>
        <v>197</v>
      </c>
      <c r="AH549" s="20">
        <f>IFERROR(AE549/W549,0)</f>
        <v>4.9935529246278282E-2</v>
      </c>
      <c r="AI549" s="20">
        <f>IFERROR(AD549/3.974,0)</f>
        <v>116771.01157523904</v>
      </c>
      <c r="AJ549" s="4">
        <v>5363</v>
      </c>
      <c r="AK549" s="190">
        <f>AJ549-AJ548</f>
        <v>-232</v>
      </c>
      <c r="AL549" s="190">
        <f>IFERROR(AJ549/AJ548,0)-1</f>
        <v>-4.1465594280607698E-2</v>
      </c>
      <c r="AM549" s="20">
        <f>IFERROR(AJ549/3.974,0)</f>
        <v>1349.5218922999495</v>
      </c>
      <c r="AN549" s="20">
        <f>IFERROR(AJ549/C549," ")</f>
        <v>1.1646062206432587E-2</v>
      </c>
      <c r="AO549" s="4">
        <v>224</v>
      </c>
      <c r="AP549">
        <f>AO549-AO548</f>
        <v>-16</v>
      </c>
      <c r="AQ549">
        <f>IFERROR(AO549/AO548,0)-1</f>
        <v>-6.6666666666666652E-2</v>
      </c>
      <c r="AR549" s="20">
        <f>IFERROR(AO549/3.974,0)</f>
        <v>56.366381479617509</v>
      </c>
      <c r="AS549" s="4">
        <v>262</v>
      </c>
      <c r="AT549" s="190">
        <f>AS549-AS548</f>
        <v>3</v>
      </c>
      <c r="AU549" s="190">
        <f>IFERROR(AS549/AS548,0)-1</f>
        <v>1.158301158301156E-2</v>
      </c>
      <c r="AV549" s="20">
        <f>IFERROR(AS549/3.974,0)</f>
        <v>65.928535480624049</v>
      </c>
      <c r="AW549" s="30">
        <f>IFERROR(AS549/C549," ")</f>
        <v>5.6894803246043961E-4</v>
      </c>
      <c r="AX549" s="4">
        <v>85</v>
      </c>
      <c r="AY549">
        <f>AX549-AX548</f>
        <v>-3</v>
      </c>
      <c r="AZ549" s="190">
        <f>IFERROR(AX549/AX548,0)-1</f>
        <v>-3.4090909090909061E-2</v>
      </c>
      <c r="BA549" s="20">
        <f>IFERROR(AX549/3.974,0)</f>
        <v>21.389028686462002</v>
      </c>
      <c r="BB549" s="30">
        <f>IFERROR(AX549/C549," ")</f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>IFERROR(BC549-BC548,0)</f>
        <v>-248</v>
      </c>
      <c r="BE549" s="30">
        <f>IFERROR(BC549/BC548,0)-1</f>
        <v>-4.011646716273054E-2</v>
      </c>
      <c r="BF549" s="20">
        <f>IFERROR(BC549/3.974,0)</f>
        <v>1493.2058379466532</v>
      </c>
      <c r="BG549" s="20">
        <f>IFERROR(BC549/C549," ")</f>
        <v>1.2886021468016217E-2</v>
      </c>
      <c r="BH549" s="191">
        <v>84902</v>
      </c>
      <c r="BI549" s="192">
        <f>IFERROR((BH549-BH548), 0)</f>
        <v>99</v>
      </c>
      <c r="BJ549" s="193">
        <v>174365</v>
      </c>
      <c r="BK549" s="192">
        <f>IFERROR((BJ549-BJ548),0)</f>
        <v>162</v>
      </c>
      <c r="BL549" s="193">
        <v>129413</v>
      </c>
      <c r="BM549" s="192">
        <f>IFERROR((BL549-BL548),0)</f>
        <v>107</v>
      </c>
      <c r="BN549" s="193">
        <v>50233</v>
      </c>
      <c r="BO549" s="192">
        <f>IFERROR((BN549-BN548),0)</f>
        <v>49</v>
      </c>
      <c r="BP549" s="193">
        <v>21586</v>
      </c>
      <c r="BQ549" s="192">
        <f>IFERROR((BP549-BP548),0)</f>
        <v>9</v>
      </c>
      <c r="BR549" s="8">
        <v>34</v>
      </c>
      <c r="BS549" s="194">
        <f>IFERROR((BR549-BR548),0)</f>
        <v>0</v>
      </c>
      <c r="BT549" s="8">
        <v>324</v>
      </c>
      <c r="BU549" s="194">
        <f>IFERROR((BT549-BT548),0)</f>
        <v>0</v>
      </c>
      <c r="BV549" s="8">
        <v>1489</v>
      </c>
      <c r="BW549" s="194">
        <f>IFERROR((BV549-BV548),0)</f>
        <v>0</v>
      </c>
      <c r="BX549" s="8">
        <v>3364</v>
      </c>
      <c r="BY549" s="194">
        <f>IFERROR((BX549-BX548),0)</f>
        <v>2</v>
      </c>
      <c r="BZ549" s="13">
        <v>1888</v>
      </c>
      <c r="CA549" s="195">
        <f>IFERROR((BZ549-BZ548),0)</f>
        <v>2</v>
      </c>
    </row>
    <row r="550" spans="1:79" x14ac:dyDescent="0.2">
      <c r="A550" s="1">
        <v>44447</v>
      </c>
      <c r="B550" s="190">
        <v>44448</v>
      </c>
      <c r="C550" s="4">
        <v>460829</v>
      </c>
      <c r="D550">
        <f>IFERROR(C550-C549,"")</f>
        <v>330</v>
      </c>
      <c r="E550" s="4">
        <v>7104</v>
      </c>
      <c r="F550">
        <f>E550-E549</f>
        <v>5</v>
      </c>
      <c r="G550" s="4">
        <v>448045</v>
      </c>
      <c r="H550">
        <f>G550-G549</f>
        <v>579</v>
      </c>
      <c r="I550">
        <f>+IFERROR(C550-E550-G550,"")</f>
        <v>5680</v>
      </c>
      <c r="J550">
        <f>+IFERROR(D550-F550-H550,"")</f>
        <v>-254</v>
      </c>
      <c r="K550">
        <f>+IFERROR(E550/C550,"")</f>
        <v>1.5415696494795249E-2</v>
      </c>
      <c r="L550">
        <f>+IFERROR(G550/C550,"")</f>
        <v>0.97225869031679868</v>
      </c>
      <c r="M550">
        <f>+IFERROR(I550/C550,"")</f>
        <v>1.2325613188406111E-2</v>
      </c>
      <c r="N550" s="190">
        <f>+IFERROR(D550/C550,"")</f>
        <v>7.1610076622781991E-4</v>
      </c>
      <c r="O550">
        <f>+IFERROR(F550/E550,"")</f>
        <v>7.038288288288288E-4</v>
      </c>
      <c r="P550">
        <f>+IFERROR(H550/G550,"")</f>
        <v>1.2922809092836658E-3</v>
      </c>
      <c r="Q550">
        <f>+IFERROR(J550/I550,"")</f>
        <v>-4.4718309859154932E-2</v>
      </c>
      <c r="R550" s="190">
        <f>+IFERROR(C550/3.974,"")</f>
        <v>115960.99647710116</v>
      </c>
      <c r="S550" s="190">
        <f>+IFERROR(E550/3.974,"")</f>
        <v>1787.6195269250125</v>
      </c>
      <c r="T550" s="190">
        <f>+IFERROR(G550/3.974,"")</f>
        <v>112744.08656265726</v>
      </c>
      <c r="U550" s="190">
        <f>+IFERROR(I550/3.974,"")</f>
        <v>1429.2903875188726</v>
      </c>
      <c r="V550" s="4">
        <v>3728329</v>
      </c>
      <c r="W550">
        <f>V550-V549</f>
        <v>7233</v>
      </c>
      <c r="X550" s="190">
        <f>IFERROR(W550-W549,0)</f>
        <v>-1298</v>
      </c>
      <c r="Y550" s="20">
        <f>IFERROR(V550/3.974,0)</f>
        <v>938180.42274786101</v>
      </c>
      <c r="Z550" s="4">
        <v>3263951</v>
      </c>
      <c r="AA550" s="190">
        <f>Z550-Z549</f>
        <v>6903</v>
      </c>
      <c r="AB550" s="17">
        <f>IFERROR(Z550/V550,0)</f>
        <v>0.87544607785418083</v>
      </c>
      <c r="AC550" s="16">
        <f>IFERROR(AA550-AA549,0)</f>
        <v>-1202</v>
      </c>
      <c r="AD550">
        <f>V550-Z550</f>
        <v>464378</v>
      </c>
      <c r="AE550">
        <f>AD550-AD549</f>
        <v>330</v>
      </c>
      <c r="AF550" s="17">
        <f>IFERROR(AD550/V550,0)</f>
        <v>0.12455392214581922</v>
      </c>
      <c r="AG550" s="16">
        <f>IFERROR(AE550-AE549,0)</f>
        <v>-96</v>
      </c>
      <c r="AH550" s="20">
        <f>IFERROR(AE550/W550,0)</f>
        <v>4.5624222314392365E-2</v>
      </c>
      <c r="AI550" s="20">
        <f>IFERROR(AD550/3.974,0)</f>
        <v>116854.05133366885</v>
      </c>
      <c r="AJ550" s="4">
        <v>5123</v>
      </c>
      <c r="AK550" s="190">
        <f>AJ550-AJ549</f>
        <v>-240</v>
      </c>
      <c r="AL550" s="190">
        <f>IFERROR(AJ550/AJ549,0)-1</f>
        <v>-4.4751072161103855E-2</v>
      </c>
      <c r="AM550" s="20">
        <f>IFERROR(AJ550/3.974,0)</f>
        <v>1289.1293407146452</v>
      </c>
      <c r="AN550" s="20">
        <f>IFERROR(AJ550/C550," ")</f>
        <v>1.1116921895106428E-2</v>
      </c>
      <c r="AO550" s="4">
        <v>212</v>
      </c>
      <c r="AP550">
        <f>AO550-AO549</f>
        <v>-12</v>
      </c>
      <c r="AQ550">
        <f>IFERROR(AO550/AO549,0)-1</f>
        <v>-5.3571428571428603E-2</v>
      </c>
      <c r="AR550" s="20">
        <f>IFERROR(AO550/3.974,0)</f>
        <v>53.34675390035229</v>
      </c>
      <c r="AS550" s="4">
        <v>259</v>
      </c>
      <c r="AT550" s="190">
        <f>AS550-AS549</f>
        <v>-3</v>
      </c>
      <c r="AU550" s="190">
        <f>IFERROR(AS550/AS549,0)-1</f>
        <v>-1.1450381679389277E-2</v>
      </c>
      <c r="AV550" s="20">
        <f>IFERROR(AS550/3.974,0)</f>
        <v>65.173628585807748</v>
      </c>
      <c r="AW550" s="30">
        <f>IFERROR(AS550/C550," ")</f>
        <v>5.6203060137274342E-4</v>
      </c>
      <c r="AX550" s="4">
        <v>86</v>
      </c>
      <c r="AY550">
        <f>AX550-AX549</f>
        <v>1</v>
      </c>
      <c r="AZ550" s="190">
        <f>IFERROR(AX550/AX549,0)-1</f>
        <v>1.1764705882352899E-2</v>
      </c>
      <c r="BA550" s="20">
        <f>IFERROR(AX550/3.974,0)</f>
        <v>21.640664318067437</v>
      </c>
      <c r="BB550" s="30">
        <f>IFERROR(AX550/C550," ")</f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>IFERROR(BC550-BC549,0)</f>
        <v>-254</v>
      </c>
      <c r="BE550" s="30">
        <f>IFERROR(BC550/BC549,0)-1</f>
        <v>-4.2804179305696022E-2</v>
      </c>
      <c r="BF550" s="20">
        <f>IFERROR(BC550/3.974,0)</f>
        <v>1429.2903875188726</v>
      </c>
      <c r="BG550" s="20">
        <f>IFERROR(BC550/C550," ")</f>
        <v>1.2325613188406111E-2</v>
      </c>
      <c r="BH550" s="191">
        <v>84968</v>
      </c>
      <c r="BI550" s="192">
        <f>IFERROR((BH550-BH549), 0)</f>
        <v>66</v>
      </c>
      <c r="BJ550" s="193">
        <v>174479</v>
      </c>
      <c r="BK550" s="192">
        <f>IFERROR((BJ550-BJ549),0)</f>
        <v>114</v>
      </c>
      <c r="BL550" s="193">
        <v>129515</v>
      </c>
      <c r="BM550" s="192">
        <f>IFERROR((BL550-BL549),0)</f>
        <v>102</v>
      </c>
      <c r="BN550" s="193">
        <v>50272</v>
      </c>
      <c r="BO550" s="192">
        <f>IFERROR((BN550-BN549),0)</f>
        <v>39</v>
      </c>
      <c r="BP550" s="193">
        <v>21595</v>
      </c>
      <c r="BQ550" s="192">
        <f>IFERROR((BP550-BP549),0)</f>
        <v>9</v>
      </c>
      <c r="BR550" s="8">
        <v>34</v>
      </c>
      <c r="BS550" s="194">
        <f>IFERROR((BR550-BR549),0)</f>
        <v>0</v>
      </c>
      <c r="BT550" s="8">
        <v>325</v>
      </c>
      <c r="BU550" s="194">
        <f>IFERROR((BT550-BT549),0)</f>
        <v>1</v>
      </c>
      <c r="BV550" s="8">
        <v>1490</v>
      </c>
      <c r="BW550" s="194">
        <f>IFERROR((BV550-BV549),0)</f>
        <v>1</v>
      </c>
      <c r="BX550" s="8">
        <v>3366</v>
      </c>
      <c r="BY550" s="194">
        <f>IFERROR((BX550-BX549),0)</f>
        <v>2</v>
      </c>
      <c r="BZ550" s="13">
        <v>1889</v>
      </c>
      <c r="CA550" s="195">
        <f>IFERROR((BZ550-BZ549),0)</f>
        <v>1</v>
      </c>
    </row>
    <row r="551" spans="1:79" x14ac:dyDescent="0.2">
      <c r="A551" s="1">
        <v>44448</v>
      </c>
      <c r="B551" s="190">
        <v>44449</v>
      </c>
      <c r="C551" s="4">
        <v>461230</v>
      </c>
      <c r="D551">
        <f>IFERROR(C551-C550,"")</f>
        <v>401</v>
      </c>
      <c r="E551" s="4">
        <v>7112</v>
      </c>
      <c r="F551">
        <f>E551-E550</f>
        <v>8</v>
      </c>
      <c r="G551" s="4">
        <v>448628</v>
      </c>
      <c r="H551">
        <f>G551-G550</f>
        <v>583</v>
      </c>
      <c r="I551">
        <f>+IFERROR(C551-E551-G551,"")</f>
        <v>5490</v>
      </c>
      <c r="J551">
        <f>+IFERROR(D551-F551-H551,"")</f>
        <v>-190</v>
      </c>
      <c r="K551">
        <f>+IFERROR(E551/C551,"")</f>
        <v>1.5419638791925937E-2</v>
      </c>
      <c r="L551">
        <f>+IFERROR(G551/C551,"")</f>
        <v>0.97267740606638775</v>
      </c>
      <c r="M551">
        <f>+IFERROR(I551/C551,"")</f>
        <v>1.190295514168636E-2</v>
      </c>
      <c r="N551" s="190">
        <f>+IFERROR(D551/C551,"")</f>
        <v>8.694143919519545E-4</v>
      </c>
      <c r="O551">
        <f>+IFERROR(F551/E551,"")</f>
        <v>1.1248593925759281E-3</v>
      </c>
      <c r="P551">
        <f>+IFERROR(H551/G551,"")</f>
        <v>1.2995176404504401E-3</v>
      </c>
      <c r="Q551">
        <f>+IFERROR(J551/I551,"")</f>
        <v>-3.4608378870673952E-2</v>
      </c>
      <c r="R551" s="190">
        <f>+IFERROR(C551/3.974,"")</f>
        <v>116061.90236537493</v>
      </c>
      <c r="S551" s="190">
        <f>+IFERROR(E551/3.974,"")</f>
        <v>1789.632611977856</v>
      </c>
      <c r="T551" s="190">
        <f>+IFERROR(G551/3.974,"")</f>
        <v>112890.79013588323</v>
      </c>
      <c r="U551" s="190">
        <f>+IFERROR(I551/3.974,"")</f>
        <v>1381.4796175138399</v>
      </c>
      <c r="V551" s="4">
        <v>3735633</v>
      </c>
      <c r="W551">
        <f>V551-V550</f>
        <v>7304</v>
      </c>
      <c r="X551" s="190">
        <f>IFERROR(W551-W550,0)</f>
        <v>71</v>
      </c>
      <c r="Y551" s="20">
        <f>IFERROR(V551/3.974,0)</f>
        <v>940018.36940110719</v>
      </c>
      <c r="Z551" s="4">
        <v>3270854</v>
      </c>
      <c r="AA551" s="190">
        <f>Z551-Z550</f>
        <v>6903</v>
      </c>
      <c r="AB551" s="17">
        <f>IFERROR(Z551/V551,0)</f>
        <v>0.87558226410356688</v>
      </c>
      <c r="AC551" s="16">
        <f>IFERROR(AA551-AA550,0)</f>
        <v>0</v>
      </c>
      <c r="AD551">
        <f>V551-Z551</f>
        <v>464779</v>
      </c>
      <c r="AE551">
        <f>AD551-AD550</f>
        <v>401</v>
      </c>
      <c r="AF551" s="17">
        <f>IFERROR(AD551/V551,0)</f>
        <v>0.12441773589643308</v>
      </c>
      <c r="AG551" s="16">
        <f>IFERROR(AE551-AE550,0)</f>
        <v>71</v>
      </c>
      <c r="AH551" s="20">
        <f>IFERROR(AE551/W551,0)</f>
        <v>5.4901423877327493E-2</v>
      </c>
      <c r="AI551" s="20">
        <f>IFERROR(AD551/3.974,0)</f>
        <v>116954.95722194262</v>
      </c>
      <c r="AJ551" s="4">
        <v>4931</v>
      </c>
      <c r="AK551" s="190">
        <f>AJ551-AJ550</f>
        <v>-192</v>
      </c>
      <c r="AL551" s="190">
        <f>IFERROR(AJ551/AJ550,0)-1</f>
        <v>-3.7478040210814023E-2</v>
      </c>
      <c r="AM551" s="20">
        <f>IFERROR(AJ551/3.974,0)</f>
        <v>1240.8152994464015</v>
      </c>
      <c r="AN551" s="20">
        <f>IFERROR(AJ551/C551," ")</f>
        <v>1.0690978470611193E-2</v>
      </c>
      <c r="AO551" s="4">
        <v>206</v>
      </c>
      <c r="AP551">
        <f>AO551-AO550</f>
        <v>-6</v>
      </c>
      <c r="AQ551">
        <f>IFERROR(AO551/AO550,0)-1</f>
        <v>-2.8301886792452824E-2</v>
      </c>
      <c r="AR551" s="20">
        <f>IFERROR(AO551/3.974,0)</f>
        <v>51.836940110719674</v>
      </c>
      <c r="AS551" s="4">
        <v>269</v>
      </c>
      <c r="AT551" s="190">
        <f>AS551-AS550</f>
        <v>10</v>
      </c>
      <c r="AU551" s="190">
        <f>IFERROR(AS551/AS550,0)-1</f>
        <v>3.8610038610038533E-2</v>
      </c>
      <c r="AV551" s="20">
        <f>IFERROR(AS551/3.974,0)</f>
        <v>67.689984901862104</v>
      </c>
      <c r="AW551" s="30">
        <f>IFERROR(AS551/C551," ")</f>
        <v>5.8322312078572507E-4</v>
      </c>
      <c r="AX551" s="4">
        <v>84</v>
      </c>
      <c r="AY551">
        <f>AX551-AX550</f>
        <v>-2</v>
      </c>
      <c r="AZ551" s="190">
        <f>IFERROR(AX551/AX550,0)-1</f>
        <v>-2.3255813953488413E-2</v>
      </c>
      <c r="BA551" s="20">
        <f>IFERROR(AX551/3.974,0)</f>
        <v>21.137393054856567</v>
      </c>
      <c r="BB551" s="30">
        <f>IFERROR(AX551/C551," ")</f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>IFERROR(BC551-BC550,0)</f>
        <v>-190</v>
      </c>
      <c r="BE551" s="30">
        <f>IFERROR(BC551/BC550,0)-1</f>
        <v>-3.3450704225352124E-2</v>
      </c>
      <c r="BF551" s="20">
        <f>IFERROR(BC551/3.974,0)</f>
        <v>1381.4796175138399</v>
      </c>
      <c r="BG551" s="20">
        <f>IFERROR(BC551/C551," ")</f>
        <v>1.190295514168636E-2</v>
      </c>
      <c r="BH551" s="191">
        <v>85070</v>
      </c>
      <c r="BI551" s="192">
        <f>IFERROR((BH551-BH550), 0)</f>
        <v>102</v>
      </c>
      <c r="BJ551" s="193">
        <v>174610</v>
      </c>
      <c r="BK551" s="192">
        <f>IFERROR((BJ551-BJ550),0)</f>
        <v>131</v>
      </c>
      <c r="BL551" s="193">
        <v>129632</v>
      </c>
      <c r="BM551" s="192">
        <f>IFERROR((BL551-BL550),0)</f>
        <v>117</v>
      </c>
      <c r="BN551" s="193">
        <v>50312</v>
      </c>
      <c r="BO551" s="192">
        <f>IFERROR((BN551-BN550),0)</f>
        <v>40</v>
      </c>
      <c r="BP551" s="193">
        <v>21606</v>
      </c>
      <c r="BQ551" s="192">
        <f>IFERROR((BP551-BP550),0)</f>
        <v>11</v>
      </c>
      <c r="BR551" s="8">
        <v>34</v>
      </c>
      <c r="BS551" s="194">
        <f>IFERROR((BR551-BR550),0)</f>
        <v>0</v>
      </c>
      <c r="BT551" s="8">
        <v>325</v>
      </c>
      <c r="BU551" s="194">
        <f>IFERROR((BT551-BT550),0)</f>
        <v>0</v>
      </c>
      <c r="BV551" s="8">
        <v>1491</v>
      </c>
      <c r="BW551" s="194">
        <f>IFERROR((BV551-BV550),0)</f>
        <v>1</v>
      </c>
      <c r="BX551" s="8">
        <v>3372</v>
      </c>
      <c r="BY551" s="194">
        <f>IFERROR((BX551-BX550),0)</f>
        <v>6</v>
      </c>
      <c r="BZ551" s="13">
        <v>1890</v>
      </c>
      <c r="CA551" s="195">
        <f>IFERROR((BZ551-BZ550),0)</f>
        <v>1</v>
      </c>
    </row>
    <row r="552" spans="1:79" x14ac:dyDescent="0.2">
      <c r="A552" s="1">
        <v>44449</v>
      </c>
      <c r="B552" s="190">
        <v>44450</v>
      </c>
      <c r="C552" s="4">
        <v>461590</v>
      </c>
      <c r="D552">
        <f>IFERROR(C552-C551,"")</f>
        <v>360</v>
      </c>
      <c r="E552" s="4">
        <v>7122</v>
      </c>
      <c r="F552">
        <f>E552-E551</f>
        <v>10</v>
      </c>
      <c r="G552" s="4">
        <v>449198</v>
      </c>
      <c r="H552">
        <f>G552-G551</f>
        <v>570</v>
      </c>
      <c r="I552">
        <f>+IFERROR(C552-E552-G552,"")</f>
        <v>5270</v>
      </c>
      <c r="J552">
        <f>+IFERROR(D552-F552-H552,"")</f>
        <v>-220</v>
      </c>
      <c r="K552">
        <f>+IFERROR(E552/C552,"")</f>
        <v>1.542927706406118E-2</v>
      </c>
      <c r="L552">
        <f>+IFERROR(G552/C552,"")</f>
        <v>0.97315366450746332</v>
      </c>
      <c r="M552">
        <f>+IFERROR(I552/C552,"")</f>
        <v>1.1417058428475487E-2</v>
      </c>
      <c r="N552" s="190">
        <f>+IFERROR(D552/C552,"")</f>
        <v>7.7991290972508065E-4</v>
      </c>
      <c r="O552">
        <f>+IFERROR(F552/E552,"")</f>
        <v>1.4040999719180005E-3</v>
      </c>
      <c r="P552">
        <f>+IFERROR(H552/G552,"")</f>
        <v>1.2689281786650876E-3</v>
      </c>
      <c r="Q552">
        <f>+IFERROR(J552/I552,"")</f>
        <v>-4.1745730550284632E-2</v>
      </c>
      <c r="R552" s="190">
        <f>+IFERROR(C552/3.974,"")</f>
        <v>116152.49119275289</v>
      </c>
      <c r="S552" s="190">
        <f>+IFERROR(E552/3.974,"")</f>
        <v>1792.1489682939102</v>
      </c>
      <c r="T552" s="190">
        <f>+IFERROR(G552/3.974,"")</f>
        <v>113034.22244589834</v>
      </c>
      <c r="U552" s="190">
        <f>+IFERROR(I552/3.974,"")</f>
        <v>1326.1197785606441</v>
      </c>
      <c r="V552" s="4">
        <v>3743549</v>
      </c>
      <c r="W552">
        <f>V552-V551</f>
        <v>7916</v>
      </c>
      <c r="X552" s="190">
        <f>IFERROR(W552-W551,0)</f>
        <v>612</v>
      </c>
      <c r="Y552" s="20">
        <f>IFERROR(V552/3.974,0)</f>
        <v>942010.31706089573</v>
      </c>
      <c r="Z552" s="4">
        <v>3278410</v>
      </c>
      <c r="AA552" s="190">
        <f>Z552-Z551</f>
        <v>7556</v>
      </c>
      <c r="AB552" s="17">
        <f>IFERROR(Z552/V552,0)</f>
        <v>0.87574918880452746</v>
      </c>
      <c r="AC552" s="16">
        <f>IFERROR(AA552-AA551,0)</f>
        <v>653</v>
      </c>
      <c r="AD552">
        <f>V552-Z552</f>
        <v>465139</v>
      </c>
      <c r="AE552">
        <f>AD552-AD551</f>
        <v>360</v>
      </c>
      <c r="AF552" s="17">
        <f>IFERROR(AD552/V552,0)</f>
        <v>0.12425081119547253</v>
      </c>
      <c r="AG552" s="16">
        <f>IFERROR(AE552-AE551,0)</f>
        <v>-41</v>
      </c>
      <c r="AH552" s="20">
        <f>IFERROR(AE552/W552,0)</f>
        <v>4.5477513895907026E-2</v>
      </c>
      <c r="AI552" s="20">
        <f>IFERROR(AD552/3.974,0)</f>
        <v>117045.54604932058</v>
      </c>
      <c r="AJ552" s="4">
        <v>4752</v>
      </c>
      <c r="AK552" s="190">
        <f>AJ552-AJ551</f>
        <v>-179</v>
      </c>
      <c r="AL552" s="190">
        <f>IFERROR(AJ552/AJ551,0)-1</f>
        <v>-3.6300953153518556E-2</v>
      </c>
      <c r="AM552" s="20">
        <f>IFERROR(AJ552/3.974,0)</f>
        <v>1195.7725213890287</v>
      </c>
      <c r="AN552" s="20">
        <f>IFERROR(AJ552/C552," ")</f>
        <v>1.0294850408371066E-2</v>
      </c>
      <c r="AO552" s="4">
        <v>195</v>
      </c>
      <c r="AP552">
        <f>AO552-AO551</f>
        <v>-11</v>
      </c>
      <c r="AQ552">
        <f>IFERROR(AO552/AO551,0)-1</f>
        <v>-5.3398058252427161E-2</v>
      </c>
      <c r="AR552" s="20">
        <f>IFERROR(AO552/3.974,0)</f>
        <v>49.068948163059886</v>
      </c>
      <c r="AS552" s="4">
        <v>241</v>
      </c>
      <c r="AT552" s="190">
        <f>AS552-AS551</f>
        <v>-28</v>
      </c>
      <c r="AU552" s="190">
        <f>IFERROR(AS552/AS551,0)-1</f>
        <v>-0.10408921933085502</v>
      </c>
      <c r="AV552" s="20">
        <f>IFERROR(AS552/3.974,0)</f>
        <v>60.644187216909913</v>
      </c>
      <c r="AW552" s="30">
        <f>IFERROR(AS552/C552," ")</f>
        <v>5.2210836456595682E-4</v>
      </c>
      <c r="AX552" s="4">
        <v>82</v>
      </c>
      <c r="AY552">
        <f>AX552-AX551</f>
        <v>-2</v>
      </c>
      <c r="AZ552" s="190">
        <f>IFERROR(AX552/AX551,0)-1</f>
        <v>-2.3809523809523836E-2</v>
      </c>
      <c r="BA552" s="20">
        <f>IFERROR(AX552/3.974,0)</f>
        <v>20.634121791645697</v>
      </c>
      <c r="BB552" s="30">
        <f>IFERROR(AX552/C552," ")</f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>IFERROR(BC552-BC551,0)</f>
        <v>-220</v>
      </c>
      <c r="BE552" s="30">
        <f>IFERROR(BC552/BC551,0)-1</f>
        <v>-4.0072859744990863E-2</v>
      </c>
      <c r="BF552" s="20">
        <f>IFERROR(BC552/3.974,0)</f>
        <v>1326.1197785606441</v>
      </c>
      <c r="BG552" s="20">
        <f>IFERROR(BC552/C552," ")</f>
        <v>1.1417058428475487E-2</v>
      </c>
      <c r="BH552" s="191">
        <v>85163</v>
      </c>
      <c r="BI552" s="192">
        <f>IFERROR((BH552-BH551), 0)</f>
        <v>93</v>
      </c>
      <c r="BJ552" s="193">
        <v>174724</v>
      </c>
      <c r="BK552" s="192">
        <f>IFERROR((BJ552-BJ551),0)</f>
        <v>114</v>
      </c>
      <c r="BL552" s="193">
        <v>129723</v>
      </c>
      <c r="BM552" s="192">
        <f>IFERROR((BL552-BL551),0)</f>
        <v>91</v>
      </c>
      <c r="BN552" s="193">
        <v>50357</v>
      </c>
      <c r="BO552" s="192">
        <f>IFERROR((BN552-BN551),0)</f>
        <v>45</v>
      </c>
      <c r="BP552" s="193">
        <v>21623</v>
      </c>
      <c r="BQ552" s="192">
        <f>IFERROR((BP552-BP551),0)</f>
        <v>17</v>
      </c>
      <c r="BR552" s="8">
        <v>34</v>
      </c>
      <c r="BS552" s="194">
        <f>IFERROR((BR552-BR551),0)</f>
        <v>0</v>
      </c>
      <c r="BT552" s="8">
        <v>327</v>
      </c>
      <c r="BU552" s="194">
        <f>IFERROR((BT552-BT551),0)</f>
        <v>2</v>
      </c>
      <c r="BV552" s="8">
        <v>1493</v>
      </c>
      <c r="BW552" s="194">
        <f>IFERROR((BV552-BV551),0)</f>
        <v>2</v>
      </c>
      <c r="BX552" s="8">
        <v>3376</v>
      </c>
      <c r="BY552" s="194">
        <f>IFERROR((BX552-BX551),0)</f>
        <v>4</v>
      </c>
      <c r="BZ552" s="13">
        <v>1892</v>
      </c>
      <c r="CA552" s="195">
        <f>IFERROR((BZ552-BZ551),0)</f>
        <v>2</v>
      </c>
    </row>
    <row r="553" spans="1:79" x14ac:dyDescent="0.2">
      <c r="A553" s="1">
        <v>44450</v>
      </c>
      <c r="B553" s="190">
        <v>44451</v>
      </c>
      <c r="C553" s="4">
        <v>462010</v>
      </c>
      <c r="D553">
        <f>IFERROR(C553-C552,"")</f>
        <v>420</v>
      </c>
      <c r="E553" s="4">
        <v>7131</v>
      </c>
      <c r="F553">
        <f>E553-E552</f>
        <v>9</v>
      </c>
      <c r="G553" s="4">
        <v>450194</v>
      </c>
      <c r="H553">
        <f>G553-G552</f>
        <v>996</v>
      </c>
      <c r="I553">
        <f>+IFERROR(C553-E553-G553,"")</f>
        <v>4685</v>
      </c>
      <c r="J553">
        <f>+IFERROR(D553-F553-H553,"")</f>
        <v>-585</v>
      </c>
      <c r="K553">
        <f>+IFERROR(E553/C553,"")</f>
        <v>1.5434730849981601E-2</v>
      </c>
      <c r="L553">
        <f>+IFERROR(G553/C553,"")</f>
        <v>0.97442479600008658</v>
      </c>
      <c r="M553">
        <f>+IFERROR(I553/C553,"")</f>
        <v>1.0140473149931819E-2</v>
      </c>
      <c r="N553" s="190">
        <f>+IFERROR(D553/C553,"")</f>
        <v>9.0907123222441072E-4</v>
      </c>
      <c r="O553">
        <f>+IFERROR(F553/E553,"")</f>
        <v>1.2620950778291964E-3</v>
      </c>
      <c r="P553">
        <f>+IFERROR(H553/G553,"")</f>
        <v>2.2123795519265028E-3</v>
      </c>
      <c r="Q553">
        <f>+IFERROR(J553/I553,"")</f>
        <v>-0.1248665955176094</v>
      </c>
      <c r="R553" s="190">
        <f>+IFERROR(C553/3.974,"")</f>
        <v>116258.17815802716</v>
      </c>
      <c r="S553" s="190">
        <f>+IFERROR(E553/3.974,"")</f>
        <v>1794.4136889783592</v>
      </c>
      <c r="T553" s="190">
        <f>+IFERROR(G553/3.974,"")</f>
        <v>113284.85153497735</v>
      </c>
      <c r="U553" s="190">
        <f>+IFERROR(I553/3.974,"")</f>
        <v>1178.9129340714644</v>
      </c>
      <c r="V553" s="4">
        <v>3750801</v>
      </c>
      <c r="W553">
        <f>V553-V552</f>
        <v>7252</v>
      </c>
      <c r="X553" s="190">
        <f>IFERROR(W553-W552,0)</f>
        <v>-664</v>
      </c>
      <c r="Y553" s="20">
        <f>IFERROR(V553/3.974,0)</f>
        <v>943835.17866129836</v>
      </c>
      <c r="Z553" s="4">
        <v>3285242</v>
      </c>
      <c r="AA553" s="190">
        <f>Z553-Z552</f>
        <v>6832</v>
      </c>
      <c r="AB553" s="17">
        <f>IFERROR(Z553/V553,0)</f>
        <v>0.87587744591088679</v>
      </c>
      <c r="AC553" s="16">
        <f>IFERROR(AA553-AA552,0)</f>
        <v>-724</v>
      </c>
      <c r="AD553">
        <f>V553-Z553</f>
        <v>465559</v>
      </c>
      <c r="AE553">
        <f>AD553-AD552</f>
        <v>420</v>
      </c>
      <c r="AF553" s="17">
        <f>IFERROR(AD553/V553,0)</f>
        <v>0.12412255408911323</v>
      </c>
      <c r="AG553" s="16">
        <f>IFERROR(AE553-AE552,0)</f>
        <v>60</v>
      </c>
      <c r="AH553" s="20">
        <f>IFERROR(AE553/W553,0)</f>
        <v>5.7915057915057917E-2</v>
      </c>
      <c r="AI553" s="20">
        <f>IFERROR(AD553/3.974,0)</f>
        <v>117151.23301459487</v>
      </c>
      <c r="AJ553" s="4">
        <v>4168</v>
      </c>
      <c r="AK553" s="190">
        <f>AJ553-AJ552</f>
        <v>-584</v>
      </c>
      <c r="AL553" s="190">
        <f>IFERROR(AJ553/AJ552,0)-1</f>
        <v>-0.12289562289562295</v>
      </c>
      <c r="AM553" s="20">
        <f>IFERROR(AJ553/3.974,0)</f>
        <v>1048.8173125314545</v>
      </c>
      <c r="AN553" s="20">
        <f>IFERROR(AJ553/C553," ")</f>
        <v>9.0214497521698672E-3</v>
      </c>
      <c r="AO553" s="4">
        <v>202</v>
      </c>
      <c r="AP553">
        <f>AO553-AO552</f>
        <v>7</v>
      </c>
      <c r="AQ553">
        <f>IFERROR(AO553/AO552,0)-1</f>
        <v>3.5897435897435992E-2</v>
      </c>
      <c r="AR553" s="20">
        <f>IFERROR(AO553/3.974,0)</f>
        <v>50.830397584297934</v>
      </c>
      <c r="AS553" s="4">
        <v>233</v>
      </c>
      <c r="AT553" s="190">
        <f>AS553-AS552</f>
        <v>-8</v>
      </c>
      <c r="AU553" s="190">
        <f>IFERROR(AS553/AS552,0)-1</f>
        <v>-3.319502074688796E-2</v>
      </c>
      <c r="AV553" s="20">
        <f>IFERROR(AS553/3.974,0)</f>
        <v>58.631102164066426</v>
      </c>
      <c r="AW553" s="30">
        <f>IFERROR(AS553/C553," ")</f>
        <v>5.0431808835306598E-4</v>
      </c>
      <c r="AX553" s="4">
        <v>82</v>
      </c>
      <c r="AY553">
        <f>AX553-AX552</f>
        <v>0</v>
      </c>
      <c r="AZ553" s="190">
        <f>IFERROR(AX553/AX552,0)-1</f>
        <v>0</v>
      </c>
      <c r="BA553" s="20">
        <f>IFERROR(AX553/3.974,0)</f>
        <v>20.634121791645697</v>
      </c>
      <c r="BB553" s="30">
        <f>IFERROR(AX553/C553," ")</f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>IFERROR(BC553-BC552,0)</f>
        <v>-585</v>
      </c>
      <c r="BE553" s="30">
        <f>IFERROR(BC553/BC552,0)-1</f>
        <v>-0.11100569259962045</v>
      </c>
      <c r="BF553" s="20">
        <f>IFERROR(BC553/3.974,0)</f>
        <v>1178.9129340714644</v>
      </c>
      <c r="BG553" s="20">
        <f>IFERROR(BC553/C553," ")</f>
        <v>1.0140473149931819E-2</v>
      </c>
      <c r="BH553" s="191">
        <v>85274</v>
      </c>
      <c r="BI553" s="192">
        <f>IFERROR((BH553-BH552), 0)</f>
        <v>111</v>
      </c>
      <c r="BJ553" s="193">
        <v>174844</v>
      </c>
      <c r="BK553" s="192">
        <f>IFERROR((BJ553-BJ552),0)</f>
        <v>120</v>
      </c>
      <c r="BL553" s="193">
        <v>129838</v>
      </c>
      <c r="BM553" s="192">
        <f>IFERROR((BL553-BL552),0)</f>
        <v>115</v>
      </c>
      <c r="BN553" s="193">
        <v>50413</v>
      </c>
      <c r="BO553" s="192">
        <f>IFERROR((BN553-BN552),0)</f>
        <v>56</v>
      </c>
      <c r="BP553" s="193">
        <v>21641</v>
      </c>
      <c r="BQ553" s="192">
        <f>IFERROR((BP553-BP552),0)</f>
        <v>18</v>
      </c>
      <c r="BR553" s="8">
        <v>34</v>
      </c>
      <c r="BS553" s="194">
        <f>IFERROR((BR553-BR552),0)</f>
        <v>0</v>
      </c>
      <c r="BT553" s="8">
        <v>329</v>
      </c>
      <c r="BU553" s="194">
        <f>IFERROR((BT553-BT552),0)</f>
        <v>2</v>
      </c>
      <c r="BV553" s="8">
        <v>1494</v>
      </c>
      <c r="BW553" s="194">
        <f>IFERROR((BV553-BV552),0)</f>
        <v>1</v>
      </c>
      <c r="BX553" s="8">
        <v>3381</v>
      </c>
      <c r="BY553" s="194">
        <f>IFERROR((BX553-BX552),0)</f>
        <v>5</v>
      </c>
      <c r="BZ553" s="13">
        <v>1893</v>
      </c>
      <c r="CA553" s="195">
        <f>IFERROR((BZ553-BZ552),0)</f>
        <v>1</v>
      </c>
    </row>
    <row r="554" spans="1:79" x14ac:dyDescent="0.2">
      <c r="A554" s="1">
        <v>44451</v>
      </c>
      <c r="B554" s="190">
        <v>44452</v>
      </c>
      <c r="C554" s="4">
        <v>462224</v>
      </c>
      <c r="D554">
        <f t="shared" ref="D554:D563" si="658">IFERROR(C554-C553,"")</f>
        <v>214</v>
      </c>
      <c r="E554" s="4">
        <v>7137</v>
      </c>
      <c r="F554">
        <f>E554-E553</f>
        <v>6</v>
      </c>
      <c r="G554" s="4">
        <v>450194</v>
      </c>
      <c r="H554">
        <f>G554-G553</f>
        <v>0</v>
      </c>
      <c r="I554">
        <f>+IFERROR(C554-E554-G554,"")</f>
        <v>4893</v>
      </c>
      <c r="J554">
        <f>+IFERROR(D554-F554-H554,"")</f>
        <v>208</v>
      </c>
      <c r="K554">
        <f>+IFERROR(E554/C554,"")</f>
        <v>1.5440565613209179E-2</v>
      </c>
      <c r="L554">
        <f>+IFERROR(G554/C554,"")</f>
        <v>0.97397365779362388</v>
      </c>
      <c r="M554">
        <f>+IFERROR(I554/C554,"")</f>
        <v>1.0585776593166949E-2</v>
      </c>
      <c r="N554" s="190">
        <f>+IFERROR(D554/C554,"")</f>
        <v>4.6297898854235177E-4</v>
      </c>
      <c r="O554">
        <f>+IFERROR(F554/E554,"")</f>
        <v>8.4068936527952921E-4</v>
      </c>
      <c r="P554">
        <f>+IFERROR(H554/G554,"")</f>
        <v>0</v>
      </c>
      <c r="Q554">
        <f>+IFERROR(J554/I554,"")</f>
        <v>4.2509707745759247E-2</v>
      </c>
      <c r="R554" s="190">
        <f>+IFERROR(C554/3.974,"")</f>
        <v>116312.02818319073</v>
      </c>
      <c r="S554" s="190">
        <f>+IFERROR(E554/3.974,"")</f>
        <v>1795.9235027679917</v>
      </c>
      <c r="T554" s="190">
        <f>+IFERROR(G554/3.974,"")</f>
        <v>113284.85153497735</v>
      </c>
      <c r="U554" s="190">
        <f>+IFERROR(I554/3.974,"")</f>
        <v>1231.2531454453949</v>
      </c>
      <c r="V554" s="4">
        <v>3755847</v>
      </c>
      <c r="W554">
        <f>V554-V553</f>
        <v>5046</v>
      </c>
      <c r="X554" s="190">
        <f>IFERROR(W554-W553,0)</f>
        <v>-2206</v>
      </c>
      <c r="Y554" s="20">
        <f>IFERROR(V554/3.974,0)</f>
        <v>945104.9320583794</v>
      </c>
      <c r="Z554" s="4">
        <v>3290074</v>
      </c>
      <c r="AA554" s="190">
        <f>Z554-Z553</f>
        <v>4832</v>
      </c>
      <c r="AB554" s="17">
        <f>IFERROR(Z554/V554,0)</f>
        <v>0.87598722738173307</v>
      </c>
      <c r="AC554" s="16">
        <f>IFERROR(AA554-AA553,0)</f>
        <v>-2000</v>
      </c>
      <c r="AD554">
        <f>V554-Z554</f>
        <v>465773</v>
      </c>
      <c r="AE554">
        <f>AD554-AD553</f>
        <v>214</v>
      </c>
      <c r="AF554" s="17">
        <f>IFERROR(AD554/V554,0)</f>
        <v>0.12401277261826693</v>
      </c>
      <c r="AG554" s="16">
        <f>IFERROR(AE554-AE553,0)</f>
        <v>-206</v>
      </c>
      <c r="AH554" s="20">
        <f>IFERROR(AE554/W554,0)</f>
        <v>4.2409829567974636E-2</v>
      </c>
      <c r="AI554" s="20">
        <f>IFERROR(AD554/3.974,0)</f>
        <v>117205.08303975842</v>
      </c>
      <c r="AJ554" s="4">
        <v>4168</v>
      </c>
      <c r="AK554" s="190">
        <f>AJ554-AJ553</f>
        <v>0</v>
      </c>
      <c r="AL554" s="190">
        <f>IFERROR(AJ554/AJ553,0)-1</f>
        <v>0</v>
      </c>
      <c r="AM554" s="20">
        <f>IFERROR(AJ554/3.974,0)</f>
        <v>1048.8173125314545</v>
      </c>
      <c r="AN554" s="20">
        <f>IFERROR(AJ554/C554," ")</f>
        <v>9.0172730104884219E-3</v>
      </c>
      <c r="AO554" s="4">
        <v>202</v>
      </c>
      <c r="AP554">
        <f>AO554-AO553</f>
        <v>0</v>
      </c>
      <c r="AQ554">
        <f>IFERROR(AO554/AO553,0)-1</f>
        <v>0</v>
      </c>
      <c r="AR554" s="20">
        <f>IFERROR(AO554/3.974,0)</f>
        <v>50.830397584297934</v>
      </c>
      <c r="AS554" s="4">
        <v>233</v>
      </c>
      <c r="AT554" s="190">
        <f>AS554-AS553</f>
        <v>0</v>
      </c>
      <c r="AU554" s="190">
        <f>IFERROR(AS554/AS553,0)-1</f>
        <v>0</v>
      </c>
      <c r="AV554" s="20">
        <f>IFERROR(AS554/3.974,0)</f>
        <v>58.631102164066426</v>
      </c>
      <c r="AW554" s="30">
        <f>IFERROR(AS554/C554," ")</f>
        <v>5.0408459967461663E-4</v>
      </c>
      <c r="AX554" s="4">
        <v>82</v>
      </c>
      <c r="AY554">
        <f>AX554-AX553</f>
        <v>0</v>
      </c>
      <c r="AZ554" s="190">
        <f>IFERROR(AX554/AX553,0)-1</f>
        <v>0</v>
      </c>
      <c r="BA554" s="20">
        <f>IFERROR(AX554/3.974,0)</f>
        <v>20.634121791645697</v>
      </c>
      <c r="BB554" s="30">
        <f>IFERROR(AX554/C554," ")</f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>IFERROR(BC554-BC553,0)</f>
        <v>0</v>
      </c>
      <c r="BE554" s="30">
        <f>IFERROR(BC554/BC553,0)-1</f>
        <v>0</v>
      </c>
      <c r="BF554" s="20">
        <f>IFERROR(BC554/3.974,0)</f>
        <v>1178.9129340714644</v>
      </c>
      <c r="BG554" s="20">
        <f>IFERROR(BC554/C554," ")</f>
        <v>1.0135778323929524E-2</v>
      </c>
      <c r="BH554" s="191">
        <v>85315</v>
      </c>
      <c r="BI554" s="192">
        <f>IFERROR((BH554-BH553), 0)</f>
        <v>41</v>
      </c>
      <c r="BJ554" s="193">
        <v>174904</v>
      </c>
      <c r="BK554" s="192">
        <f>IFERROR((BJ554-BJ553),0)</f>
        <v>60</v>
      </c>
      <c r="BL554" s="193">
        <v>129912</v>
      </c>
      <c r="BM554" s="192">
        <f>IFERROR((BL554-BL553),0)</f>
        <v>74</v>
      </c>
      <c r="BN554" s="193">
        <v>50448</v>
      </c>
      <c r="BO554" s="192">
        <f>IFERROR((BN554-BN553),0)</f>
        <v>35</v>
      </c>
      <c r="BP554" s="193">
        <v>21645</v>
      </c>
      <c r="BQ554" s="192">
        <f>IFERROR((BP554-BP553),0)</f>
        <v>4</v>
      </c>
      <c r="BR554" s="8">
        <v>34</v>
      </c>
      <c r="BS554" s="194">
        <f>IFERROR((BR554-BR553),0)</f>
        <v>0</v>
      </c>
      <c r="BT554" s="8">
        <v>330</v>
      </c>
      <c r="BU554" s="194">
        <f>IFERROR((BT554-BT553),0)</f>
        <v>1</v>
      </c>
      <c r="BV554" s="8">
        <v>1494</v>
      </c>
      <c r="BW554" s="194">
        <f>IFERROR((BV554-BV553),0)</f>
        <v>0</v>
      </c>
      <c r="BX554" s="8">
        <v>3385</v>
      </c>
      <c r="BY554" s="194">
        <f>IFERROR((BX554-BX553),0)</f>
        <v>4</v>
      </c>
      <c r="BZ554" s="13">
        <v>1894</v>
      </c>
      <c r="CA554" s="195">
        <f>IFERROR((BZ554-BZ553),0)</f>
        <v>1</v>
      </c>
    </row>
    <row r="555" spans="1:79" x14ac:dyDescent="0.2">
      <c r="A555" s="1">
        <v>44452</v>
      </c>
      <c r="B555" s="190">
        <v>44453</v>
      </c>
      <c r="C555" s="4">
        <v>462447</v>
      </c>
      <c r="D555">
        <f t="shared" si="658"/>
        <v>223</v>
      </c>
      <c r="E555" s="4">
        <v>7141</v>
      </c>
      <c r="F555">
        <f>E555-E554</f>
        <v>4</v>
      </c>
      <c r="G555" s="4">
        <v>450441</v>
      </c>
      <c r="H555">
        <f>G555-G554</f>
        <v>247</v>
      </c>
      <c r="I555">
        <v>4865</v>
      </c>
      <c r="J555">
        <f>+IFERROR(D555-F555-H555,"")</f>
        <v>-28</v>
      </c>
      <c r="K555">
        <f>+IFERROR(E555/C555,"")</f>
        <v>1.544176954332064E-2</v>
      </c>
      <c r="L555">
        <f>+IFERROR(G555/C555,"")</f>
        <v>0.97403810598836194</v>
      </c>
      <c r="M555">
        <f>+IFERROR(I555/C555,"")</f>
        <v>1.0520124468317451E-2</v>
      </c>
      <c r="N555" s="190">
        <f>+IFERROR(D555/C555,"")</f>
        <v>4.8221742167210512E-4</v>
      </c>
      <c r="O555">
        <f>+IFERROR(F555/E555,"")</f>
        <v>5.6014563786584517E-4</v>
      </c>
      <c r="P555">
        <f>+IFERROR(H555/G555,"")</f>
        <v>5.4835150441456262E-4</v>
      </c>
      <c r="Q555">
        <f>+IFERROR(J555/I555,"")</f>
        <v>-5.7553956834532375E-3</v>
      </c>
      <c r="R555" s="190">
        <f>+IFERROR(C555/3.974,"")</f>
        <v>116368.14292903875</v>
      </c>
      <c r="S555" s="190">
        <f>+IFERROR(E555/3.974,"")</f>
        <v>1796.9300452944135</v>
      </c>
      <c r="T555" s="190">
        <f>+IFERROR(G555/3.974,"")</f>
        <v>113347.00553598389</v>
      </c>
      <c r="U555" s="190">
        <f>+IFERROR(I555/3.974,"")</f>
        <v>1224.2073477604429</v>
      </c>
      <c r="V555" s="4">
        <v>3759876</v>
      </c>
      <c r="W555">
        <f>V555-V554</f>
        <v>4029</v>
      </c>
      <c r="X555" s="190">
        <f>IFERROR(W555-W554,0)</f>
        <v>-1017</v>
      </c>
      <c r="Y555" s="20">
        <f>IFERROR(V555/3.974,0)</f>
        <v>946118.77201811771</v>
      </c>
      <c r="Z555" s="4">
        <v>3293880</v>
      </c>
      <c r="AA555" s="190">
        <f>Z555-Z554</f>
        <v>3806</v>
      </c>
      <c r="AB555" s="17">
        <f>IFERROR(Z555/V555,0)</f>
        <v>0.87606080626063199</v>
      </c>
      <c r="AC555" s="16">
        <f>IFERROR(AA555-AA554,0)</f>
        <v>-1026</v>
      </c>
      <c r="AD555">
        <f>V555-Z555</f>
        <v>465996</v>
      </c>
      <c r="AE555">
        <f>AD555-AD554</f>
        <v>223</v>
      </c>
      <c r="AF555" s="17">
        <f>IFERROR(AD555/V555,0)</f>
        <v>0.123939193739368</v>
      </c>
      <c r="AG555" s="16">
        <f>IFERROR(AE555-AE554,0)</f>
        <v>9</v>
      </c>
      <c r="AH555" s="20">
        <f>IFERROR(AE555/W555,0)</f>
        <v>5.5348721767187886E-2</v>
      </c>
      <c r="AI555" s="20">
        <f>IFERROR(AD555/3.974,0)</f>
        <v>117261.19778560643</v>
      </c>
      <c r="AJ555" s="4">
        <v>4372</v>
      </c>
      <c r="AK555" s="190">
        <f>AJ555-AJ554</f>
        <v>204</v>
      </c>
      <c r="AL555" s="190">
        <f>IFERROR(AJ555/AJ554,0)-1</f>
        <v>4.8944337811900107E-2</v>
      </c>
      <c r="AM555" s="20">
        <f>IFERROR(AJ555/3.974,0)</f>
        <v>1100.1509813789633</v>
      </c>
      <c r="AN555" s="20">
        <f>IFERROR(AJ555/C555," ")</f>
        <v>9.454056356728446E-3</v>
      </c>
      <c r="AO555" s="4">
        <v>192</v>
      </c>
      <c r="AP555">
        <f>AO555-AO554</f>
        <v>-10</v>
      </c>
      <c r="AQ555">
        <f>IFERROR(AO555/AO554,0)-1</f>
        <v>-4.9504950495049549E-2</v>
      </c>
      <c r="AR555" s="20">
        <f>IFERROR(AO555/3.974,0)</f>
        <v>48.314041268243578</v>
      </c>
      <c r="AS555" s="4">
        <v>213</v>
      </c>
      <c r="AT555" s="190">
        <f>AS555-AS554</f>
        <v>-20</v>
      </c>
      <c r="AU555" s="190">
        <f>IFERROR(AS555/AS554,0)-1</f>
        <v>-8.5836909871244593E-2</v>
      </c>
      <c r="AV555" s="20">
        <f>IFERROR(AS555/3.974,0)</f>
        <v>53.598389531957721</v>
      </c>
      <c r="AW555" s="30">
        <f>IFERROR(AS555/C555," ")</f>
        <v>4.6059332204555334E-4</v>
      </c>
      <c r="AX555" s="4">
        <v>88</v>
      </c>
      <c r="AY555">
        <f>AX555-AX554</f>
        <v>6</v>
      </c>
      <c r="AZ555" s="190">
        <f>IFERROR(AX555/AX554,0)-1</f>
        <v>7.3170731707317138E-2</v>
      </c>
      <c r="BA555" s="20">
        <f>IFERROR(AX555/3.974,0)</f>
        <v>22.143935581278306</v>
      </c>
      <c r="BB555" s="30">
        <f>IFERROR(AX555/C555," ")</f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>IFERROR(BC555-BC554,0)</f>
        <v>180</v>
      </c>
      <c r="BE555" s="30">
        <f>IFERROR(BC555/BC554,0)-1</f>
        <v>3.8420490928495088E-2</v>
      </c>
      <c r="BF555" s="20">
        <f>IFERROR(BC555/3.974,0)</f>
        <v>1224.2073477604429</v>
      </c>
      <c r="BG555" s="20">
        <f>IFERROR(BC555/C555," ")</f>
        <v>1.0520124468317451E-2</v>
      </c>
      <c r="BH555" s="191">
        <v>85384</v>
      </c>
      <c r="BI555" s="192">
        <f>IFERROR((BH555-BH554), 0)</f>
        <v>69</v>
      </c>
      <c r="BJ555" s="193">
        <v>174965</v>
      </c>
      <c r="BK555" s="192">
        <f>IFERROR((BJ555-BJ554),0)</f>
        <v>61</v>
      </c>
      <c r="BL555" s="193">
        <v>129965</v>
      </c>
      <c r="BM555" s="192">
        <f>IFERROR((BL555-BL554),0)</f>
        <v>53</v>
      </c>
      <c r="BN555" s="193">
        <v>50483</v>
      </c>
      <c r="BO555" s="192">
        <f>IFERROR((BN555-BN554),0)</f>
        <v>35</v>
      </c>
      <c r="BP555" s="193">
        <v>21650</v>
      </c>
      <c r="BQ555" s="192">
        <f>IFERROR((BP555-BP554),0)</f>
        <v>5</v>
      </c>
      <c r="BR555" s="8">
        <v>34</v>
      </c>
      <c r="BS555" s="194">
        <f>IFERROR((BR555-BR554),0)</f>
        <v>0</v>
      </c>
      <c r="BT555" s="8">
        <v>330</v>
      </c>
      <c r="BU555" s="194">
        <f>IFERROR((BT555-BT554),0)</f>
        <v>0</v>
      </c>
      <c r="BV555" s="8">
        <v>1495</v>
      </c>
      <c r="BW555" s="194">
        <f>IFERROR((BV555-BV554),0)</f>
        <v>1</v>
      </c>
      <c r="BX555" s="8">
        <v>3386</v>
      </c>
      <c r="BY555" s="194">
        <f>IFERROR((BX555-BX554),0)</f>
        <v>1</v>
      </c>
      <c r="BZ555" s="13">
        <v>1896</v>
      </c>
      <c r="CA555" s="195">
        <f>IFERROR((BZ555-BZ554),0)</f>
        <v>2</v>
      </c>
    </row>
    <row r="556" spans="1:79" x14ac:dyDescent="0.2">
      <c r="A556" s="1">
        <v>44453</v>
      </c>
      <c r="B556" s="190">
        <v>44454</v>
      </c>
      <c r="C556" s="4">
        <v>462770</v>
      </c>
      <c r="D556">
        <f t="shared" si="658"/>
        <v>323</v>
      </c>
      <c r="E556" s="4">
        <v>7152</v>
      </c>
      <c r="F556">
        <f>E556-E555</f>
        <v>11</v>
      </c>
      <c r="G556" s="4">
        <v>450976</v>
      </c>
      <c r="H556">
        <f>G556-G555</f>
        <v>535</v>
      </c>
      <c r="I556">
        <v>4642</v>
      </c>
      <c r="J556">
        <f>+IFERROR(D556-F556-H556,"")</f>
        <v>-223</v>
      </c>
      <c r="K556">
        <f>+IFERROR(E556/C556,"")</f>
        <v>1.5454761544611794E-2</v>
      </c>
      <c r="L556">
        <f>+IFERROR(G556/C556,"")</f>
        <v>0.97451433757590167</v>
      </c>
      <c r="M556">
        <f>+IFERROR(I556/C556,"")</f>
        <v>1.0030900879486569E-2</v>
      </c>
      <c r="N556" s="190">
        <f>+IFERROR(D556/C556,"")</f>
        <v>6.9797091427707073E-4</v>
      </c>
      <c r="O556">
        <f>+IFERROR(F556/E556,"")</f>
        <v>1.5380313199105146E-3</v>
      </c>
      <c r="P556">
        <f>+IFERROR(H556/G556,"")</f>
        <v>1.1863159015113886E-3</v>
      </c>
      <c r="Q556">
        <f>+IFERROR(J556/I556,"")</f>
        <v>-4.8039638087031454E-2</v>
      </c>
      <c r="R556" s="190">
        <f>+IFERROR(C556/3.974,"")</f>
        <v>116449.4212380473</v>
      </c>
      <c r="S556" s="190">
        <f>+IFERROR(E556/3.974,"")</f>
        <v>1799.6980372420735</v>
      </c>
      <c r="T556" s="190">
        <f>+IFERROR(G556/3.974,"")</f>
        <v>113481.63059889279</v>
      </c>
      <c r="U556" s="190">
        <f>+IFERROR(I556/3.974,"")</f>
        <v>1168.0926019124308</v>
      </c>
      <c r="V556" s="4">
        <v>3767668</v>
      </c>
      <c r="W556">
        <f>V556-V555</f>
        <v>7792</v>
      </c>
      <c r="X556" s="190">
        <f>IFERROR(W556-W555,0)</f>
        <v>3763</v>
      </c>
      <c r="Y556" s="20">
        <f>IFERROR(V556/3.974,0)</f>
        <v>948079.51685958728</v>
      </c>
      <c r="Z556" s="4">
        <v>3301149</v>
      </c>
      <c r="AA556" s="190">
        <f>Z556-Z555</f>
        <v>7269</v>
      </c>
      <c r="AB556" s="17">
        <f>IFERROR(Z556/V556,0)</f>
        <v>0.87617831507447042</v>
      </c>
      <c r="AC556" s="16">
        <f>IFERROR(AA556-AA555,0)</f>
        <v>3463</v>
      </c>
      <c r="AD556">
        <f>V556-Z556</f>
        <v>466519</v>
      </c>
      <c r="AE556">
        <f>AD556-AD555</f>
        <v>523</v>
      </c>
      <c r="AF556" s="17">
        <f>IFERROR(AD556/V556,0)</f>
        <v>0.12382168492552953</v>
      </c>
      <c r="AG556" s="16">
        <f>IFERROR(AE556-AE555,0)</f>
        <v>300</v>
      </c>
      <c r="AH556" s="20">
        <f>IFERROR(AE556/W556,0)</f>
        <v>6.712012320328542E-2</v>
      </c>
      <c r="AI556" s="20">
        <f>IFERROR(AD556/3.974,0)</f>
        <v>117392.80322093608</v>
      </c>
      <c r="AJ556" s="4">
        <v>4174</v>
      </c>
      <c r="AK556" s="190">
        <f>AJ556-AJ555</f>
        <v>-198</v>
      </c>
      <c r="AL556" s="190">
        <f>IFERROR(AJ556/AJ555,0)-1</f>
        <v>-4.5288197621225934E-2</v>
      </c>
      <c r="AM556" s="20">
        <f>IFERROR(AJ556/3.974,0)</f>
        <v>1050.327126321087</v>
      </c>
      <c r="AN556" s="20">
        <f>IFERROR(AJ556/C556," ")</f>
        <v>9.0195993690170059E-3</v>
      </c>
      <c r="AO556" s="4">
        <v>174</v>
      </c>
      <c r="AP556">
        <f>AO556-AO555</f>
        <v>-18</v>
      </c>
      <c r="AQ556">
        <f>IFERROR(AO556/AO555,0)-1</f>
        <v>-9.375E-2</v>
      </c>
      <c r="AR556" s="20">
        <f>IFERROR(AO556/3.974,0)</f>
        <v>43.784599899345743</v>
      </c>
      <c r="AS556" s="4">
        <v>216</v>
      </c>
      <c r="AT556" s="190">
        <f>AS556-AS555</f>
        <v>3</v>
      </c>
      <c r="AU556" s="190">
        <f>IFERROR(AS556/AS555,0)-1</f>
        <v>1.4084507042253502E-2</v>
      </c>
      <c r="AV556" s="20">
        <f>IFERROR(AS556/3.974,0)</f>
        <v>54.35329642677403</v>
      </c>
      <c r="AW556" s="30">
        <f>IFERROR(AS556/C556," ")</f>
        <v>4.6675454329364477E-4</v>
      </c>
      <c r="AX556" s="4">
        <v>81</v>
      </c>
      <c r="AY556">
        <f>AX556-AX555</f>
        <v>-7</v>
      </c>
      <c r="AZ556" s="190">
        <f>IFERROR(AX556/AX555,0)-1</f>
        <v>-7.9545454545454586E-2</v>
      </c>
      <c r="BA556" s="20">
        <f>IFERROR(AX556/3.974,0)</f>
        <v>20.382486160040262</v>
      </c>
      <c r="BB556" s="30">
        <f>IFERROR(AX556/C556," ")</f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>IFERROR(BC556-BC555,0)</f>
        <v>-220</v>
      </c>
      <c r="BE556" s="30">
        <f>IFERROR(BC556/BC555,0)-1</f>
        <v>-4.5220966084275394E-2</v>
      </c>
      <c r="BF556" s="20">
        <f>IFERROR(BC556/3.974,0)</f>
        <v>1168.8475088072471</v>
      </c>
      <c r="BG556" s="20">
        <f>IFERROR(BC556/C556," ")</f>
        <v>1.003738358147676E-2</v>
      </c>
      <c r="BH556" s="191">
        <v>85446</v>
      </c>
      <c r="BI556" s="192">
        <f>IFERROR((BH556-BH555), 0)</f>
        <v>62</v>
      </c>
      <c r="BJ556" s="193">
        <v>175068</v>
      </c>
      <c r="BK556" s="192">
        <f>IFERROR((BJ556-BJ555),0)</f>
        <v>103</v>
      </c>
      <c r="BL556" s="193">
        <v>130066</v>
      </c>
      <c r="BM556" s="192">
        <f>IFERROR((BL556-BL555),0)</f>
        <v>101</v>
      </c>
      <c r="BN556" s="193">
        <v>50532</v>
      </c>
      <c r="BO556" s="192">
        <f>IFERROR((BN556-BN555),0)</f>
        <v>49</v>
      </c>
      <c r="BP556" s="193">
        <v>21658</v>
      </c>
      <c r="BQ556" s="192">
        <f>IFERROR((BP556-BP555),0)</f>
        <v>8</v>
      </c>
      <c r="BR556" s="8">
        <v>34</v>
      </c>
      <c r="BS556" s="194">
        <f>IFERROR((BR556-BR555),0)</f>
        <v>0</v>
      </c>
      <c r="BT556" s="8">
        <v>330</v>
      </c>
      <c r="BU556" s="194">
        <f>IFERROR((BT556-BT555),0)</f>
        <v>0</v>
      </c>
      <c r="BV556" s="8">
        <v>1499</v>
      </c>
      <c r="BW556" s="194">
        <f>IFERROR((BV556-BV555),0)</f>
        <v>4</v>
      </c>
      <c r="BX556" s="8">
        <v>3389</v>
      </c>
      <c r="BY556" s="194">
        <f>IFERROR((BX556-BX555),0)</f>
        <v>3</v>
      </c>
      <c r="BZ556" s="13">
        <v>1900</v>
      </c>
      <c r="CA556" s="195">
        <f>IFERROR((BZ556-BZ555),0)</f>
        <v>4</v>
      </c>
    </row>
    <row r="557" spans="1:79" x14ac:dyDescent="0.2">
      <c r="A557" s="1">
        <v>44454</v>
      </c>
      <c r="B557" s="190">
        <v>44455</v>
      </c>
      <c r="C557" s="4">
        <v>463086</v>
      </c>
      <c r="D557">
        <f t="shared" si="658"/>
        <v>316</v>
      </c>
      <c r="E557" s="4">
        <v>7159</v>
      </c>
      <c r="F557">
        <f>E557-E556</f>
        <v>7</v>
      </c>
      <c r="G557" s="4">
        <v>451466</v>
      </c>
      <c r="H557">
        <f>G557-G556</f>
        <v>490</v>
      </c>
      <c r="I557">
        <v>4461</v>
      </c>
      <c r="J557">
        <f>+IFERROR(D557-F557-H557,"")</f>
        <v>-181</v>
      </c>
      <c r="K557">
        <f>+IFERROR(E557/C557,"")</f>
        <v>1.5459331528053104E-2</v>
      </c>
      <c r="L557">
        <f>+IFERROR(G557/C557,"")</f>
        <v>0.97490746859114719</v>
      </c>
      <c r="M557">
        <f>+IFERROR(I557/C557,"")</f>
        <v>9.6331998807996783E-3</v>
      </c>
      <c r="N557" s="190">
        <f>+IFERROR(D557/C557,"")</f>
        <v>6.8237865104969699E-4</v>
      </c>
      <c r="O557">
        <f>+IFERROR(F557/E557,"")</f>
        <v>9.7779019416119567E-4</v>
      </c>
      <c r="P557">
        <f>+IFERROR(H557/G557,"")</f>
        <v>1.08535304984207E-3</v>
      </c>
      <c r="Q557">
        <f>+IFERROR(J557/I557,"")</f>
        <v>-4.0573862362698949E-2</v>
      </c>
      <c r="R557" s="190">
        <f>+IFERROR(C557/3.974,"")</f>
        <v>116528.93809763461</v>
      </c>
      <c r="S557" s="190">
        <f>+IFERROR(E557/3.974,"")</f>
        <v>1801.4594866633115</v>
      </c>
      <c r="T557" s="190">
        <f>+IFERROR(G557/3.974,"")</f>
        <v>113604.93205837946</v>
      </c>
      <c r="U557" s="190">
        <f>+IFERROR(I557/3.974,"")</f>
        <v>1122.5465525918469</v>
      </c>
      <c r="V557" s="4">
        <v>3775659</v>
      </c>
      <c r="W557">
        <f>V557-V556</f>
        <v>7991</v>
      </c>
      <c r="X557" s="190">
        <f>IFERROR(W557-W556,0)</f>
        <v>199</v>
      </c>
      <c r="Y557" s="20">
        <f>IFERROR(V557/3.974,0)</f>
        <v>950090.33719174634</v>
      </c>
      <c r="Z557" s="4">
        <v>3309024</v>
      </c>
      <c r="AA557" s="190">
        <f>Z557-Z556</f>
        <v>7875</v>
      </c>
      <c r="AB557" s="17">
        <f>IFERROR(Z557/V557,0)</f>
        <v>0.87640965457950515</v>
      </c>
      <c r="AC557" s="16">
        <f>IFERROR(AA557-AA556,0)</f>
        <v>606</v>
      </c>
      <c r="AD557">
        <f>V557-Z557</f>
        <v>466635</v>
      </c>
      <c r="AE557">
        <f>AD557-AD556</f>
        <v>116</v>
      </c>
      <c r="AF557" s="17">
        <f>IFERROR(AD557/V557,0)</f>
        <v>0.12359034542049481</v>
      </c>
      <c r="AG557" s="16">
        <f>IFERROR(AE557-AE556,0)</f>
        <v>-407</v>
      </c>
      <c r="AH557" s="20">
        <f>IFERROR(AE557/W557,0)</f>
        <v>1.451633087223126E-2</v>
      </c>
      <c r="AI557" s="20">
        <f>IFERROR(AD557/3.974,0)</f>
        <v>117421.9929542023</v>
      </c>
      <c r="AJ557" s="4">
        <v>4008</v>
      </c>
      <c r="AK557" s="190">
        <f>AJ557-AJ556</f>
        <v>-166</v>
      </c>
      <c r="AL557" s="190">
        <f>IFERROR(AJ557/AJ556,0)-1</f>
        <v>-3.9770004791566893E-2</v>
      </c>
      <c r="AM557" s="20">
        <f>IFERROR(AJ557/3.974,0)</f>
        <v>1008.5556114745848</v>
      </c>
      <c r="AN557" s="20">
        <f>IFERROR(AJ557/C557," ")</f>
        <v>8.6549798525543849E-3</v>
      </c>
      <c r="AO557" s="4">
        <v>160</v>
      </c>
      <c r="AP557">
        <f>AO557-AO556</f>
        <v>-14</v>
      </c>
      <c r="AQ557">
        <f>IFERROR(AO557/AO556,0)-1</f>
        <v>-8.0459770114942541E-2</v>
      </c>
      <c r="AR557" s="20">
        <f>IFERROR(AO557/3.974,0)</f>
        <v>40.261701056869654</v>
      </c>
      <c r="AS557" s="4">
        <v>215</v>
      </c>
      <c r="AT557" s="190">
        <f>AS557-AS556</f>
        <v>-1</v>
      </c>
      <c r="AU557" s="190">
        <f>IFERROR(AS557/AS556,0)-1</f>
        <v>-4.6296296296296502E-3</v>
      </c>
      <c r="AV557" s="20">
        <f>IFERROR(AS557/3.974,0)</f>
        <v>54.101660795168591</v>
      </c>
      <c r="AW557" s="30">
        <f>IFERROR(AS557/C557," ")</f>
        <v>4.6427661384710402E-4</v>
      </c>
      <c r="AX557" s="4">
        <v>78</v>
      </c>
      <c r="AY557">
        <f>AX557-AX556</f>
        <v>-3</v>
      </c>
      <c r="AZ557" s="190">
        <f>IFERROR(AX557/AX556,0)-1</f>
        <v>-3.703703703703709E-2</v>
      </c>
      <c r="BA557" s="20">
        <f>IFERROR(AX557/3.974,0)</f>
        <v>19.627579265223954</v>
      </c>
      <c r="BB557" s="30">
        <f>IFERROR(AX557/C557," ")</f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>IFERROR(BC557-BC556,0)</f>
        <v>-184</v>
      </c>
      <c r="BE557" s="30">
        <f>IFERROR(BC557/BC556,0)-1</f>
        <v>-3.9612486544671643E-2</v>
      </c>
      <c r="BF557" s="20">
        <f>IFERROR(BC557/3.974,0)</f>
        <v>1122.5465525918469</v>
      </c>
      <c r="BG557" s="20">
        <f>IFERROR(BC557/C557," ")</f>
        <v>9.6331998807996783E-3</v>
      </c>
      <c r="BH557" s="191">
        <v>85514</v>
      </c>
      <c r="BI557" s="192">
        <f>IFERROR((BH557-BH556), 0)</f>
        <v>68</v>
      </c>
      <c r="BJ557" s="193">
        <v>175173</v>
      </c>
      <c r="BK557" s="192">
        <f>IFERROR((BJ557-BJ556),0)</f>
        <v>105</v>
      </c>
      <c r="BL557" s="193">
        <v>130160</v>
      </c>
      <c r="BM557" s="192">
        <f>IFERROR((BL557-BL556),0)</f>
        <v>94</v>
      </c>
      <c r="BN557" s="193">
        <v>50574</v>
      </c>
      <c r="BO557" s="192">
        <f>IFERROR((BN557-BN556),0)</f>
        <v>42</v>
      </c>
      <c r="BP557" s="193">
        <v>21665</v>
      </c>
      <c r="BQ557" s="192">
        <f>IFERROR((BP557-BP556),0)</f>
        <v>7</v>
      </c>
      <c r="BR557" s="8">
        <v>34</v>
      </c>
      <c r="BS557" s="194">
        <f>IFERROR((BR557-BR556),0)</f>
        <v>0</v>
      </c>
      <c r="BT557" s="8">
        <v>330</v>
      </c>
      <c r="BU557" s="194">
        <f>IFERROR((BT557-BT556),0)</f>
        <v>0</v>
      </c>
      <c r="BV557" s="8">
        <v>1502</v>
      </c>
      <c r="BW557" s="194">
        <f>IFERROR((BV557-BV556),0)</f>
        <v>3</v>
      </c>
      <c r="BX557" s="8">
        <v>3390</v>
      </c>
      <c r="BY557" s="194">
        <f>IFERROR((BX557-BX556),0)</f>
        <v>1</v>
      </c>
      <c r="BZ557" s="13">
        <v>1903</v>
      </c>
      <c r="CA557" s="195">
        <f>IFERROR((BZ557-BZ556),0)</f>
        <v>3</v>
      </c>
    </row>
    <row r="558" spans="1:79" x14ac:dyDescent="0.2">
      <c r="A558" s="1">
        <v>44455</v>
      </c>
      <c r="B558" s="190">
        <v>44456</v>
      </c>
      <c r="C558" s="4">
        <v>463459</v>
      </c>
      <c r="D558">
        <f t="shared" si="658"/>
        <v>373</v>
      </c>
      <c r="E558" s="4">
        <v>7166</v>
      </c>
      <c r="F558">
        <f>E558-E557</f>
        <v>7</v>
      </c>
      <c r="G558" s="4">
        <v>451966</v>
      </c>
      <c r="H558">
        <f>G558-G557</f>
        <v>500</v>
      </c>
      <c r="I558">
        <v>4327</v>
      </c>
      <c r="J558">
        <f>+IFERROR(D558-F558-H558,"")</f>
        <v>-134</v>
      </c>
      <c r="K558">
        <f>+IFERROR(E558/C558,"")</f>
        <v>1.5461993401789586E-2</v>
      </c>
      <c r="L558">
        <f>+IFERROR(G558/C558,"")</f>
        <v>0.97520168990137213</v>
      </c>
      <c r="M558">
        <f>+IFERROR(I558/C558,"")</f>
        <v>9.3363166968383395E-3</v>
      </c>
      <c r="N558" s="190">
        <f>+IFERROR(D558/C558,"")</f>
        <v>8.0481768613836389E-4</v>
      </c>
      <c r="O558">
        <f>+IFERROR(F558/E558,"")</f>
        <v>9.768350544236673E-4</v>
      </c>
      <c r="P558">
        <f>+IFERROR(H558/G558,"")</f>
        <v>1.1062779058601754E-3</v>
      </c>
      <c r="Q558">
        <f>+IFERROR(J558/I558,"")</f>
        <v>-3.096833834065172E-2</v>
      </c>
      <c r="R558" s="190">
        <f>+IFERROR(C558/3.974,"")</f>
        <v>116622.79818822345</v>
      </c>
      <c r="S558" s="190">
        <f>+IFERROR(E558/3.974,"")</f>
        <v>1803.2209360845495</v>
      </c>
      <c r="T558" s="190">
        <f>+IFERROR(G558/3.974,"")</f>
        <v>113730.74987418218</v>
      </c>
      <c r="U558" s="190">
        <f>+IFERROR(I558/3.974,"")</f>
        <v>1088.8273779567187</v>
      </c>
      <c r="V558" s="4">
        <v>3783274</v>
      </c>
      <c r="W558">
        <f>V558-V557</f>
        <v>7615</v>
      </c>
      <c r="X558" s="190">
        <f>IFERROR(W558-W557,0)</f>
        <v>-376</v>
      </c>
      <c r="Y558" s="20">
        <f>IFERROR(V558/3.974,0)</f>
        <v>952006.54252642172</v>
      </c>
      <c r="Z558" s="4">
        <v>3316266</v>
      </c>
      <c r="AA558" s="190">
        <f>Z558-Z557</f>
        <v>7242</v>
      </c>
      <c r="AB558" s="17">
        <f>IFERROR(Z558/V558,0)</f>
        <v>0.8765598262245875</v>
      </c>
      <c r="AC558" s="16">
        <f>IFERROR(AA558-AA557,0)</f>
        <v>-633</v>
      </c>
      <c r="AD558">
        <f>V558-Z558</f>
        <v>467008</v>
      </c>
      <c r="AE558">
        <f>AD558-AD557</f>
        <v>373</v>
      </c>
      <c r="AF558" s="17">
        <f>IFERROR(AD558/V558,0)</f>
        <v>0.12344017377541251</v>
      </c>
      <c r="AG558" s="16">
        <f>IFERROR(AE558-AE557,0)</f>
        <v>257</v>
      </c>
      <c r="AH558" s="20">
        <f>IFERROR(AE558/W558,0)</f>
        <v>4.8982271831910701E-2</v>
      </c>
      <c r="AI558" s="20">
        <f>IFERROR(AD558/3.974,0)</f>
        <v>117515.85304479113</v>
      </c>
      <c r="AJ558" s="4">
        <v>3863</v>
      </c>
      <c r="AK558" s="190">
        <f>AJ558-AJ557</f>
        <v>-145</v>
      </c>
      <c r="AL558" s="190">
        <f>IFERROR(AJ558/AJ557,0)-1</f>
        <v>-3.6177644710578827E-2</v>
      </c>
      <c r="AM558" s="20">
        <f>IFERROR(AJ558/3.974,0)</f>
        <v>972.06844489179662</v>
      </c>
      <c r="AN558" s="20">
        <f>IFERROR(AJ558/C558," ")</f>
        <v>8.3351493875402135E-3</v>
      </c>
      <c r="AO558" s="4">
        <v>160</v>
      </c>
      <c r="AP558">
        <f>AO558-AO557</f>
        <v>0</v>
      </c>
      <c r="AQ558">
        <f>IFERROR(AO558/AO557,0)-1</f>
        <v>0</v>
      </c>
      <c r="AR558" s="20">
        <f>IFERROR(AO558/3.974,0)</f>
        <v>40.261701056869654</v>
      </c>
      <c r="AS558" s="4">
        <v>232</v>
      </c>
      <c r="AT558" s="190">
        <f>AS558-AS557</f>
        <v>17</v>
      </c>
      <c r="AU558" s="190">
        <f>IFERROR(AS558/AS557,0)-1</f>
        <v>7.9069767441860561E-2</v>
      </c>
      <c r="AV558" s="20">
        <f>IFERROR(AS558/3.974,0)</f>
        <v>58.379466532460995</v>
      </c>
      <c r="AW558" s="30">
        <f>IFERROR(AS558/C558," ")</f>
        <v>5.005836546490628E-4</v>
      </c>
      <c r="AX558" s="4">
        <v>72</v>
      </c>
      <c r="AY558">
        <f>AX558-AX557</f>
        <v>-6</v>
      </c>
      <c r="AZ558" s="190">
        <f>IFERROR(AX558/AX557,0)-1</f>
        <v>-7.6923076923076872E-2</v>
      </c>
      <c r="BA558" s="20">
        <f>IFERROR(AX558/3.974,0)</f>
        <v>18.117765475591344</v>
      </c>
      <c r="BB558" s="30">
        <f>IFERROR(AX558/C558," ")</f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>IFERROR(BC558-BC557,0)</f>
        <v>-134</v>
      </c>
      <c r="BE558" s="30">
        <f>IFERROR(BC558/BC557,0)-1</f>
        <v>-3.0038108047522938E-2</v>
      </c>
      <c r="BF558" s="20">
        <f>IFERROR(BC558/3.974,0)</f>
        <v>1088.8273779567187</v>
      </c>
      <c r="BG558" s="20">
        <f>IFERROR(BC558/C558," ")</f>
        <v>9.3363166968383395E-3</v>
      </c>
      <c r="BH558" s="191">
        <v>85606</v>
      </c>
      <c r="BI558" s="192">
        <f>IFERROR((BH558-BH557), 0)</f>
        <v>92</v>
      </c>
      <c r="BJ558" s="193">
        <v>175301</v>
      </c>
      <c r="BK558" s="192">
        <f>IFERROR((BJ558-BJ557),0)</f>
        <v>128</v>
      </c>
      <c r="BL558" s="193">
        <v>130257</v>
      </c>
      <c r="BM558" s="192">
        <f>IFERROR((BL558-BL557),0)</f>
        <v>97</v>
      </c>
      <c r="BN558" s="193">
        <v>50621</v>
      </c>
      <c r="BO558" s="192">
        <f>IFERROR((BN558-BN557),0)</f>
        <v>47</v>
      </c>
      <c r="BP558" s="193">
        <v>21674</v>
      </c>
      <c r="BQ558" s="192">
        <f>IFERROR((BP558-BP557),0)</f>
        <v>9</v>
      </c>
      <c r="BR558" s="8">
        <v>34</v>
      </c>
      <c r="BS558" s="194">
        <f>IFERROR((BR558-BR557),0)</f>
        <v>0</v>
      </c>
      <c r="BT558" s="8">
        <v>330</v>
      </c>
      <c r="BU558" s="194">
        <f>IFERROR((BT558-BT557),0)</f>
        <v>0</v>
      </c>
      <c r="BV558" s="8">
        <v>1506</v>
      </c>
      <c r="BW558" s="194">
        <f>IFERROR((BV558-BV557),0)</f>
        <v>4</v>
      </c>
      <c r="BX558" s="8">
        <v>3392</v>
      </c>
      <c r="BY558" s="194">
        <f>IFERROR((BX558-BX557),0)</f>
        <v>2</v>
      </c>
      <c r="BZ558" s="13">
        <v>1904</v>
      </c>
      <c r="CA558" s="195">
        <f>IFERROR((BZ558-BZ557),0)</f>
        <v>1</v>
      </c>
    </row>
    <row r="559" spans="1:79" x14ac:dyDescent="0.2">
      <c r="A559" s="1">
        <v>44456</v>
      </c>
      <c r="B559" s="190">
        <v>44457</v>
      </c>
      <c r="C559" s="4">
        <v>463783</v>
      </c>
      <c r="D559">
        <f t="shared" si="658"/>
        <v>324</v>
      </c>
      <c r="E559" s="4">
        <v>7169</v>
      </c>
      <c r="F559">
        <f>E559-E558</f>
        <v>3</v>
      </c>
      <c r="G559" s="4">
        <v>452415</v>
      </c>
      <c r="H559">
        <f>G559-G558</f>
        <v>449</v>
      </c>
      <c r="I559">
        <v>4199</v>
      </c>
      <c r="J559">
        <f>+IFERROR(D559-F559-H559,"")</f>
        <v>-128</v>
      </c>
      <c r="K559">
        <f>+IFERROR(E559/C559,"")</f>
        <v>1.5457660155719378E-2</v>
      </c>
      <c r="L559">
        <f>+IFERROR(G559/C559,"")</f>
        <v>0.97548853666477642</v>
      </c>
      <c r="M559">
        <f>+IFERROR(I559/C559,"")</f>
        <v>9.0538031795042075E-3</v>
      </c>
      <c r="N559" s="190">
        <f>+IFERROR(D559/C559,"")</f>
        <v>6.9860257922347299E-4</v>
      </c>
      <c r="O559">
        <f>+IFERROR(F559/E559,"")</f>
        <v>4.1846840563537454E-4</v>
      </c>
      <c r="P559">
        <f>+IFERROR(H559/G559,"")</f>
        <v>9.9245162074643851E-4</v>
      </c>
      <c r="Q559">
        <f>+IFERROR(J559/I559,"")</f>
        <v>-3.0483448440104786E-2</v>
      </c>
      <c r="R559" s="190">
        <f>+IFERROR(C559/3.974,"")</f>
        <v>116704.32813286361</v>
      </c>
      <c r="S559" s="190">
        <f>+IFERROR(E559/3.974,"")</f>
        <v>1803.9758429793658</v>
      </c>
      <c r="T559" s="190">
        <f>+IFERROR(G559/3.974,"")</f>
        <v>113843.73427277301</v>
      </c>
      <c r="U559" s="190">
        <f>+IFERROR(I559/3.974,"")</f>
        <v>1056.6180171112228</v>
      </c>
      <c r="V559" s="4">
        <v>3790505</v>
      </c>
      <c r="W559">
        <f>V559-V558</f>
        <v>7231</v>
      </c>
      <c r="X559" s="190">
        <f>IFERROR(W559-W558,0)</f>
        <v>-384</v>
      </c>
      <c r="Y559" s="20">
        <f>IFERROR(V559/3.974,0)</f>
        <v>953826.11977856059</v>
      </c>
      <c r="Z559" s="4">
        <v>3323173</v>
      </c>
      <c r="AA559" s="190">
        <f>Z559-Z558</f>
        <v>6907</v>
      </c>
      <c r="AB559" s="17">
        <f>IFERROR(Z559/V559,0)</f>
        <v>0.87670983153959692</v>
      </c>
      <c r="AC559" s="16">
        <f>IFERROR(AA559-AA558,0)</f>
        <v>-335</v>
      </c>
      <c r="AD559">
        <f>V559-Z559</f>
        <v>467332</v>
      </c>
      <c r="AE559">
        <f>AD559-AD558</f>
        <v>324</v>
      </c>
      <c r="AF559" s="17">
        <f>IFERROR(AD559/V559,0)</f>
        <v>0.12329016846040303</v>
      </c>
      <c r="AG559" s="16">
        <f>IFERROR(AE559-AE558,0)</f>
        <v>-49</v>
      </c>
      <c r="AH559" s="20">
        <f>IFERROR(AE559/W559,0)</f>
        <v>4.4807080625086433E-2</v>
      </c>
      <c r="AI559" s="20">
        <f>IFERROR(AD559/3.974,0)</f>
        <v>117597.38298943129</v>
      </c>
      <c r="AJ559" s="4">
        <v>3729</v>
      </c>
      <c r="AK559" s="190">
        <f>AJ559-AJ558</f>
        <v>-134</v>
      </c>
      <c r="AL559" s="190">
        <f>IFERROR(AJ559/AJ558,0)-1</f>
        <v>-3.4688066269738527E-2</v>
      </c>
      <c r="AM559" s="20">
        <f>IFERROR(AJ559/3.974,0)</f>
        <v>938.34927025666832</v>
      </c>
      <c r="AN559" s="20">
        <f>IFERROR(AJ559/C559," ")</f>
        <v>8.0403982034701581E-3</v>
      </c>
      <c r="AO559" s="4">
        <v>165</v>
      </c>
      <c r="AP559">
        <f>AO559-AO558</f>
        <v>5</v>
      </c>
      <c r="AQ559">
        <f>IFERROR(AO559/AO558,0)-1</f>
        <v>3.125E-2</v>
      </c>
      <c r="AR559" s="20">
        <f>IFERROR(AO559/3.974,0)</f>
        <v>41.519879214896825</v>
      </c>
      <c r="AS559" s="4">
        <v>233</v>
      </c>
      <c r="AT559" s="190">
        <f>AS559-AS558</f>
        <v>1</v>
      </c>
      <c r="AU559" s="190">
        <f>IFERROR(AS559/AS558,0)-1</f>
        <v>4.3103448275862988E-3</v>
      </c>
      <c r="AV559" s="20">
        <f>IFERROR(AS559/3.974,0)</f>
        <v>58.631102164066426</v>
      </c>
      <c r="AW559" s="30">
        <f>IFERROR(AS559/C559," ")</f>
        <v>5.0239012641688035E-4</v>
      </c>
      <c r="AX559" s="4">
        <v>72</v>
      </c>
      <c r="AY559">
        <f>AX559-AX558</f>
        <v>0</v>
      </c>
      <c r="AZ559" s="190">
        <f>IFERROR(AX559/AX558,0)-1</f>
        <v>0</v>
      </c>
      <c r="BA559" s="20">
        <f>IFERROR(AX559/3.974,0)</f>
        <v>18.117765475591344</v>
      </c>
      <c r="BB559" s="30">
        <f>IFERROR(AX559/C559," ")</f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>IFERROR(BC559-BC558,0)</f>
        <v>-128</v>
      </c>
      <c r="BE559" s="30">
        <f>IFERROR(BC559/BC558,0)-1</f>
        <v>-2.9581696325398643E-2</v>
      </c>
      <c r="BF559" s="20">
        <f>IFERROR(BC559/3.974,0)</f>
        <v>1056.6180171112228</v>
      </c>
      <c r="BG559" s="20">
        <f>IFERROR(BC559/C559," ")</f>
        <v>9.0538031795042075E-3</v>
      </c>
      <c r="BH559" s="191">
        <v>85676</v>
      </c>
      <c r="BI559" s="192">
        <f>IFERROR((BH559-BH558), 0)</f>
        <v>70</v>
      </c>
      <c r="BJ559" s="193">
        <v>175439</v>
      </c>
      <c r="BK559" s="192">
        <f>IFERROR((BJ559-BJ558),0)</f>
        <v>138</v>
      </c>
      <c r="BL559" s="193">
        <v>130324</v>
      </c>
      <c r="BM559" s="192">
        <f>IFERROR((BL559-BL558),0)</f>
        <v>67</v>
      </c>
      <c r="BN559" s="193">
        <v>50661</v>
      </c>
      <c r="BO559" s="192">
        <f>IFERROR((BN559-BN558),0)</f>
        <v>40</v>
      </c>
      <c r="BP559" s="193">
        <v>21683</v>
      </c>
      <c r="BQ559" s="192">
        <f>IFERROR((BP559-BP558),0)</f>
        <v>9</v>
      </c>
      <c r="BR559" s="8">
        <v>34</v>
      </c>
      <c r="BS559" s="194">
        <f>IFERROR((BR559-BR558),0)</f>
        <v>0</v>
      </c>
      <c r="BT559" s="8">
        <v>330</v>
      </c>
      <c r="BU559" s="194">
        <f>IFERROR((BT559-BT558),0)</f>
        <v>0</v>
      </c>
      <c r="BV559" s="8">
        <v>1507</v>
      </c>
      <c r="BW559" s="194">
        <f>IFERROR((BV559-BV558),0)</f>
        <v>1</v>
      </c>
      <c r="BX559" s="8">
        <v>3393</v>
      </c>
      <c r="BY559" s="194">
        <f>IFERROR((BX559-BX558),0)</f>
        <v>1</v>
      </c>
      <c r="BZ559" s="13">
        <v>1905</v>
      </c>
      <c r="CA559" s="195">
        <f>IFERROR((BZ559-BZ558),0)</f>
        <v>1</v>
      </c>
    </row>
    <row r="560" spans="1:79" x14ac:dyDescent="0.2">
      <c r="A560" s="1">
        <v>44457</v>
      </c>
      <c r="B560" s="190">
        <v>44458</v>
      </c>
      <c r="C560" s="4">
        <v>464038</v>
      </c>
      <c r="D560">
        <f t="shared" si="658"/>
        <v>255</v>
      </c>
      <c r="E560" s="4">
        <v>7170</v>
      </c>
      <c r="F560">
        <f>E560-E559</f>
        <v>1</v>
      </c>
      <c r="G560" s="4">
        <v>452809</v>
      </c>
      <c r="H560">
        <f>G560-G559</f>
        <v>394</v>
      </c>
      <c r="I560">
        <v>4199</v>
      </c>
      <c r="J560">
        <f>+IFERROR(D560-F560-H560,"")</f>
        <v>-140</v>
      </c>
      <c r="K560">
        <f>+IFERROR(E560/C560,"")</f>
        <v>1.5451320797003693E-2</v>
      </c>
      <c r="L560">
        <f>+IFERROR(G560/C560,"")</f>
        <v>0.97580155073506913</v>
      </c>
      <c r="M560">
        <f>+IFERROR(I560/C560,"")</f>
        <v>9.0488278977152725E-3</v>
      </c>
      <c r="N560" s="190">
        <f>+IFERROR(D560/C560,"")</f>
        <v>5.4952396139971299E-4</v>
      </c>
      <c r="O560">
        <f>+IFERROR(F560/E560,"")</f>
        <v>1.394700139470014E-4</v>
      </c>
      <c r="P560">
        <f>+IFERROR(H560/G560,"")</f>
        <v>8.7012404788774076E-4</v>
      </c>
      <c r="Q560">
        <f>+IFERROR(J560/I560,"")</f>
        <v>-3.3341271731364613E-2</v>
      </c>
      <c r="R560" s="190">
        <f>+IFERROR(C560/3.974,"")</f>
        <v>116768.495218923</v>
      </c>
      <c r="S560" s="190">
        <f>+IFERROR(E560/3.974,"")</f>
        <v>1804.2274786109713</v>
      </c>
      <c r="T560" s="190">
        <f>+IFERROR(G560/3.974,"")</f>
        <v>113942.87871162556</v>
      </c>
      <c r="U560" s="190">
        <f>+IFERROR(I560/3.974,"")</f>
        <v>1056.6180171112228</v>
      </c>
      <c r="V560" s="4">
        <v>3797759</v>
      </c>
      <c r="W560">
        <f>V560-V559</f>
        <v>7254</v>
      </c>
      <c r="X560" s="190">
        <f>IFERROR(W560-W559,0)</f>
        <v>23</v>
      </c>
      <c r="Y560" s="20">
        <f>IFERROR(V560/3.974,0)</f>
        <v>955651.48465022643</v>
      </c>
      <c r="Z560" s="4">
        <v>3330172</v>
      </c>
      <c r="AA560" s="190">
        <f>Z560-Z559</f>
        <v>6999</v>
      </c>
      <c r="AB560" s="17">
        <f>IFERROR(Z560/V560,0)</f>
        <v>0.87687818000036333</v>
      </c>
      <c r="AC560" s="16">
        <f>IFERROR(AA560-AA559,0)</f>
        <v>92</v>
      </c>
      <c r="AD560">
        <f>V560-Z560</f>
        <v>467587</v>
      </c>
      <c r="AE560">
        <f>AD560-AD559</f>
        <v>255</v>
      </c>
      <c r="AF560" s="17">
        <f>IFERROR(AD560/V560,0)</f>
        <v>0.12312181999963663</v>
      </c>
      <c r="AG560" s="16">
        <f>IFERROR(AE560-AE559,0)</f>
        <v>-69</v>
      </c>
      <c r="AH560" s="20">
        <f>IFERROR(AE560/W560,0)</f>
        <v>3.5153019023986765E-2</v>
      </c>
      <c r="AI560" s="20">
        <f>IFERROR(AD560/3.974,0)</f>
        <v>117661.55007549068</v>
      </c>
      <c r="AJ560" s="4">
        <v>3592</v>
      </c>
      <c r="AK560" s="190">
        <f>AJ560-AJ559</f>
        <v>-137</v>
      </c>
      <c r="AL560" s="190">
        <f>IFERROR(AJ560/AJ559,0)-1</f>
        <v>-3.6739072137302209E-2</v>
      </c>
      <c r="AM560" s="20">
        <f>IFERROR(AJ560/3.974,0)</f>
        <v>903.87518872672365</v>
      </c>
      <c r="AN560" s="20">
        <f>IFERROR(AJ560/C560," ")</f>
        <v>7.7407453699912506E-3</v>
      </c>
      <c r="AO560" s="4">
        <v>165</v>
      </c>
      <c r="AP560">
        <f>AO560-AO559</f>
        <v>0</v>
      </c>
      <c r="AQ560">
        <f>IFERROR(AO560/AO559,0)-1</f>
        <v>0</v>
      </c>
      <c r="AR560" s="20">
        <f>IFERROR(AO560/3.974,0)</f>
        <v>41.519879214896825</v>
      </c>
      <c r="AS560" s="4">
        <v>238</v>
      </c>
      <c r="AT560" s="190">
        <f>AS560-AS559</f>
        <v>5</v>
      </c>
      <c r="AU560" s="190">
        <f>IFERROR(AS560/AS559,0)-1</f>
        <v>2.1459227467811148E-2</v>
      </c>
      <c r="AV560" s="20">
        <f>IFERROR(AS560/3.974,0)</f>
        <v>59.889280322093605</v>
      </c>
      <c r="AW560" s="30">
        <f>IFERROR(AS560/C560," ")</f>
        <v>5.1288903063973206E-4</v>
      </c>
      <c r="AX560" s="4">
        <v>64</v>
      </c>
      <c r="AY560">
        <f>AX560-AX559</f>
        <v>-8</v>
      </c>
      <c r="AZ560" s="190">
        <f>IFERROR(AX560/AX559,0)-1</f>
        <v>-0.11111111111111116</v>
      </c>
      <c r="BA560" s="20">
        <f>IFERROR(AX560/3.974,0)</f>
        <v>16.104680422747862</v>
      </c>
      <c r="BB560" s="30">
        <f>IFERROR(AX560/C560," ")</f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>IFERROR(BC560-BC559,0)</f>
        <v>-140</v>
      </c>
      <c r="BE560" s="30">
        <f>IFERROR(BC560/BC559,0)-1</f>
        <v>-3.3341271731364586E-2</v>
      </c>
      <c r="BF560" s="20">
        <f>IFERROR(BC560/3.974,0)</f>
        <v>1021.389028686462</v>
      </c>
      <c r="BG560" s="20">
        <f>IFERROR(BC560/C560," ")</f>
        <v>8.7471284679271951E-3</v>
      </c>
      <c r="BH560" s="191">
        <v>85723</v>
      </c>
      <c r="BI560" s="192">
        <f>IFERROR((BH560-BH559), 0)</f>
        <v>47</v>
      </c>
      <c r="BJ560" s="193">
        <v>175533</v>
      </c>
      <c r="BK560" s="192">
        <f>IFERROR((BJ560-BJ559),0)</f>
        <v>94</v>
      </c>
      <c r="BL560" s="193">
        <v>130391</v>
      </c>
      <c r="BM560" s="192">
        <f>IFERROR((BL560-BL559),0)</f>
        <v>67</v>
      </c>
      <c r="BN560" s="193">
        <v>50699</v>
      </c>
      <c r="BO560" s="192">
        <f>IFERROR((BN560-BN559),0)</f>
        <v>38</v>
      </c>
      <c r="BP560" s="193">
        <v>21692</v>
      </c>
      <c r="BQ560" s="192">
        <f>IFERROR((BP560-BP559),0)</f>
        <v>9</v>
      </c>
      <c r="BR560" s="8">
        <v>34</v>
      </c>
      <c r="BS560" s="194">
        <f>IFERROR((BR560-BR559),0)</f>
        <v>0</v>
      </c>
      <c r="BT560" s="8">
        <v>330</v>
      </c>
      <c r="BU560" s="194">
        <f>IFERROR((BT560-BT559),0)</f>
        <v>0</v>
      </c>
      <c r="BV560" s="8">
        <v>1507</v>
      </c>
      <c r="BW560" s="194">
        <f>IFERROR((BV560-BV559),0)</f>
        <v>0</v>
      </c>
      <c r="BX560" s="8">
        <v>3393</v>
      </c>
      <c r="BY560" s="194">
        <f>IFERROR((BX560-BX559),0)</f>
        <v>0</v>
      </c>
      <c r="BZ560" s="13">
        <v>1906</v>
      </c>
      <c r="CA560" s="195">
        <f>IFERROR((BZ560-BZ559),0)</f>
        <v>1</v>
      </c>
    </row>
    <row r="561" spans="1:79" x14ac:dyDescent="0.2">
      <c r="A561" s="1">
        <v>44458</v>
      </c>
      <c r="B561" s="190">
        <v>44459</v>
      </c>
      <c r="C561" s="4">
        <v>464288</v>
      </c>
      <c r="D561">
        <f t="shared" si="658"/>
        <v>250</v>
      </c>
      <c r="E561" s="4">
        <v>7172</v>
      </c>
      <c r="F561">
        <f>E561-E560</f>
        <v>2</v>
      </c>
      <c r="G561" s="4">
        <v>453083</v>
      </c>
      <c r="H561">
        <f>G561-G560</f>
        <v>274</v>
      </c>
      <c r="I561">
        <v>4199</v>
      </c>
      <c r="J561">
        <f>+IFERROR(D561-F561-H561,"")</f>
        <v>-26</v>
      </c>
      <c r="K561">
        <f>+IFERROR(E561/C561,"")</f>
        <v>1.5447308567096285E-2</v>
      </c>
      <c r="L561">
        <f>+IFERROR(G561/C561,"")</f>
        <v>0.97586627265835002</v>
      </c>
      <c r="M561">
        <f>+IFERROR(I561/C561,"")</f>
        <v>9.043955475911504E-3</v>
      </c>
      <c r="N561" s="190">
        <f>+IFERROR(D561/C561,"")</f>
        <v>5.3845888758701497E-4</v>
      </c>
      <c r="O561">
        <f>+IFERROR(F561/E561,"")</f>
        <v>2.7886224205242612E-4</v>
      </c>
      <c r="P561">
        <f>+IFERROR(H561/G561,"")</f>
        <v>6.0474570884363349E-4</v>
      </c>
      <c r="Q561">
        <f>+IFERROR(J561/I561,"")</f>
        <v>-6.1919504643962852E-3</v>
      </c>
      <c r="R561" s="190">
        <f>+IFERROR(C561/3.974,"")</f>
        <v>116831.40412682435</v>
      </c>
      <c r="S561" s="190">
        <f>+IFERROR(E561/3.974,"")</f>
        <v>1804.730749874182</v>
      </c>
      <c r="T561" s="190">
        <f>+IFERROR(G561/3.974,"")</f>
        <v>114011.82687468544</v>
      </c>
      <c r="U561" s="190">
        <f>+IFERROR(I561/3.974,"")</f>
        <v>1056.6180171112228</v>
      </c>
      <c r="V561" s="4">
        <v>3802954</v>
      </c>
      <c r="W561">
        <f>V561-V560</f>
        <v>5195</v>
      </c>
      <c r="X561" s="190">
        <f>IFERROR(W561-W560,0)</f>
        <v>-2059</v>
      </c>
      <c r="Y561" s="20">
        <f>IFERROR(V561/3.974,0)</f>
        <v>956958.73175641662</v>
      </c>
      <c r="Z561" s="4">
        <v>3335117</v>
      </c>
      <c r="AA561" s="190">
        <f>Z561-Z560</f>
        <v>4945</v>
      </c>
      <c r="AB561" s="17">
        <f>IFERROR(Z561/V561,0)</f>
        <v>0.87698063137234894</v>
      </c>
      <c r="AC561" s="16">
        <f>IFERROR(AA561-AA560,0)</f>
        <v>-2054</v>
      </c>
      <c r="AD561">
        <f>V561-Z561</f>
        <v>467837</v>
      </c>
      <c r="AE561">
        <f>AD561-AD560</f>
        <v>250</v>
      </c>
      <c r="AF561" s="17">
        <f>IFERROR(AD561/V561,0)</f>
        <v>0.12301936862765103</v>
      </c>
      <c r="AG561" s="16">
        <f>IFERROR(AE561-AE560,0)</f>
        <v>-5</v>
      </c>
      <c r="AH561" s="20">
        <f>IFERROR(AE561/W561,0)</f>
        <v>4.8123195380173241E-2</v>
      </c>
      <c r="AI561" s="20">
        <f>IFERROR(AD561/3.974,0)</f>
        <v>117724.45898339205</v>
      </c>
      <c r="AJ561" s="4">
        <v>3565</v>
      </c>
      <c r="AK561" s="190">
        <f>AJ561-AJ560</f>
        <v>-27</v>
      </c>
      <c r="AL561" s="190">
        <f>IFERROR(AJ561/AJ560,0)-1</f>
        <v>-7.5167037861915142E-3</v>
      </c>
      <c r="AM561" s="20">
        <f>IFERROR(AJ561/3.974,0)</f>
        <v>897.08102667337687</v>
      </c>
      <c r="AN561" s="20">
        <f>IFERROR(AJ561/C561," ")</f>
        <v>7.6784237369908331E-3</v>
      </c>
      <c r="AO561" s="4">
        <v>160</v>
      </c>
      <c r="AP561">
        <f>AO561-AO560</f>
        <v>-5</v>
      </c>
      <c r="AQ561">
        <f>IFERROR(AO561/AO560,0)-1</f>
        <v>-3.0303030303030276E-2</v>
      </c>
      <c r="AR561" s="20">
        <f>IFERROR(AO561/3.974,0)</f>
        <v>40.261701056869647</v>
      </c>
      <c r="AS561" s="4">
        <v>244</v>
      </c>
      <c r="AT561" s="190">
        <f>AS561-AS560</f>
        <v>6</v>
      </c>
      <c r="AU561" s="190">
        <f>IFERROR(AS561/AS560,0)-1</f>
        <v>2.5210084033613356E-2</v>
      </c>
      <c r="AV561" s="20">
        <f>IFERROR(AS561/3.974,0)</f>
        <v>61.399094111726214</v>
      </c>
      <c r="AW561" s="30">
        <f>IFERROR(AS561/C561," ")</f>
        <v>5.2553587428492662E-4</v>
      </c>
      <c r="AX561" s="4">
        <v>64</v>
      </c>
      <c r="AY561">
        <f>AX561-AX560</f>
        <v>0</v>
      </c>
      <c r="AZ561" s="190">
        <f>IFERROR(AX561/AX560,0)-1</f>
        <v>0</v>
      </c>
      <c r="BA561" s="20">
        <f>IFERROR(AX561/3.974,0)</f>
        <v>16.104680422747862</v>
      </c>
      <c r="BB561" s="30">
        <f>IFERROR(AX561/C561," ")</f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>IFERROR(BC561-BC560,0)</f>
        <v>-26</v>
      </c>
      <c r="BE561" s="30">
        <f>IFERROR(BC561/BC560,0)-1</f>
        <v>-6.4055186006405362E-3</v>
      </c>
      <c r="BF561" s="20">
        <f>IFERROR(BC561/3.974,0)</f>
        <v>1014.8465022647206</v>
      </c>
      <c r="BG561" s="20">
        <f>IFERROR(BC561/C561," ")</f>
        <v>8.6864187745537245E-3</v>
      </c>
      <c r="BH561" s="191">
        <v>85788</v>
      </c>
      <c r="BI561" s="192">
        <f>IFERROR((BH561-BH560), 0)</f>
        <v>65</v>
      </c>
      <c r="BJ561" s="193">
        <v>175617</v>
      </c>
      <c r="BK561" s="192">
        <f>IFERROR((BJ561-BJ560),0)</f>
        <v>84</v>
      </c>
      <c r="BL561" s="193">
        <v>130450</v>
      </c>
      <c r="BM561" s="192">
        <f>IFERROR((BL561-BL560),0)</f>
        <v>59</v>
      </c>
      <c r="BN561" s="193">
        <v>50730</v>
      </c>
      <c r="BO561" s="192">
        <f>IFERROR((BN561-BN560),0)</f>
        <v>31</v>
      </c>
      <c r="BP561" s="193">
        <v>21703</v>
      </c>
      <c r="BQ561" s="192">
        <f>IFERROR((BP561-BP560),0)</f>
        <v>11</v>
      </c>
      <c r="BR561" s="8">
        <v>34</v>
      </c>
      <c r="BS561" s="194">
        <f>IFERROR((BR561-BR560),0)</f>
        <v>0</v>
      </c>
      <c r="BT561" s="8">
        <v>330</v>
      </c>
      <c r="BU561" s="194">
        <f>IFERROR((BT561-BT560),0)</f>
        <v>0</v>
      </c>
      <c r="BV561" s="8">
        <v>1507</v>
      </c>
      <c r="BW561" s="194">
        <f>IFERROR((BV561-BV560),0)</f>
        <v>0</v>
      </c>
      <c r="BX561" s="8">
        <v>3394</v>
      </c>
      <c r="BY561" s="194">
        <f>IFERROR((BX561-BX560),0)</f>
        <v>1</v>
      </c>
      <c r="BZ561" s="13">
        <v>1907</v>
      </c>
      <c r="CA561" s="195">
        <f>IFERROR((BZ561-BZ560),0)</f>
        <v>1</v>
      </c>
    </row>
    <row r="562" spans="1:79" x14ac:dyDescent="0.2">
      <c r="A562" s="1">
        <v>44459</v>
      </c>
      <c r="B562" s="190">
        <v>44460</v>
      </c>
      <c r="C562" s="4">
        <v>464440</v>
      </c>
      <c r="D562">
        <f t="shared" si="658"/>
        <v>152</v>
      </c>
      <c r="E562" s="4">
        <v>7176</v>
      </c>
      <c r="F562">
        <f>E562-E561</f>
        <v>4</v>
      </c>
      <c r="G562" s="4">
        <v>453306</v>
      </c>
      <c r="H562">
        <f>G562-G561</f>
        <v>223</v>
      </c>
      <c r="I562">
        <v>4199</v>
      </c>
      <c r="J562">
        <f>+IFERROR(D562-F562-H562,"")</f>
        <v>-75</v>
      </c>
      <c r="K562">
        <f>+IFERROR(E562/C562,"")</f>
        <v>1.5450865558522091E-2</v>
      </c>
      <c r="L562">
        <f>+IFERROR(G562/C562,"")</f>
        <v>0.97602704332098866</v>
      </c>
      <c r="M562">
        <f>+IFERROR(I562/C562,"")</f>
        <v>9.0409956076134695E-3</v>
      </c>
      <c r="N562" s="190">
        <f>+IFERROR(D562/C562,"")</f>
        <v>3.2727585909913013E-4</v>
      </c>
      <c r="O562">
        <f>+IFERROR(F562/E562,"")</f>
        <v>5.5741360089186175E-4</v>
      </c>
      <c r="P562">
        <f>+IFERROR(H562/G562,"")</f>
        <v>4.9194142588008985E-4</v>
      </c>
      <c r="Q562">
        <f>+IFERROR(J562/I562,"")</f>
        <v>-1.78613955703739E-2</v>
      </c>
      <c r="R562" s="190">
        <f>+IFERROR(C562/3.974,"")</f>
        <v>116869.65274282837</v>
      </c>
      <c r="S562" s="190">
        <f>+IFERROR(E562/3.974,"")</f>
        <v>1805.7372924006038</v>
      </c>
      <c r="T562" s="190">
        <f>+IFERROR(G562/3.974,"")</f>
        <v>114067.94162053346</v>
      </c>
      <c r="U562" s="190">
        <f>+IFERROR(I562/3.974,"")</f>
        <v>1056.6180171112228</v>
      </c>
      <c r="V562" s="4">
        <v>3806490</v>
      </c>
      <c r="W562">
        <f>V562-V561</f>
        <v>3536</v>
      </c>
      <c r="X562" s="190">
        <f>IFERROR(W562-W561,0)</f>
        <v>-1659</v>
      </c>
      <c r="Y562" s="20">
        <f>IFERROR(V562/3.974,0)</f>
        <v>957848.51534977346</v>
      </c>
      <c r="Z562" s="4">
        <v>3338501</v>
      </c>
      <c r="AA562" s="190">
        <f>Z562-Z561</f>
        <v>3384</v>
      </c>
      <c r="AB562" s="17">
        <f>IFERROR(Z562/V562,0)</f>
        <v>0.87705497715743375</v>
      </c>
      <c r="AC562" s="16">
        <f>IFERROR(AA562-AA561,0)</f>
        <v>-1561</v>
      </c>
      <c r="AD562">
        <f>V562-Z562</f>
        <v>467989</v>
      </c>
      <c r="AE562">
        <f>AD562-AD561</f>
        <v>152</v>
      </c>
      <c r="AF562" s="17">
        <f>IFERROR(AD562/V562,0)</f>
        <v>0.12294502284256625</v>
      </c>
      <c r="AG562" s="16">
        <f>IFERROR(AE562-AE561,0)</f>
        <v>-98</v>
      </c>
      <c r="AH562" s="20">
        <f>IFERROR(AE562/W562,0)</f>
        <v>4.2986425339366516E-2</v>
      </c>
      <c r="AI562" s="20">
        <f>IFERROR(AD562/3.974,0)</f>
        <v>117762.70759939608</v>
      </c>
      <c r="AJ562" s="4">
        <v>3501</v>
      </c>
      <c r="AK562" s="190">
        <f>AJ562-AJ561</f>
        <v>-64</v>
      </c>
      <c r="AL562" s="190">
        <f>IFERROR(AJ562/AJ561,0)-1</f>
        <v>-1.7952314165497918E-2</v>
      </c>
      <c r="AM562" s="20">
        <f>IFERROR(AJ562/3.974,0)</f>
        <v>880.97634625062904</v>
      </c>
      <c r="AN562" s="20">
        <f>IFERROR(AJ562/C562," ")</f>
        <v>7.5381104125398328E-3</v>
      </c>
      <c r="AO562" s="4">
        <v>164</v>
      </c>
      <c r="AP562">
        <f>AO562-AO561</f>
        <v>4</v>
      </c>
      <c r="AQ562">
        <f>IFERROR(AO562/AO561,0)-1</f>
        <v>2.4999999999999911E-2</v>
      </c>
      <c r="AR562" s="20">
        <f>IFERROR(AO562/3.974,0)</f>
        <v>41.268243583291394</v>
      </c>
      <c r="AS562" s="4">
        <v>225</v>
      </c>
      <c r="AT562" s="190">
        <f>AS562-AS561</f>
        <v>-19</v>
      </c>
      <c r="AU562" s="190">
        <f>IFERROR(AS562/AS561,0)-1</f>
        <v>-7.7868852459016424E-2</v>
      </c>
      <c r="AV562" s="20">
        <f>IFERROR(AS562/3.974,0)</f>
        <v>56.618017111222947</v>
      </c>
      <c r="AW562" s="30">
        <f>IFERROR(AS562/C562," ")</f>
        <v>4.8445439669279129E-4</v>
      </c>
      <c r="AX562" s="4">
        <v>68</v>
      </c>
      <c r="AY562">
        <f>AX562-AX561</f>
        <v>4</v>
      </c>
      <c r="AZ562" s="190">
        <f>IFERROR(AX562/AX561,0)-1</f>
        <v>6.25E-2</v>
      </c>
      <c r="BA562" s="20">
        <f>IFERROR(AX562/3.974,0)</f>
        <v>17.111222949169601</v>
      </c>
      <c r="BB562" s="30">
        <f>IFERROR(AX562/C562," ")</f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>IFERROR(BC562-BC561,0)</f>
        <v>-75</v>
      </c>
      <c r="BE562" s="30">
        <f>IFERROR(BC562/BC561,0)-1</f>
        <v>-1.8596578229605698E-2</v>
      </c>
      <c r="BF562" s="20">
        <f>IFERROR(BC562/3.974,0)</f>
        <v>995.97382989431298</v>
      </c>
      <c r="BG562" s="20">
        <f>IFERROR(BC562/C562," ")</f>
        <v>8.5220911204891905E-3</v>
      </c>
      <c r="BH562" s="191">
        <v>85821</v>
      </c>
      <c r="BI562" s="192">
        <f>IFERROR((BH562-BH561), 0)</f>
        <v>33</v>
      </c>
      <c r="BJ562" s="193">
        <v>175670</v>
      </c>
      <c r="BK562" s="192">
        <f>IFERROR((BJ562-BJ561),0)</f>
        <v>53</v>
      </c>
      <c r="BL562" s="193">
        <v>130489</v>
      </c>
      <c r="BM562" s="192">
        <f>IFERROR((BL562-BL561),0)</f>
        <v>39</v>
      </c>
      <c r="BN562" s="193">
        <v>50752</v>
      </c>
      <c r="BO562" s="192">
        <f>IFERROR((BN562-BN561),0)</f>
        <v>22</v>
      </c>
      <c r="BP562" s="193">
        <v>21708</v>
      </c>
      <c r="BQ562" s="192">
        <f>IFERROR((BP562-BP561),0)</f>
        <v>5</v>
      </c>
      <c r="BR562" s="8">
        <v>34</v>
      </c>
      <c r="BS562" s="194">
        <f>IFERROR((BR562-BR561),0)</f>
        <v>0</v>
      </c>
      <c r="BT562" s="8">
        <v>330</v>
      </c>
      <c r="BU562" s="194">
        <f>IFERROR((BT562-BT561),0)</f>
        <v>0</v>
      </c>
      <c r="BV562" s="8">
        <v>1509</v>
      </c>
      <c r="BW562" s="194">
        <f>IFERROR((BV562-BV561),0)</f>
        <v>2</v>
      </c>
      <c r="BX562" s="8">
        <v>3394</v>
      </c>
      <c r="BY562" s="194">
        <f>IFERROR((BX562-BX561),0)</f>
        <v>0</v>
      </c>
      <c r="BZ562" s="13">
        <v>1909</v>
      </c>
      <c r="CA562" s="195">
        <f>IFERROR((BZ562-BZ561),0)</f>
        <v>2</v>
      </c>
    </row>
    <row r="563" spans="1:79" x14ac:dyDescent="0.2">
      <c r="A563" s="1">
        <v>44460</v>
      </c>
      <c r="B563" s="190">
        <v>44461</v>
      </c>
      <c r="C563" s="4">
        <v>464781</v>
      </c>
      <c r="D563">
        <f t="shared" si="658"/>
        <v>341</v>
      </c>
      <c r="E563" s="4">
        <v>7178</v>
      </c>
      <c r="F563">
        <f>E563-E562</f>
        <v>2</v>
      </c>
      <c r="G563" s="4">
        <v>453713</v>
      </c>
      <c r="H563">
        <f>G563-G562</f>
        <v>407</v>
      </c>
      <c r="I563">
        <v>4199</v>
      </c>
      <c r="J563">
        <f>+IFERROR(D563-F563-H563,"")</f>
        <v>-68</v>
      </c>
      <c r="K563">
        <f>+IFERROR(E563/C563,"")</f>
        <v>1.5443832686792273E-2</v>
      </c>
      <c r="L563">
        <f>+IFERROR(G563/C563,"")</f>
        <v>0.97618663413521634</v>
      </c>
      <c r="M563">
        <f>+IFERROR(I563/C563,"")</f>
        <v>9.034362420150566E-3</v>
      </c>
      <c r="N563" s="190">
        <f>+IFERROR(D563/C563,"")</f>
        <v>7.3367887241518044E-4</v>
      </c>
      <c r="O563">
        <f>+IFERROR(F563/E563,"")</f>
        <v>2.7862914460852607E-4</v>
      </c>
      <c r="P563">
        <f>+IFERROR(H563/G563,"")</f>
        <v>8.9704284426498694E-4</v>
      </c>
      <c r="Q563">
        <f>+IFERROR(J563/I563,"")</f>
        <v>-1.6194331983805668E-2</v>
      </c>
      <c r="R563" s="190">
        <f>+IFERROR(C563/3.974,"")</f>
        <v>116955.46049320583</v>
      </c>
      <c r="S563" s="190">
        <f>+IFERROR(E563/3.974,"")</f>
        <v>1806.2405636638148</v>
      </c>
      <c r="T563" s="190">
        <f>+IFERROR(G563/3.974,"")</f>
        <v>114170.35732259687</v>
      </c>
      <c r="U563" s="190">
        <f>+IFERROR(I563/3.974,"")</f>
        <v>1056.6180171112228</v>
      </c>
      <c r="V563" s="4">
        <v>3814917</v>
      </c>
      <c r="W563">
        <f>V563-V562</f>
        <v>8427</v>
      </c>
      <c r="X563" s="190">
        <f>IFERROR(W563-W562,0)</f>
        <v>4891</v>
      </c>
      <c r="Y563" s="20">
        <f>IFERROR(V563/3.974,0)</f>
        <v>959969.04881731246</v>
      </c>
      <c r="Z563" s="4">
        <v>3346587</v>
      </c>
      <c r="AA563" s="190">
        <f>Z563-Z562</f>
        <v>8086</v>
      </c>
      <c r="AB563" s="17">
        <f>IFERROR(Z563/V563,0)</f>
        <v>0.87723717187031858</v>
      </c>
      <c r="AC563" s="16">
        <f>IFERROR(AA563-AA562,0)</f>
        <v>4702</v>
      </c>
      <c r="AD563">
        <f>V563-Z563</f>
        <v>468330</v>
      </c>
      <c r="AE563">
        <f>AD563-AD562</f>
        <v>341</v>
      </c>
      <c r="AF563" s="17">
        <f>IFERROR(AD563/V563,0)</f>
        <v>0.12276282812968146</v>
      </c>
      <c r="AG563" s="16">
        <f>IFERROR(AE563-AE562,0)</f>
        <v>189</v>
      </c>
      <c r="AH563" s="20">
        <f>IFERROR(AE563/W563,0)</f>
        <v>4.0465171472647443E-2</v>
      </c>
      <c r="AI563" s="20">
        <f>IFERROR(AD563/3.974,0)</f>
        <v>117848.51534977352</v>
      </c>
      <c r="AJ563" s="4">
        <v>3437</v>
      </c>
      <c r="AK563" s="190">
        <f>AJ563-AJ562</f>
        <v>-64</v>
      </c>
      <c r="AL563" s="190">
        <f>IFERROR(AJ563/AJ562,0)-1</f>
        <v>-1.8280491288203415E-2</v>
      </c>
      <c r="AM563" s="20">
        <f>IFERROR(AJ563/3.974,0)</f>
        <v>864.8716658278812</v>
      </c>
      <c r="AN563" s="20">
        <f>IFERROR(AJ563/C563," ")</f>
        <v>7.3948805996802798E-3</v>
      </c>
      <c r="AO563" s="4">
        <v>159</v>
      </c>
      <c r="AP563">
        <f>AO563-AO562</f>
        <v>-5</v>
      </c>
      <c r="AQ563">
        <f>IFERROR(AO563/AO562,0)-1</f>
        <v>-3.0487804878048808E-2</v>
      </c>
      <c r="AR563" s="20">
        <f>IFERROR(AO563/3.974,0)</f>
        <v>40.010065425264216</v>
      </c>
      <c r="AS563" s="4">
        <v>227</v>
      </c>
      <c r="AT563" s="190">
        <f>AS563-AS562</f>
        <v>2</v>
      </c>
      <c r="AU563" s="190">
        <f>IFERROR(AS563/AS562,0)-1</f>
        <v>8.8888888888889461E-3</v>
      </c>
      <c r="AV563" s="20">
        <f>IFERROR(AS563/3.974,0)</f>
        <v>57.121288374433817</v>
      </c>
      <c r="AW563" s="30">
        <f>IFERROR(AS563/C563," ")</f>
        <v>4.8840206462828729E-4</v>
      </c>
      <c r="AX563" s="4">
        <v>67</v>
      </c>
      <c r="AY563">
        <f>AX563-AX562</f>
        <v>-1</v>
      </c>
      <c r="AZ563" s="190">
        <f>IFERROR(AX563/AX562,0)-1</f>
        <v>-1.4705882352941124E-2</v>
      </c>
      <c r="BA563" s="20">
        <f>IFERROR(AX563/3.974,0)</f>
        <v>16.859587317564166</v>
      </c>
      <c r="BB563" s="30">
        <f>IFERROR(AX563/C563," ")</f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>IFERROR(BC563-BC562,0)</f>
        <v>-68</v>
      </c>
      <c r="BE563" s="30">
        <f>IFERROR(BC563/BC562,0)-1</f>
        <v>-1.7180394138453736E-2</v>
      </c>
      <c r="BF563" s="20">
        <f>IFERROR(BC563/3.974,0)</f>
        <v>978.8626069451434</v>
      </c>
      <c r="BG563" s="20">
        <f>IFERROR(BC563/C563," ")</f>
        <v>8.3695331779913545E-3</v>
      </c>
      <c r="BH563" s="191">
        <v>85878</v>
      </c>
      <c r="BI563" s="192">
        <f>IFERROR((BH563-BH562), 0)</f>
        <v>57</v>
      </c>
      <c r="BJ563" s="193">
        <v>175781</v>
      </c>
      <c r="BK563" s="192">
        <f>IFERROR((BJ563-BJ562),0)</f>
        <v>111</v>
      </c>
      <c r="BL563" s="193">
        <v>130596</v>
      </c>
      <c r="BM563" s="192">
        <f>IFERROR((BL563-BL562),0)</f>
        <v>107</v>
      </c>
      <c r="BN563" s="193">
        <v>50808</v>
      </c>
      <c r="BO563" s="192">
        <f>IFERROR((BN563-BN562),0)</f>
        <v>56</v>
      </c>
      <c r="BP563" s="193">
        <v>21718</v>
      </c>
      <c r="BQ563" s="192">
        <f>IFERROR((BP563-BP562),0)</f>
        <v>10</v>
      </c>
      <c r="BR563" s="8">
        <v>34</v>
      </c>
      <c r="BS563" s="194">
        <f>IFERROR((BR563-BR562),0)</f>
        <v>0</v>
      </c>
      <c r="BT563" s="8">
        <v>330</v>
      </c>
      <c r="BU563" s="194">
        <f>IFERROR((BT563-BT562),0)</f>
        <v>0</v>
      </c>
      <c r="BV563" s="8">
        <v>1510</v>
      </c>
      <c r="BW563" s="194">
        <f>IFERROR((BV563-BV562),0)</f>
        <v>1</v>
      </c>
      <c r="BX563" s="8">
        <v>3395</v>
      </c>
      <c r="BY563" s="194">
        <f>IFERROR((BX563-BX562),0)</f>
        <v>1</v>
      </c>
      <c r="BZ563" s="13">
        <v>1909</v>
      </c>
      <c r="CA563" s="195">
        <f>IFERROR((BZ563-BZ562),0)</f>
        <v>0</v>
      </c>
    </row>
    <row r="564" spans="1:79" x14ac:dyDescent="0.2">
      <c r="A564" s="1">
        <v>44461</v>
      </c>
      <c r="B564" s="190">
        <v>44462</v>
      </c>
      <c r="C564" s="4">
        <v>465147</v>
      </c>
      <c r="D564">
        <f>IFERROR(C564-C563,"")</f>
        <v>366</v>
      </c>
      <c r="E564" s="4">
        <v>7183</v>
      </c>
      <c r="F564">
        <f>E564-E563</f>
        <v>5</v>
      </c>
      <c r="G564" s="4">
        <v>454077</v>
      </c>
      <c r="H564">
        <f>G564-G563</f>
        <v>364</v>
      </c>
      <c r="I564">
        <v>4199</v>
      </c>
      <c r="J564">
        <f>+IFERROR(D564-F564-H564,"")</f>
        <v>-3</v>
      </c>
      <c r="K564">
        <f>+IFERROR(E564/C564,"")</f>
        <v>1.5442430027496684E-2</v>
      </c>
      <c r="L564">
        <f>+IFERROR(G564/C564,"")</f>
        <v>0.97620107191919969</v>
      </c>
      <c r="M564">
        <f>+IFERROR(I564/C564,"")</f>
        <v>9.0272537498898194E-3</v>
      </c>
      <c r="N564" s="190">
        <f>+IFERROR(D564/C564,"")</f>
        <v>7.8684802868770514E-4</v>
      </c>
      <c r="O564">
        <f>+IFERROR(F564/E564,"")</f>
        <v>6.9608798552136988E-4</v>
      </c>
      <c r="P564">
        <f>+IFERROR(H564/G564,"")</f>
        <v>8.0162615591628731E-4</v>
      </c>
      <c r="Q564">
        <f>+IFERROR(J564/I564,"")</f>
        <v>-7.1445582281495594E-4</v>
      </c>
      <c r="R564" s="190">
        <f>+IFERROR(C564/3.974,"")</f>
        <v>117047.55913437343</v>
      </c>
      <c r="S564" s="190">
        <f>+IFERROR(E564/3.974,"")</f>
        <v>1807.4987418218418</v>
      </c>
      <c r="T564" s="190">
        <f>+IFERROR(G564/3.974,"")</f>
        <v>114261.95269250125</v>
      </c>
      <c r="U564" s="190">
        <f>+IFERROR(I564/3.974,"")</f>
        <v>1056.6180171112228</v>
      </c>
      <c r="V564" s="4">
        <v>3825432</v>
      </c>
      <c r="W564">
        <f>V564-V563</f>
        <v>10515</v>
      </c>
      <c r="X564" s="190">
        <f>IFERROR(W564-W563,0)</f>
        <v>2088</v>
      </c>
      <c r="Y564" s="20">
        <f>IFERROR(V564/3.974,0)</f>
        <v>962614.99748364359</v>
      </c>
      <c r="Z564" s="4">
        <v>3356736</v>
      </c>
      <c r="AA564" s="190">
        <f>Z564-Z563</f>
        <v>10149</v>
      </c>
      <c r="AB564" s="17">
        <f>IFERROR(Z564/V564,0)</f>
        <v>0.8774789357123588</v>
      </c>
      <c r="AC564" s="16">
        <f>IFERROR(AA564-AA563,0)</f>
        <v>2063</v>
      </c>
      <c r="AD564">
        <f>V564-Z564</f>
        <v>468696</v>
      </c>
      <c r="AE564">
        <f>AD564-AD563</f>
        <v>366</v>
      </c>
      <c r="AF564" s="17">
        <f>IFERROR(AD564/V564,0)</f>
        <v>0.12252106428764124</v>
      </c>
      <c r="AG564" s="16">
        <f>IFERROR(AE564-AE563,0)</f>
        <v>25</v>
      </c>
      <c r="AH564" s="20">
        <f>IFERROR(AE564/W564,0)</f>
        <v>3.4807417974322394E-2</v>
      </c>
      <c r="AI564" s="20">
        <f>IFERROR(AD564/3.974,0)</f>
        <v>117940.61399094111</v>
      </c>
      <c r="AJ564" s="4">
        <v>3441</v>
      </c>
      <c r="AK564" s="190">
        <f>AJ564-AJ563</f>
        <v>4</v>
      </c>
      <c r="AL564" s="190">
        <f>IFERROR(AJ564/AJ563,0)-1</f>
        <v>1.1638056444573941E-3</v>
      </c>
      <c r="AM564" s="20">
        <f>IFERROR(AJ564/3.974,0)</f>
        <v>865.87820835430296</v>
      </c>
      <c r="AN564" s="20">
        <f>IFERROR(AJ564/C564," ")</f>
        <v>7.3976613844655564E-3</v>
      </c>
      <c r="AO564" s="4">
        <v>141</v>
      </c>
      <c r="AP564">
        <f>AO564-AO563</f>
        <v>-18</v>
      </c>
      <c r="AQ564">
        <f>IFERROR(AO564/AO563,0)-1</f>
        <v>-0.1132075471698113</v>
      </c>
      <c r="AR564" s="20">
        <f>IFERROR(AO564/3.974,0)</f>
        <v>35.480624056366381</v>
      </c>
      <c r="AS564" s="4">
        <v>241</v>
      </c>
      <c r="AT564" s="190">
        <f>AS564-AS563</f>
        <v>14</v>
      </c>
      <c r="AU564" s="190">
        <f>IFERROR(AS564/AS563,0)-1</f>
        <v>6.1674008810572722E-2</v>
      </c>
      <c r="AV564" s="20">
        <f>IFERROR(AS564/3.974,0)</f>
        <v>60.644187216909913</v>
      </c>
      <c r="AW564" s="30">
        <f>IFERROR(AS564/C564," ")</f>
        <v>5.1811577845283321E-4</v>
      </c>
      <c r="AX564" s="4">
        <v>64</v>
      </c>
      <c r="AY564">
        <f>AX564-AX563</f>
        <v>-3</v>
      </c>
      <c r="AZ564" s="190">
        <f>IFERROR(AX564/AX563,0)-1</f>
        <v>-4.4776119402985093E-2</v>
      </c>
      <c r="BA564" s="20">
        <f>IFERROR(AX564/3.974,0)</f>
        <v>16.104680422747862</v>
      </c>
      <c r="BB564" s="30">
        <f>IFERROR(AX564/C564," ")</f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>IFERROR(BC564-BC563,0)</f>
        <v>-3</v>
      </c>
      <c r="BE564" s="30">
        <f>IFERROR(BC564/BC563,0)-1</f>
        <v>-7.7120822622112062E-4</v>
      </c>
      <c r="BF564" s="20">
        <f>IFERROR(BC564/3.974,0)</f>
        <v>978.10770005032703</v>
      </c>
      <c r="BG564" s="20">
        <f>IFERROR(BC564/C564," ")</f>
        <v>8.356498053303579E-3</v>
      </c>
      <c r="BH564" s="191">
        <v>85969</v>
      </c>
      <c r="BI564" s="192">
        <f>IFERROR((BH564-BH563), 0)</f>
        <v>91</v>
      </c>
      <c r="BJ564" s="193">
        <v>175901</v>
      </c>
      <c r="BK564" s="192">
        <f>IFERROR((BJ564-BJ563),0)</f>
        <v>120</v>
      </c>
      <c r="BL564" s="193">
        <v>130696</v>
      </c>
      <c r="BM564" s="192">
        <f>IFERROR((BL564-BL563),0)</f>
        <v>100</v>
      </c>
      <c r="BN564" s="193">
        <v>50856</v>
      </c>
      <c r="BO564" s="192">
        <f>IFERROR((BN564-BN563),0)</f>
        <v>48</v>
      </c>
      <c r="BP564" s="193">
        <v>21725</v>
      </c>
      <c r="BQ564" s="192">
        <f>IFERROR((BP564-BP563),0)</f>
        <v>7</v>
      </c>
      <c r="BR564" s="8">
        <v>34</v>
      </c>
      <c r="BS564" s="194">
        <f>IFERROR((BR564-BR563),0)</f>
        <v>0</v>
      </c>
      <c r="BT564" s="8">
        <v>330</v>
      </c>
      <c r="BU564" s="194">
        <f>IFERROR((BT564-BT563),0)</f>
        <v>0</v>
      </c>
      <c r="BV564" s="8">
        <v>1512</v>
      </c>
      <c r="BW564" s="194">
        <f>IFERROR((BV564-BV563),0)</f>
        <v>2</v>
      </c>
      <c r="BX564" s="8">
        <v>3396</v>
      </c>
      <c r="BY564" s="194">
        <f>IFERROR((BX564-BX563),0)</f>
        <v>1</v>
      </c>
      <c r="BZ564" s="13">
        <v>1911</v>
      </c>
      <c r="CA564" s="195">
        <f>IFERROR((BZ564-BZ563),0)</f>
        <v>2</v>
      </c>
    </row>
    <row r="565" spans="1:79" x14ac:dyDescent="0.2">
      <c r="A565" s="1">
        <v>44462</v>
      </c>
      <c r="B565" s="190">
        <v>44463</v>
      </c>
      <c r="C565" s="4">
        <v>465471</v>
      </c>
      <c r="D565">
        <f>IFERROR(C565-C564,"")</f>
        <v>324</v>
      </c>
      <c r="E565" s="4">
        <v>7192</v>
      </c>
      <c r="F565">
        <f>E565-E564</f>
        <v>9</v>
      </c>
      <c r="G565" s="4">
        <v>454721</v>
      </c>
      <c r="H565">
        <f>G565-G564</f>
        <v>644</v>
      </c>
      <c r="I565">
        <v>4199</v>
      </c>
      <c r="J565">
        <f>+IFERROR(D565-F565-H565,"")</f>
        <v>-329</v>
      </c>
      <c r="K565">
        <f>+IFERROR(E565/C565,"")</f>
        <v>1.5451016282432202E-2</v>
      </c>
      <c r="L565">
        <f>+IFERROR(G565/C565,"")</f>
        <v>0.97690511331533003</v>
      </c>
      <c r="M565">
        <f>+IFERROR(I565/C565,"")</f>
        <v>9.0209701571096809E-3</v>
      </c>
      <c r="N565" s="190">
        <f>+IFERROR(D565/C565,"")</f>
        <v>6.9606914286819157E-4</v>
      </c>
      <c r="O565">
        <f>+IFERROR(F565/E565,"")</f>
        <v>1.2513904338153504E-3</v>
      </c>
      <c r="P565">
        <f>+IFERROR(H565/G565,"")</f>
        <v>1.4162530430747646E-3</v>
      </c>
      <c r="Q565">
        <f>+IFERROR(J565/I565,"")</f>
        <v>-7.8351988568706829E-2</v>
      </c>
      <c r="R565" s="190">
        <f>+IFERROR(C565/3.974,"")</f>
        <v>117129.08907901359</v>
      </c>
      <c r="S565" s="190">
        <f>+IFERROR(E565/3.974,"")</f>
        <v>1809.7634625062908</v>
      </c>
      <c r="T565" s="190">
        <f>+IFERROR(G565/3.974,"")</f>
        <v>114424.00603925515</v>
      </c>
      <c r="U565" s="190">
        <f>+IFERROR(I565/3.974,"")</f>
        <v>1056.6180171112228</v>
      </c>
      <c r="V565" s="4">
        <v>3833845</v>
      </c>
      <c r="W565">
        <f>V565-V564</f>
        <v>8413</v>
      </c>
      <c r="X565" s="190">
        <f>IFERROR(W565-W564,0)</f>
        <v>-2102</v>
      </c>
      <c r="Y565" s="20">
        <f>IFERROR(V565/3.974,0)</f>
        <v>964732.00805234013</v>
      </c>
      <c r="Z565" s="4">
        <v>3364825</v>
      </c>
      <c r="AA565" s="190">
        <f>Z565-Z564</f>
        <v>8089</v>
      </c>
      <c r="AB565" s="17">
        <f>IFERROR(Z565/V565,0)</f>
        <v>0.87766328581358921</v>
      </c>
      <c r="AC565" s="16">
        <f>IFERROR(AA565-AA564,0)</f>
        <v>-2060</v>
      </c>
      <c r="AD565">
        <f>V565-Z565</f>
        <v>469020</v>
      </c>
      <c r="AE565">
        <f>AD565-AD564</f>
        <v>324</v>
      </c>
      <c r="AF565" s="17">
        <f>IFERROR(AD565/V565,0)</f>
        <v>0.12233671418641077</v>
      </c>
      <c r="AG565" s="16">
        <f>IFERROR(AE565-AE564,0)</f>
        <v>-42</v>
      </c>
      <c r="AH565" s="20">
        <f>IFERROR(AE565/W565,0)</f>
        <v>3.8511826934506124E-2</v>
      </c>
      <c r="AI565" s="20">
        <f>IFERROR(AD565/3.974,0)</f>
        <v>118022.14393558128</v>
      </c>
      <c r="AJ565" s="4">
        <v>3118</v>
      </c>
      <c r="AK565" s="190">
        <f>AJ565-AJ564</f>
        <v>-323</v>
      </c>
      <c r="AL565" s="190">
        <f>IFERROR(AJ565/AJ564,0)-1</f>
        <v>-9.3868061609997056E-2</v>
      </c>
      <c r="AM565" s="20">
        <f>IFERROR(AJ565/3.974,0)</f>
        <v>784.5998993457473</v>
      </c>
      <c r="AN565" s="20">
        <f>IFERROR(AJ565/C565," ")</f>
        <v>6.6985913193303125E-3</v>
      </c>
      <c r="AO565" s="4">
        <v>143</v>
      </c>
      <c r="AP565">
        <f>AO565-AO564</f>
        <v>2</v>
      </c>
      <c r="AQ565">
        <f>IFERROR(AO565/AO564,0)-1</f>
        <v>1.4184397163120588E-2</v>
      </c>
      <c r="AR565" s="20">
        <f>IFERROR(AO565/3.974,0)</f>
        <v>35.98389531957725</v>
      </c>
      <c r="AS565" s="4">
        <v>236</v>
      </c>
      <c r="AT565" s="190">
        <f>AS565-AS564</f>
        <v>-5</v>
      </c>
      <c r="AU565" s="190">
        <f>IFERROR(AS565/AS564,0)-1</f>
        <v>-2.0746887966805017E-2</v>
      </c>
      <c r="AV565" s="20">
        <f>IFERROR(AS565/3.974,0)</f>
        <v>59.386009058882735</v>
      </c>
      <c r="AW565" s="30">
        <f>IFERROR(AS565/C565," ")</f>
        <v>5.0701332628670746E-4</v>
      </c>
      <c r="AX565" s="4">
        <v>61</v>
      </c>
      <c r="AY565">
        <f>AX565-AX564</f>
        <v>-3</v>
      </c>
      <c r="AZ565" s="190">
        <f>IFERROR(AX565/AX564,0)-1</f>
        <v>-4.6875E-2</v>
      </c>
      <c r="BA565" s="20">
        <f>IFERROR(AX565/3.974,0)</f>
        <v>15.349773527931553</v>
      </c>
      <c r="BB565" s="30">
        <f>IFERROR(AX565/C565," ")</f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>IFERROR(BC565-BC564,0)</f>
        <v>-329</v>
      </c>
      <c r="BE565" s="30">
        <f>IFERROR(BC565/BC564,0)-1</f>
        <v>-8.4641111396964286E-2</v>
      </c>
      <c r="BF565" s="20">
        <f>IFERROR(BC565/3.974,0)</f>
        <v>895.31957725213886</v>
      </c>
      <c r="BG565" s="20">
        <f>IFERROR(BC565/C565," ")</f>
        <v>7.6438704022377332E-3</v>
      </c>
      <c r="BH565" s="191">
        <v>86032</v>
      </c>
      <c r="BI565" s="192">
        <f>IFERROR((BH565-BH564), 0)</f>
        <v>63</v>
      </c>
      <c r="BJ565" s="193">
        <v>176013</v>
      </c>
      <c r="BK565" s="192">
        <f>IFERROR((BJ565-BJ564),0)</f>
        <v>112</v>
      </c>
      <c r="BL565" s="193">
        <v>130797</v>
      </c>
      <c r="BM565" s="192">
        <f>IFERROR((BL565-BL564),0)</f>
        <v>101</v>
      </c>
      <c r="BN565" s="193">
        <v>50898</v>
      </c>
      <c r="BO565" s="192">
        <f>IFERROR((BN565-BN564),0)</f>
        <v>42</v>
      </c>
      <c r="BP565" s="193">
        <v>21731</v>
      </c>
      <c r="BQ565" s="192">
        <f>IFERROR((BP565-BP564),0)</f>
        <v>6</v>
      </c>
      <c r="BR565" s="8">
        <v>34</v>
      </c>
      <c r="BS565" s="194">
        <f>IFERROR((BR565-BR564),0)</f>
        <v>0</v>
      </c>
      <c r="BT565" s="8">
        <v>330</v>
      </c>
      <c r="BU565" s="194">
        <f>IFERROR((BT565-BT564),0)</f>
        <v>0</v>
      </c>
      <c r="BV565" s="8">
        <v>1514</v>
      </c>
      <c r="BW565" s="194">
        <f>IFERROR((BV565-BV564),0)</f>
        <v>2</v>
      </c>
      <c r="BX565" s="8">
        <v>3400</v>
      </c>
      <c r="BY565" s="194">
        <f>IFERROR((BX565-BX564),0)</f>
        <v>4</v>
      </c>
      <c r="BZ565" s="13">
        <v>1914</v>
      </c>
      <c r="CA565" s="195">
        <f>IFERROR((BZ565-BZ564),0)</f>
        <v>3</v>
      </c>
    </row>
    <row r="566" spans="1:79" x14ac:dyDescent="0.2">
      <c r="A566" s="1">
        <v>44463</v>
      </c>
      <c r="B566" s="190">
        <v>44464</v>
      </c>
      <c r="C566" s="4">
        <v>465736</v>
      </c>
      <c r="D566">
        <f>IFERROR(C566-C565,"")</f>
        <v>265</v>
      </c>
      <c r="E566" s="4">
        <v>7197</v>
      </c>
      <c r="F566">
        <f>E566-E565</f>
        <v>5</v>
      </c>
      <c r="G566" s="4">
        <v>454776</v>
      </c>
      <c r="H566">
        <f>G566-G565</f>
        <v>55</v>
      </c>
      <c r="I566">
        <v>4199</v>
      </c>
      <c r="J566">
        <f>+IFERROR(D566-F566-H566,"")</f>
        <v>205</v>
      </c>
      <c r="K566">
        <f>+IFERROR(E566/C566,"")</f>
        <v>1.5452960475462494E-2</v>
      </c>
      <c r="L566">
        <f>+IFERROR(G566/C566,"")</f>
        <v>0.97646735489633607</v>
      </c>
      <c r="M566">
        <f>+IFERROR(I566/C566,"")</f>
        <v>9.0158372983836343E-3</v>
      </c>
      <c r="N566" s="190">
        <f>+IFERROR(D566/C566,"")</f>
        <v>5.6899187522544965E-4</v>
      </c>
      <c r="O566">
        <f>+IFERROR(F566/E566,"")</f>
        <v>6.9473391690982357E-4</v>
      </c>
      <c r="P566">
        <f>+IFERROR(H566/G566,"")</f>
        <v>1.209386599116928E-4</v>
      </c>
      <c r="Q566">
        <f>+IFERROR(J566/I566,"")</f>
        <v>4.8821147892355324E-2</v>
      </c>
      <c r="R566" s="190">
        <f>+IFERROR(C566/3.974,"")</f>
        <v>117195.77252138902</v>
      </c>
      <c r="S566" s="190">
        <f>+IFERROR(E566/3.974,"")</f>
        <v>1811.0216406643181</v>
      </c>
      <c r="T566" s="190">
        <f>+IFERROR(G566/3.974,"")</f>
        <v>114437.84599899345</v>
      </c>
      <c r="U566" s="190">
        <f>+IFERROR(I566/3.974,"")</f>
        <v>1056.6180171112228</v>
      </c>
      <c r="V566" s="4">
        <v>3841213</v>
      </c>
      <c r="W566">
        <f>V566-V565</f>
        <v>7368</v>
      </c>
      <c r="X566" s="190">
        <f>IFERROR(W566-W565,0)</f>
        <v>-1045</v>
      </c>
      <c r="Y566" s="20">
        <f>IFERROR(V566/3.974,0)</f>
        <v>966586.059386009</v>
      </c>
      <c r="Z566" s="4">
        <v>3371928</v>
      </c>
      <c r="AA566" s="190">
        <f>Z566-Z565</f>
        <v>7103</v>
      </c>
      <c r="AB566" s="17">
        <f>IFERROR(Z566/V566,0)</f>
        <v>0.87782895663427152</v>
      </c>
      <c r="AC566" s="16">
        <f>IFERROR(AA566-AA565,0)</f>
        <v>-986</v>
      </c>
      <c r="AD566">
        <f>V566-Z566</f>
        <v>469285</v>
      </c>
      <c r="AE566">
        <f>AD566-AD565</f>
        <v>265</v>
      </c>
      <c r="AF566" s="17">
        <f>IFERROR(AD566/V566,0)</f>
        <v>0.12217104336572848</v>
      </c>
      <c r="AG566" s="16">
        <f>IFERROR(AE566-AE565,0)</f>
        <v>-59</v>
      </c>
      <c r="AH566" s="20">
        <f>IFERROR(AE566/W566,0)</f>
        <v>3.5966340933767646E-2</v>
      </c>
      <c r="AI566" s="20">
        <f>IFERROR(AD566/3.974,0)</f>
        <v>118088.82737795671</v>
      </c>
      <c r="AJ566" s="4">
        <v>3330</v>
      </c>
      <c r="AK566" s="190">
        <f>AJ566-AJ565</f>
        <v>212</v>
      </c>
      <c r="AL566" s="190">
        <f>IFERROR(AJ566/AJ565,0)-1</f>
        <v>6.7992302758178358E-2</v>
      </c>
      <c r="AM566" s="20">
        <f>IFERROR(AJ566/3.974,0)</f>
        <v>837.94665324609957</v>
      </c>
      <c r="AN566" s="20">
        <f>IFERROR(AJ566/C566," ")</f>
        <v>7.1499733754745174E-3</v>
      </c>
      <c r="AO566" s="4">
        <v>140</v>
      </c>
      <c r="AP566">
        <f>AO566-AO565</f>
        <v>-3</v>
      </c>
      <c r="AQ566">
        <f>IFERROR(AO566/AO565,0)-1</f>
        <v>-2.0979020979020935E-2</v>
      </c>
      <c r="AR566" s="20">
        <f>IFERROR(AO566/3.974,0)</f>
        <v>35.228988424760942</v>
      </c>
      <c r="AS566" s="4">
        <v>232</v>
      </c>
      <c r="AT566" s="190">
        <f>AS566-AS565</f>
        <v>-4</v>
      </c>
      <c r="AU566" s="190">
        <f>IFERROR(AS566/AS565,0)-1</f>
        <v>-1.6949152542372836E-2</v>
      </c>
      <c r="AV566" s="20">
        <f>IFERROR(AS566/3.974,0)</f>
        <v>58.379466532460995</v>
      </c>
      <c r="AW566" s="30">
        <f>IFERROR(AS566/C566," ")</f>
        <v>4.9813628321624271E-4</v>
      </c>
      <c r="AX566" s="4">
        <v>61</v>
      </c>
      <c r="AY566">
        <f>AX566-AX565</f>
        <v>0</v>
      </c>
      <c r="AZ566" s="190">
        <f>IFERROR(AX566/AX565,0)-1</f>
        <v>0</v>
      </c>
      <c r="BA566" s="20">
        <f>IFERROR(AX566/3.974,0)</f>
        <v>15.349773527931553</v>
      </c>
      <c r="BB566" s="30">
        <f>IFERROR(AX566/C566," ")</f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>IFERROR(BC566-BC565,0)</f>
        <v>205</v>
      </c>
      <c r="BE566" s="30">
        <f>IFERROR(BC566/BC565,0)-1</f>
        <v>5.7616638560989308E-2</v>
      </c>
      <c r="BF566" s="20">
        <f>IFERROR(BC566/3.974,0)</f>
        <v>946.90488173125311</v>
      </c>
      <c r="BG566" s="20">
        <f>IFERROR(BC566/C566," ")</f>
        <v>8.0796846282013852E-3</v>
      </c>
      <c r="BH566" s="191">
        <v>86085</v>
      </c>
      <c r="BI566" s="192">
        <f>IFERROR((BH566-BH565), 0)</f>
        <v>53</v>
      </c>
      <c r="BJ566" s="193">
        <v>176102</v>
      </c>
      <c r="BK566" s="192">
        <f>IFERROR((BJ566-BJ565),0)</f>
        <v>89</v>
      </c>
      <c r="BL566" s="193">
        <v>130878</v>
      </c>
      <c r="BM566" s="192">
        <f>IFERROR((BL566-BL565),0)</f>
        <v>81</v>
      </c>
      <c r="BN566" s="193">
        <v>50932</v>
      </c>
      <c r="BO566" s="192">
        <f>IFERROR((BN566-BN565),0)</f>
        <v>34</v>
      </c>
      <c r="BP566" s="193">
        <v>21739</v>
      </c>
      <c r="BQ566" s="192">
        <f>IFERROR((BP566-BP565),0)</f>
        <v>8</v>
      </c>
      <c r="BR566" s="8">
        <v>34</v>
      </c>
      <c r="BS566" s="194">
        <f>IFERROR((BR566-BR565),0)</f>
        <v>0</v>
      </c>
      <c r="BT566" s="8">
        <v>330</v>
      </c>
      <c r="BU566" s="194">
        <f>IFERROR((BT566-BT565),0)</f>
        <v>0</v>
      </c>
      <c r="BV566" s="8">
        <v>1516</v>
      </c>
      <c r="BW566" s="194">
        <f>IFERROR((BV566-BV565),0)</f>
        <v>2</v>
      </c>
      <c r="BX566" s="8">
        <v>3402</v>
      </c>
      <c r="BY566" s="194">
        <f>IFERROR((BX566-BX565),0)</f>
        <v>2</v>
      </c>
      <c r="BZ566" s="13">
        <v>1915</v>
      </c>
      <c r="CA566" s="195">
        <f>IFERROR((BZ566-BZ565),0)</f>
        <v>1</v>
      </c>
    </row>
    <row r="567" spans="1:79" x14ac:dyDescent="0.2">
      <c r="A567" s="1">
        <v>44464</v>
      </c>
      <c r="B567" s="190">
        <v>44465</v>
      </c>
      <c r="C567" s="4">
        <v>465993</v>
      </c>
      <c r="D567">
        <f>IFERROR(C567-C566,"")</f>
        <v>257</v>
      </c>
      <c r="E567" s="4">
        <v>7201</v>
      </c>
      <c r="F567">
        <f>E567-E566</f>
        <v>4</v>
      </c>
      <c r="G567" s="4">
        <v>455119</v>
      </c>
      <c r="H567">
        <f>G567-G566</f>
        <v>343</v>
      </c>
      <c r="I567">
        <v>4199</v>
      </c>
      <c r="J567">
        <f>+IFERROR(D567-F567-H567,"")</f>
        <v>-90</v>
      </c>
      <c r="K567">
        <f>+IFERROR(E567/C567,"")</f>
        <v>1.5453021826508123E-2</v>
      </c>
      <c r="L567">
        <f>+IFERROR(G567/C567,"")</f>
        <v>0.97666488552403152</v>
      </c>
      <c r="M567">
        <f>+IFERROR(I567/C567,"")</f>
        <v>9.0108649700746581E-3</v>
      </c>
      <c r="N567" s="190">
        <f>+IFERROR(D567/C567,"")</f>
        <v>5.5151043041419079E-4</v>
      </c>
      <c r="O567">
        <f>+IFERROR(F567/E567,"")</f>
        <v>5.5547840577697537E-4</v>
      </c>
      <c r="P567">
        <f>+IFERROR(H567/G567,"")</f>
        <v>7.5364904563421874E-4</v>
      </c>
      <c r="Q567">
        <f>+IFERROR(J567/I567,"")</f>
        <v>-2.1433674684448678E-2</v>
      </c>
      <c r="R567" s="190">
        <f>+IFERROR(C567/3.974,"")</f>
        <v>117260.44287871162</v>
      </c>
      <c r="S567" s="190">
        <f>+IFERROR(E567/3.974,"")</f>
        <v>1812.0281831907398</v>
      </c>
      <c r="T567" s="190">
        <f>+IFERROR(G567/3.974,"")</f>
        <v>114524.15702063411</v>
      </c>
      <c r="U567" s="190">
        <f>+IFERROR(I567/3.974,"")</f>
        <v>1056.6180171112228</v>
      </c>
      <c r="V567" s="4">
        <v>3849622</v>
      </c>
      <c r="W567">
        <f>V567-V566</f>
        <v>8409</v>
      </c>
      <c r="X567" s="190">
        <f>IFERROR(W567-W566,0)</f>
        <v>1041</v>
      </c>
      <c r="Y567" s="20">
        <f>IFERROR(V567/3.974,0)</f>
        <v>968702.06341217912</v>
      </c>
      <c r="Z567" s="4">
        <v>3380080</v>
      </c>
      <c r="AA567" s="190">
        <f>Z567-Z566</f>
        <v>8152</v>
      </c>
      <c r="AB567" s="17">
        <f>IFERROR(Z567/V567,0)</f>
        <v>0.87802906363274114</v>
      </c>
      <c r="AC567" s="16">
        <f>IFERROR(AA567-AA566,0)</f>
        <v>1049</v>
      </c>
      <c r="AD567">
        <f>V567-Z567</f>
        <v>469542</v>
      </c>
      <c r="AE567">
        <f>AD567-AD566</f>
        <v>257</v>
      </c>
      <c r="AF567" s="17">
        <f>IFERROR(AD567/V567,0)</f>
        <v>0.12197093636725892</v>
      </c>
      <c r="AG567" s="16">
        <f>IFERROR(AE567-AE566,0)</f>
        <v>-8</v>
      </c>
      <c r="AH567" s="20">
        <f>IFERROR(AE567/W567,0)</f>
        <v>3.0562492567487217E-2</v>
      </c>
      <c r="AI567" s="20">
        <f>IFERROR(AD567/3.974,0)</f>
        <v>118153.49773527931</v>
      </c>
      <c r="AJ567" s="4">
        <v>3264</v>
      </c>
      <c r="AK567" s="190">
        <f>AJ567-AJ566</f>
        <v>-66</v>
      </c>
      <c r="AL567" s="190">
        <f>IFERROR(AJ567/AJ566,0)-1</f>
        <v>-1.9819819819819839E-2</v>
      </c>
      <c r="AM567" s="20">
        <f>IFERROR(AJ567/3.974,0)</f>
        <v>821.33870156014086</v>
      </c>
      <c r="AN567" s="20">
        <f>IFERROR(AJ567/C567," ")</f>
        <v>7.0043970617584385E-3</v>
      </c>
      <c r="AO567" s="4">
        <v>130</v>
      </c>
      <c r="AP567">
        <f>AO567-AO566</f>
        <v>-10</v>
      </c>
      <c r="AQ567">
        <f>IFERROR(AO567/AO566,0)-1</f>
        <v>-7.1428571428571397E-2</v>
      </c>
      <c r="AR567" s="20">
        <f>IFERROR(AO567/3.974,0)</f>
        <v>32.712632108706593</v>
      </c>
      <c r="AS567" s="4">
        <v>224</v>
      </c>
      <c r="AT567" s="190">
        <f>AS567-AS566</f>
        <v>-8</v>
      </c>
      <c r="AU567" s="190">
        <f>IFERROR(AS567/AS566,0)-1</f>
        <v>-3.4482758620689613E-2</v>
      </c>
      <c r="AV567" s="20">
        <f>IFERROR(AS567/3.974,0)</f>
        <v>56.366381479617509</v>
      </c>
      <c r="AW567" s="30">
        <f>IFERROR(AS567/C567," ")</f>
        <v>4.8069391600303007E-4</v>
      </c>
      <c r="AX567" s="4">
        <v>55</v>
      </c>
      <c r="AY567">
        <f>AX567-AX566</f>
        <v>-6</v>
      </c>
      <c r="AZ567" s="190">
        <f>IFERROR(AX567/AX566,0)-1</f>
        <v>-9.8360655737704916E-2</v>
      </c>
      <c r="BA567" s="20">
        <f>IFERROR(AX567/3.974,0)</f>
        <v>13.839959738298942</v>
      </c>
      <c r="BB567" s="30">
        <f>IFERROR(AX567/C567," ")</f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>IFERROR(BC567-BC566,0)</f>
        <v>-90</v>
      </c>
      <c r="BE567" s="30">
        <f>IFERROR(BC567/BC566,0)-1</f>
        <v>-2.391708743024179E-2</v>
      </c>
      <c r="BF567" s="20">
        <f>IFERROR(BC567/3.974,0)</f>
        <v>924.25767488676388</v>
      </c>
      <c r="BG567" s="20">
        <f>IFERROR(BC567/C567," ")</f>
        <v>7.8820926494603989E-3</v>
      </c>
      <c r="BH567" s="191">
        <v>86139</v>
      </c>
      <c r="BI567" s="192">
        <f>IFERROR((BH567-BH566), 0)</f>
        <v>54</v>
      </c>
      <c r="BJ567" s="193">
        <v>176196</v>
      </c>
      <c r="BK567" s="192">
        <f>IFERROR((BJ567-BJ566),0)</f>
        <v>94</v>
      </c>
      <c r="BL567" s="193">
        <v>130955</v>
      </c>
      <c r="BM567" s="192">
        <f>IFERROR((BL567-BL566),0)</f>
        <v>77</v>
      </c>
      <c r="BN567" s="193">
        <v>50956</v>
      </c>
      <c r="BO567" s="192">
        <f>IFERROR((BN567-BN566),0)</f>
        <v>24</v>
      </c>
      <c r="BP567" s="193">
        <v>21747</v>
      </c>
      <c r="BQ567" s="192">
        <f>IFERROR((BP567-BP566),0)</f>
        <v>8</v>
      </c>
      <c r="BR567" s="8">
        <v>34</v>
      </c>
      <c r="BS567" s="194">
        <f>IFERROR((BR567-BR566),0)</f>
        <v>0</v>
      </c>
      <c r="BT567" s="8">
        <v>330</v>
      </c>
      <c r="BU567" s="194">
        <f>IFERROR((BT567-BT566),0)</f>
        <v>0</v>
      </c>
      <c r="BV567" s="8">
        <v>1517</v>
      </c>
      <c r="BW567" s="194">
        <f>IFERROR((BV567-BV566),0)</f>
        <v>1</v>
      </c>
      <c r="BX567" s="8">
        <v>3405</v>
      </c>
      <c r="BY567" s="194">
        <f>IFERROR((BX567-BX566),0)</f>
        <v>3</v>
      </c>
      <c r="BZ567" s="13">
        <v>1915</v>
      </c>
      <c r="CA567" s="195">
        <f>IFERROR((BZ567-BZ566),0)</f>
        <v>0</v>
      </c>
    </row>
    <row r="568" spans="1:79" x14ac:dyDescent="0.2">
      <c r="A568" s="1">
        <v>44465</v>
      </c>
      <c r="B568" s="190">
        <v>44466</v>
      </c>
      <c r="C568" s="4">
        <v>466178</v>
      </c>
      <c r="D568">
        <f>IFERROR(C568-C567,"")</f>
        <v>185</v>
      </c>
      <c r="E568" s="4">
        <v>7208</v>
      </c>
      <c r="F568">
        <f>E568-E567</f>
        <v>7</v>
      </c>
      <c r="G568" s="4">
        <v>455297</v>
      </c>
      <c r="H568">
        <f>G568-G567</f>
        <v>178</v>
      </c>
      <c r="I568">
        <v>4199</v>
      </c>
      <c r="J568">
        <f>+IFERROR(D568-F568-H568,"")</f>
        <v>0</v>
      </c>
      <c r="K568">
        <f>+IFERROR(E568/C568,"")</f>
        <v>1.5461905109207212E-2</v>
      </c>
      <c r="L568">
        <f>+IFERROR(G568/C568,"")</f>
        <v>0.97665913020348449</v>
      </c>
      <c r="M568">
        <f>+IFERROR(I568/C568,"")</f>
        <v>9.0072890612598617E-3</v>
      </c>
      <c r="N568" s="190">
        <f>+IFERROR(D568/C568,"")</f>
        <v>3.9684412391833163E-4</v>
      </c>
      <c r="O568">
        <f>+IFERROR(F568/E568,"")</f>
        <v>9.7114317425083245E-4</v>
      </c>
      <c r="P568">
        <f>+IFERROR(H568/G568,"")</f>
        <v>3.9095359732218752E-4</v>
      </c>
      <c r="Q568">
        <f>+IFERROR(J568/I568,"")</f>
        <v>0</v>
      </c>
      <c r="R568" s="190">
        <f>+IFERROR(C568/3.974,"")</f>
        <v>117306.99547055863</v>
      </c>
      <c r="S568" s="190">
        <f>+IFERROR(E568/3.974,"")</f>
        <v>1813.7896326119778</v>
      </c>
      <c r="T568" s="190">
        <f>+IFERROR(G568/3.974,"")</f>
        <v>114568.94816305989</v>
      </c>
      <c r="U568" s="190">
        <f>+IFERROR(I568/3.974,"")</f>
        <v>1056.6180171112228</v>
      </c>
      <c r="V568" s="4">
        <v>3854902</v>
      </c>
      <c r="W568">
        <f>V568-V567</f>
        <v>5280</v>
      </c>
      <c r="X568" s="190">
        <f>IFERROR(W568-W567,0)</f>
        <v>-3129</v>
      </c>
      <c r="Y568" s="20">
        <f>IFERROR(V568/3.974,0)</f>
        <v>970030.69954705576</v>
      </c>
      <c r="Z568" s="4">
        <v>3385175</v>
      </c>
      <c r="AA568" s="190">
        <f>Z568-Z567</f>
        <v>5095</v>
      </c>
      <c r="AB568" s="17">
        <f>IFERROR(Z568/V568,0)</f>
        <v>0.87814813450510543</v>
      </c>
      <c r="AC568" s="16">
        <f>IFERROR(AA568-AA567,0)</f>
        <v>-3057</v>
      </c>
      <c r="AD568">
        <f>V568-Z568</f>
        <v>469727</v>
      </c>
      <c r="AE568">
        <f>AD568-AD567</f>
        <v>185</v>
      </c>
      <c r="AF568" s="17">
        <f>IFERROR(AD568/V568,0)</f>
        <v>0.12185186549489455</v>
      </c>
      <c r="AG568" s="16">
        <f>IFERROR(AE568-AE567,0)</f>
        <v>-72</v>
      </c>
      <c r="AH568" s="20">
        <f>IFERROR(AE568/W568,0)</f>
        <v>3.5037878787878785E-2</v>
      </c>
      <c r="AI568" s="20">
        <f>IFERROR(AD568/3.974,0)</f>
        <v>118200.05032712632</v>
      </c>
      <c r="AJ568" s="4">
        <v>3154</v>
      </c>
      <c r="AK568" s="190">
        <f>AJ568-AJ567</f>
        <v>-110</v>
      </c>
      <c r="AL568" s="190">
        <f>IFERROR(AJ568/AJ567,0)-1</f>
        <v>-3.3700980392156854E-2</v>
      </c>
      <c r="AM568" s="20">
        <f>IFERROR(AJ568/3.974,0)</f>
        <v>793.65878208354297</v>
      </c>
      <c r="AN568" s="20">
        <f>IFERROR(AJ568/C568," ")</f>
        <v>6.7656560369644212E-3</v>
      </c>
      <c r="AO568" s="4">
        <v>138</v>
      </c>
      <c r="AP568">
        <f>AO568-AO567</f>
        <v>8</v>
      </c>
      <c r="AQ568">
        <f>IFERROR(AO568/AO567,0)-1</f>
        <v>6.1538461538461542E-2</v>
      </c>
      <c r="AR568" s="20">
        <f>IFERROR(AO568/3.974,0)</f>
        <v>34.725717161550072</v>
      </c>
      <c r="AS568" s="4">
        <v>226</v>
      </c>
      <c r="AT568" s="190">
        <f>AS568-AS567</f>
        <v>2</v>
      </c>
      <c r="AU568" s="190">
        <f>IFERROR(AS568/AS567,0)-1</f>
        <v>8.9285714285713969E-3</v>
      </c>
      <c r="AV568" s="20">
        <f>IFERROR(AS568/3.974,0)</f>
        <v>56.869652742828379</v>
      </c>
      <c r="AW568" s="30">
        <f>IFERROR(AS568/C568," ")</f>
        <v>4.8479336219212402E-4</v>
      </c>
      <c r="AX568" s="4">
        <v>55</v>
      </c>
      <c r="AY568">
        <f>AX568-AX567</f>
        <v>0</v>
      </c>
      <c r="AZ568" s="190">
        <f>IFERROR(AX568/AX567,0)-1</f>
        <v>0</v>
      </c>
      <c r="BA568" s="20">
        <f>IFERROR(AX568/3.974,0)</f>
        <v>13.839959738298942</v>
      </c>
      <c r="BB568" s="30">
        <f>IFERROR(AX568/C568," ")</f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>IFERROR(BC568-BC567,0)</f>
        <v>-100</v>
      </c>
      <c r="BE568" s="30">
        <f>IFERROR(BC568/BC567,0)-1</f>
        <v>-2.7225701061802332E-2</v>
      </c>
      <c r="BF568" s="20">
        <f>IFERROR(BC568/3.974,0)</f>
        <v>899.09411172622038</v>
      </c>
      <c r="BG568" s="20">
        <f>IFERROR(BC568/C568," ")</f>
        <v>7.6644543500551292E-3</v>
      </c>
      <c r="BH568" s="191">
        <v>86186</v>
      </c>
      <c r="BI568" s="192">
        <f>IFERROR((BH568-BH567), 0)</f>
        <v>47</v>
      </c>
      <c r="BJ568" s="193">
        <v>176251</v>
      </c>
      <c r="BK568" s="192">
        <f>IFERROR((BJ568-BJ567),0)</f>
        <v>55</v>
      </c>
      <c r="BL568" s="193">
        <v>131013</v>
      </c>
      <c r="BM568" s="192">
        <f>IFERROR((BL568-BL567),0)</f>
        <v>58</v>
      </c>
      <c r="BN568" s="193">
        <v>50973</v>
      </c>
      <c r="BO568" s="192">
        <f>IFERROR((BN568-BN567),0)</f>
        <v>17</v>
      </c>
      <c r="BP568" s="193">
        <v>21755</v>
      </c>
      <c r="BQ568" s="192">
        <f>IFERROR((BP568-BP567),0)</f>
        <v>8</v>
      </c>
      <c r="BR568" s="8">
        <v>34</v>
      </c>
      <c r="BS568" s="194">
        <f>IFERROR((BR568-BR567),0)</f>
        <v>0</v>
      </c>
      <c r="BT568" s="8">
        <v>330</v>
      </c>
      <c r="BU568" s="194">
        <f>IFERROR((BT568-BT567),0)</f>
        <v>0</v>
      </c>
      <c r="BV568" s="8">
        <v>1518</v>
      </c>
      <c r="BW568" s="194">
        <f>IFERROR((BV568-BV567),0)</f>
        <v>1</v>
      </c>
      <c r="BX568" s="8">
        <v>3407</v>
      </c>
      <c r="BY568" s="194">
        <f>IFERROR((BX568-BX567),0)</f>
        <v>2</v>
      </c>
      <c r="BZ568" s="13">
        <v>1919</v>
      </c>
      <c r="CA568" s="195">
        <f>IFERROR((BZ568-BZ567),0)</f>
        <v>4</v>
      </c>
    </row>
    <row r="569" spans="1:79" x14ac:dyDescent="0.2">
      <c r="A569" s="1">
        <v>44466</v>
      </c>
      <c r="B569" s="190">
        <v>44467</v>
      </c>
      <c r="C569" s="4">
        <v>466357</v>
      </c>
      <c r="D569">
        <f>IFERROR(C569-C568,"")</f>
        <v>179</v>
      </c>
      <c r="E569" s="4">
        <v>7216</v>
      </c>
      <c r="F569">
        <f>E569-E568</f>
        <v>8</v>
      </c>
      <c r="G569" s="4">
        <v>455577</v>
      </c>
      <c r="H569">
        <f>G569-G568</f>
        <v>280</v>
      </c>
      <c r="I569">
        <v>4199</v>
      </c>
      <c r="J569">
        <f>+IFERROR(D569-F569-H569,"")</f>
        <v>-109</v>
      </c>
      <c r="K569">
        <f>+IFERROR(E569/C569,"")</f>
        <v>1.547312466629642E-2</v>
      </c>
      <c r="L569">
        <f>+IFERROR(G569/C569,"")</f>
        <v>0.97688466132169127</v>
      </c>
      <c r="M569">
        <f>+IFERROR(I569/C569,"")</f>
        <v>9.0038318284061357E-3</v>
      </c>
      <c r="N569" s="190">
        <f>+IFERROR(D569/C569,"")</f>
        <v>3.8382612462126652E-4</v>
      </c>
      <c r="O569">
        <f>+IFERROR(F569/E569,"")</f>
        <v>1.1086474501108647E-3</v>
      </c>
      <c r="P569">
        <f>+IFERROR(H569/G569,"")</f>
        <v>6.1460521492524866E-4</v>
      </c>
      <c r="Q569">
        <f>+IFERROR(J569/I569,"")</f>
        <v>-2.5958561562276734E-2</v>
      </c>
      <c r="R569" s="190">
        <f>+IFERROR(C569/3.974,"")</f>
        <v>117352.03824861599</v>
      </c>
      <c r="S569" s="190">
        <f>+IFERROR(E569/3.974,"")</f>
        <v>1815.8027176648213</v>
      </c>
      <c r="T569" s="190">
        <f>+IFERROR(G569/3.974,"")</f>
        <v>114639.40613990941</v>
      </c>
      <c r="U569" s="190">
        <f>+IFERROR(I569/3.974,"")</f>
        <v>1056.6180171112228</v>
      </c>
      <c r="V569" s="4">
        <v>3858367</v>
      </c>
      <c r="W569">
        <f>V569-V568</f>
        <v>3465</v>
      </c>
      <c r="X569" s="190">
        <f>IFERROR(W569-W568,0)</f>
        <v>-1815</v>
      </c>
      <c r="Y569" s="20">
        <f>IFERROR(V569/3.974,0)</f>
        <v>970902.61701056862</v>
      </c>
      <c r="Z569" s="4">
        <v>3388461</v>
      </c>
      <c r="AA569" s="190">
        <f>Z569-Z568</f>
        <v>3286</v>
      </c>
      <c r="AB569" s="17">
        <f>IFERROR(Z569/V569,0)</f>
        <v>0.87821117068438537</v>
      </c>
      <c r="AC569" s="16">
        <f>IFERROR(AA569-AA568,0)</f>
        <v>-1809</v>
      </c>
      <c r="AD569">
        <f>V569-Z569</f>
        <v>469906</v>
      </c>
      <c r="AE569">
        <f>AD569-AD568</f>
        <v>179</v>
      </c>
      <c r="AF569" s="17">
        <f>IFERROR(AD569/V569,0)</f>
        <v>0.12178882931561461</v>
      </c>
      <c r="AG569" s="16">
        <f>IFERROR(AE569-AE568,0)</f>
        <v>-6</v>
      </c>
      <c r="AH569" s="20">
        <f>IFERROR(AE569/W569,0)</f>
        <v>5.1659451659451662E-2</v>
      </c>
      <c r="AI569" s="20">
        <f>IFERROR(AD569/3.974,0)</f>
        <v>118245.09310518368</v>
      </c>
      <c r="AJ569" s="4">
        <v>3140</v>
      </c>
      <c r="AK569" s="190">
        <f>AJ569-AJ568</f>
        <v>-14</v>
      </c>
      <c r="AL569" s="190">
        <f>IFERROR(AJ569/AJ568,0)-1</f>
        <v>-4.4388078630310801E-3</v>
      </c>
      <c r="AM569" s="20">
        <f>IFERROR(AJ569/3.974,0)</f>
        <v>790.13588324106695</v>
      </c>
      <c r="AN569" s="20">
        <f>IFERROR(AJ569/C569," ")</f>
        <v>6.7330392810657927E-3</v>
      </c>
      <c r="AO569" s="4">
        <v>137</v>
      </c>
      <c r="AP569">
        <f>AO569-AO568</f>
        <v>-1</v>
      </c>
      <c r="AQ569">
        <f>IFERROR(AO569/AO568,0)-1</f>
        <v>-7.2463768115942351E-3</v>
      </c>
      <c r="AR569" s="20">
        <f>IFERROR(AO569/3.974,0)</f>
        <v>34.474081529944641</v>
      </c>
      <c r="AS569" s="4">
        <v>234</v>
      </c>
      <c r="AT569" s="190">
        <f>AS569-AS568</f>
        <v>8</v>
      </c>
      <c r="AU569" s="190">
        <f>IFERROR(AS569/AS568,0)-1</f>
        <v>3.539823008849563E-2</v>
      </c>
      <c r="AV569" s="20">
        <f>IFERROR(AS569/3.974,0)</f>
        <v>58.882737795671865</v>
      </c>
      <c r="AW569" s="30">
        <f>IFERROR(AS569/C569," ")</f>
        <v>5.0176152604120873E-4</v>
      </c>
      <c r="AX569" s="4">
        <v>53</v>
      </c>
      <c r="AY569">
        <f>AX569-AX568</f>
        <v>-2</v>
      </c>
      <c r="AZ569" s="190">
        <f>IFERROR(AX569/AX568,0)-1</f>
        <v>-3.6363636363636376E-2</v>
      </c>
      <c r="BA569" s="20">
        <f>IFERROR(AX569/3.974,0)</f>
        <v>13.336688475088073</v>
      </c>
      <c r="BB569" s="30">
        <f>IFERROR(AX569/C569," ")</f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>IFERROR(BC569-BC568,0)</f>
        <v>-9</v>
      </c>
      <c r="BE569" s="30">
        <f>IFERROR(BC569/BC568,0)-1</f>
        <v>-2.5188916876573986E-3</v>
      </c>
      <c r="BF569" s="20">
        <f>IFERROR(BC569/3.974,0)</f>
        <v>896.82939104177149</v>
      </c>
      <c r="BG569" s="20">
        <f>IFERROR(BC569/C569," ")</f>
        <v>7.6422140120122571E-3</v>
      </c>
      <c r="BH569" s="191">
        <v>86248</v>
      </c>
      <c r="BI569" s="192">
        <f>IFERROR((BH569-BH568), 0)</f>
        <v>62</v>
      </c>
      <c r="BJ569" s="193">
        <v>176305</v>
      </c>
      <c r="BK569" s="192">
        <f>IFERROR((BJ569-BJ568),0)</f>
        <v>54</v>
      </c>
      <c r="BL569" s="193">
        <v>131046</v>
      </c>
      <c r="BM569" s="192">
        <f>IFERROR((BL569-BL568),0)</f>
        <v>33</v>
      </c>
      <c r="BN569" s="193">
        <v>50995</v>
      </c>
      <c r="BO569" s="192">
        <f>IFERROR((BN569-BN568),0)</f>
        <v>22</v>
      </c>
      <c r="BP569" s="193">
        <v>21763</v>
      </c>
      <c r="BQ569" s="192">
        <f>IFERROR((BP569-BP568),0)</f>
        <v>8</v>
      </c>
      <c r="BR569" s="8">
        <v>34</v>
      </c>
      <c r="BS569" s="194">
        <f>IFERROR((BR569-BR568),0)</f>
        <v>0</v>
      </c>
      <c r="BT569" s="8">
        <v>331</v>
      </c>
      <c r="BU569" s="194">
        <f>IFERROR((BT569-BT568),0)</f>
        <v>1</v>
      </c>
      <c r="BV569" s="8">
        <v>1519</v>
      </c>
      <c r="BW569" s="194">
        <f>IFERROR((BV569-BV568),0)</f>
        <v>1</v>
      </c>
      <c r="BX569" s="8">
        <v>3410</v>
      </c>
      <c r="BY569" s="194">
        <f>IFERROR((BX569-BX568),0)</f>
        <v>3</v>
      </c>
      <c r="BZ569" s="13">
        <v>1922</v>
      </c>
      <c r="CA569" s="195">
        <f>IFERROR((BZ569-BZ568),0)</f>
        <v>3</v>
      </c>
    </row>
    <row r="570" spans="1:79" x14ac:dyDescent="0.2">
      <c r="A570" s="1">
        <v>44467</v>
      </c>
      <c r="B570" s="190">
        <v>44468</v>
      </c>
      <c r="C570" s="4">
        <v>466589</v>
      </c>
      <c r="D570">
        <f>IFERROR(C570-C569,"")</f>
        <v>232</v>
      </c>
      <c r="E570" s="4">
        <v>7219</v>
      </c>
      <c r="F570">
        <f>E570-E569</f>
        <v>3</v>
      </c>
      <c r="G570" s="4">
        <v>455950</v>
      </c>
      <c r="H570">
        <f>G570-G569</f>
        <v>373</v>
      </c>
      <c r="I570">
        <v>4199</v>
      </c>
      <c r="J570">
        <f>+IFERROR(D570-F570-H570,"")</f>
        <v>-144</v>
      </c>
      <c r="K570">
        <f>+IFERROR(E570/C570,"")</f>
        <v>1.5471860673955022E-2</v>
      </c>
      <c r="L570">
        <f>+IFERROR(G570/C570,"")</f>
        <v>0.9771983480107761</v>
      </c>
      <c r="M570">
        <f>+IFERROR(I570/C570,"")</f>
        <v>8.9993548926357025E-3</v>
      </c>
      <c r="N570" s="190">
        <f>+IFERROR(D570/C570,"")</f>
        <v>4.9722560969075568E-4</v>
      </c>
      <c r="O570">
        <f>+IFERROR(F570/E570,"")</f>
        <v>4.1557002354896799E-4</v>
      </c>
      <c r="P570">
        <f>+IFERROR(H570/G570,"")</f>
        <v>8.1807215703476256E-4</v>
      </c>
      <c r="Q570">
        <f>+IFERROR(J570/I570,"")</f>
        <v>-3.4293879495117884E-2</v>
      </c>
      <c r="R570" s="190">
        <f>+IFERROR(C570/3.974,"")</f>
        <v>117410.41771514846</v>
      </c>
      <c r="S570" s="190">
        <f>+IFERROR(E570/3.974,"")</f>
        <v>1816.5576245596376</v>
      </c>
      <c r="T570" s="190">
        <f>+IFERROR(G570/3.974,"")</f>
        <v>114733.26623049824</v>
      </c>
      <c r="U570" s="190">
        <f>+IFERROR(I570/3.974,"")</f>
        <v>1056.6180171112228</v>
      </c>
      <c r="V570" s="4">
        <v>3865609</v>
      </c>
      <c r="W570">
        <f>V570-V569</f>
        <v>7242</v>
      </c>
      <c r="X570" s="190">
        <f>IFERROR(W570-W569,0)</f>
        <v>3777</v>
      </c>
      <c r="Y570" s="20">
        <f>IFERROR(V570/3.974,0)</f>
        <v>972724.9622546552</v>
      </c>
      <c r="Z570" s="4">
        <v>3395471</v>
      </c>
      <c r="AA570" s="190">
        <f>Z570-Z569</f>
        <v>7010</v>
      </c>
      <c r="AB570" s="17">
        <f>IFERROR(Z570/V570,0)</f>
        <v>0.8783793187567599</v>
      </c>
      <c r="AC570" s="16">
        <f>IFERROR(AA570-AA569,0)</f>
        <v>3724</v>
      </c>
      <c r="AD570">
        <f>V570-Z570</f>
        <v>470138</v>
      </c>
      <c r="AE570">
        <f>AD570-AD569</f>
        <v>232</v>
      </c>
      <c r="AF570" s="17">
        <f>IFERROR(AD570/V570,0)</f>
        <v>0.12162068124324008</v>
      </c>
      <c r="AG570" s="16">
        <f>IFERROR(AE570-AE569,0)</f>
        <v>53</v>
      </c>
      <c r="AH570" s="20">
        <f>IFERROR(AE570/W570,0)</f>
        <v>3.2035349351008012E-2</v>
      </c>
      <c r="AI570" s="20">
        <f>IFERROR(AD570/3.974,0)</f>
        <v>118303.47257171615</v>
      </c>
      <c r="AJ570" s="4">
        <v>3004</v>
      </c>
      <c r="AK570" s="190">
        <f>AJ570-AJ569</f>
        <v>-136</v>
      </c>
      <c r="AL570" s="190">
        <f>IFERROR(AJ570/AJ569,0)-1</f>
        <v>-4.3312101910828016E-2</v>
      </c>
      <c r="AM570" s="20">
        <f>IFERROR(AJ570/3.974,0)</f>
        <v>755.91343734272766</v>
      </c>
      <c r="AN570" s="20">
        <f>IFERROR(AJ570/C570," ")</f>
        <v>6.4382143599613362E-3</v>
      </c>
      <c r="AO570" s="4">
        <v>135</v>
      </c>
      <c r="AP570">
        <f>AO570-AO569</f>
        <v>-2</v>
      </c>
      <c r="AQ570">
        <f>IFERROR(AO570/AO569,0)-1</f>
        <v>-1.4598540145985384E-2</v>
      </c>
      <c r="AR570" s="20">
        <f>IFERROR(AO570/3.974,0)</f>
        <v>33.970810266733771</v>
      </c>
      <c r="AS570" s="4">
        <v>230</v>
      </c>
      <c r="AT570" s="190">
        <f>AS570-AS569</f>
        <v>-4</v>
      </c>
      <c r="AU570" s="190">
        <f>IFERROR(AS570/AS569,0)-1</f>
        <v>-1.7094017094017144E-2</v>
      </c>
      <c r="AV570" s="20">
        <f>IFERROR(AS570/3.974,0)</f>
        <v>57.876195269250125</v>
      </c>
      <c r="AW570" s="30">
        <f>IFERROR(AS570/C570," ")</f>
        <v>4.9293918202100782E-4</v>
      </c>
      <c r="AX570" s="4">
        <v>51</v>
      </c>
      <c r="AY570">
        <f>AX570-AX569</f>
        <v>-2</v>
      </c>
      <c r="AZ570" s="190">
        <f>IFERROR(AX570/AX569,0)-1</f>
        <v>-3.7735849056603765E-2</v>
      </c>
      <c r="BA570" s="20">
        <f>IFERROR(AX570/3.974,0)</f>
        <v>12.833417211877201</v>
      </c>
      <c r="BB570" s="30">
        <f>IFERROR(AX570/C570," ")</f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>IFERROR(BC570-BC569,0)</f>
        <v>-144</v>
      </c>
      <c r="BE570" s="30">
        <f>IFERROR(BC570/BC569,0)-1</f>
        <v>-4.0404040404040442E-2</v>
      </c>
      <c r="BF570" s="20">
        <f>IFERROR(BC570/3.974,0)</f>
        <v>860.59386009058881</v>
      </c>
      <c r="BG570" s="20">
        <f>IFERROR(BC570/C570," ")</f>
        <v>7.3297913152688982E-3</v>
      </c>
      <c r="BH570" s="191">
        <v>86279</v>
      </c>
      <c r="BI570" s="192">
        <f>IFERROR((BH570-BH569), 0)</f>
        <v>31</v>
      </c>
      <c r="BJ570" s="193">
        <v>176402</v>
      </c>
      <c r="BK570" s="192">
        <f>IFERROR((BJ570-BJ569),0)</f>
        <v>97</v>
      </c>
      <c r="BL570" s="193">
        <v>131115</v>
      </c>
      <c r="BM570" s="192">
        <f>IFERROR((BL570-BL569),0)</f>
        <v>69</v>
      </c>
      <c r="BN570" s="193">
        <v>51023</v>
      </c>
      <c r="BO570" s="192">
        <f>IFERROR((BN570-BN569),0)</f>
        <v>28</v>
      </c>
      <c r="BP570" s="193">
        <v>21770</v>
      </c>
      <c r="BQ570" s="192">
        <f>IFERROR((BP570-BP569),0)</f>
        <v>7</v>
      </c>
      <c r="BR570" s="8">
        <v>34</v>
      </c>
      <c r="BS570" s="194">
        <f>IFERROR((BR570-BR569),0)</f>
        <v>0</v>
      </c>
      <c r="BT570" s="8">
        <v>331</v>
      </c>
      <c r="BU570" s="194">
        <f>IFERROR((BT570-BT569),0)</f>
        <v>0</v>
      </c>
      <c r="BV570" s="8">
        <v>1521</v>
      </c>
      <c r="BW570" s="194">
        <f>IFERROR((BV570-BV569),0)</f>
        <v>2</v>
      </c>
      <c r="BX570" s="8">
        <v>3410</v>
      </c>
      <c r="BY570" s="194">
        <f>IFERROR((BX570-BX569),0)</f>
        <v>0</v>
      </c>
      <c r="BZ570" s="13">
        <v>1923</v>
      </c>
      <c r="CA570" s="195">
        <f>IFERROR((BZ570-BZ569),0)</f>
        <v>1</v>
      </c>
    </row>
    <row r="571" spans="1:79" x14ac:dyDescent="0.2">
      <c r="A571" s="1">
        <v>44468</v>
      </c>
      <c r="B571" s="190">
        <v>44469</v>
      </c>
      <c r="C571" s="4">
        <v>466851</v>
      </c>
      <c r="D571">
        <f>IFERROR(C571-C570,"")</f>
        <v>262</v>
      </c>
      <c r="E571" s="4">
        <v>7223</v>
      </c>
      <c r="F571">
        <f>E571-E570</f>
        <v>4</v>
      </c>
      <c r="G571" s="4">
        <v>456314</v>
      </c>
      <c r="H571">
        <f>G571-G570</f>
        <v>364</v>
      </c>
      <c r="I571">
        <v>4199</v>
      </c>
      <c r="J571">
        <f>+IFERROR(D571-F571-H571,"")</f>
        <v>-106</v>
      </c>
      <c r="K571">
        <f>+IFERROR(E571/C571,"")</f>
        <v>1.5471745803264852E-2</v>
      </c>
      <c r="L571">
        <f>+IFERROR(G571/C571,"")</f>
        <v>0.97742962958202939</v>
      </c>
      <c r="M571">
        <f>+IFERROR(I571/C571,"")</f>
        <v>8.994304392622058E-3</v>
      </c>
      <c r="N571" s="190">
        <f>+IFERROR(D571/C571,"")</f>
        <v>5.612068947051629E-4</v>
      </c>
      <c r="O571">
        <f>+IFERROR(F571/E571,"")</f>
        <v>5.537865152983525E-4</v>
      </c>
      <c r="P571">
        <f>+IFERROR(H571/G571,"")</f>
        <v>7.9769632314590389E-4</v>
      </c>
      <c r="Q571">
        <f>+IFERROR(J571/I571,"")</f>
        <v>-2.5244105739461776E-2</v>
      </c>
      <c r="R571" s="190">
        <f>+IFERROR(C571/3.974,"")</f>
        <v>117476.34625062908</v>
      </c>
      <c r="S571" s="190">
        <f>+IFERROR(E571/3.974,"")</f>
        <v>1817.5641670860593</v>
      </c>
      <c r="T571" s="190">
        <f>+IFERROR(G571/3.974,"")</f>
        <v>114824.86160040261</v>
      </c>
      <c r="U571" s="190">
        <f>+IFERROR(I571/3.974,"")</f>
        <v>1056.6180171112228</v>
      </c>
      <c r="V571" s="4">
        <v>3872975</v>
      </c>
      <c r="W571">
        <f>V571-V570</f>
        <v>7366</v>
      </c>
      <c r="X571" s="190">
        <f>IFERROR(W571-W570,0)</f>
        <v>124</v>
      </c>
      <c r="Y571" s="20">
        <f>IFERROR(V571/3.974,0)</f>
        <v>974578.51031706086</v>
      </c>
      <c r="Z571" s="4">
        <v>3402575</v>
      </c>
      <c r="AA571" s="190">
        <f>Z571-Z570</f>
        <v>7104</v>
      </c>
      <c r="AB571" s="17">
        <f>IFERROR(Z571/V571,0)</f>
        <v>0.87854298052530677</v>
      </c>
      <c r="AC571" s="16">
        <f>IFERROR(AA571-AA570,0)</f>
        <v>94</v>
      </c>
      <c r="AD571">
        <f>V571-Z571</f>
        <v>470400</v>
      </c>
      <c r="AE571">
        <f>AD571-AD570</f>
        <v>262</v>
      </c>
      <c r="AF571" s="17">
        <f>IFERROR(AD571/V571,0)</f>
        <v>0.12145701947469323</v>
      </c>
      <c r="AG571" s="16">
        <f>IFERROR(AE571-AE570,0)</f>
        <v>30</v>
      </c>
      <c r="AH571" s="20">
        <f>IFERROR(AE571/W571,0)</f>
        <v>3.5568829758349171E-2</v>
      </c>
      <c r="AI571" s="20">
        <f>IFERROR(AD571/3.974,0)</f>
        <v>118369.40110719677</v>
      </c>
      <c r="AJ571" s="4">
        <v>2907</v>
      </c>
      <c r="AK571" s="190">
        <f>AJ571-AJ570</f>
        <v>-97</v>
      </c>
      <c r="AL571" s="190">
        <f>IFERROR(AJ571/AJ570,0)-1</f>
        <v>-3.2290279627163798E-2</v>
      </c>
      <c r="AM571" s="20">
        <f>IFERROR(AJ571/3.974,0)</f>
        <v>731.50478107700042</v>
      </c>
      <c r="AN571" s="20">
        <f>IFERROR(AJ571/C571," ")</f>
        <v>6.2268261179691167E-3</v>
      </c>
      <c r="AO571" s="4">
        <v>122</v>
      </c>
      <c r="AP571">
        <f>AO571-AO570</f>
        <v>-13</v>
      </c>
      <c r="AQ571">
        <f>IFERROR(AO571/AO570,0)-1</f>
        <v>-9.6296296296296324E-2</v>
      </c>
      <c r="AR571" s="20">
        <f>IFERROR(AO571/3.974,0)</f>
        <v>30.699547055863107</v>
      </c>
      <c r="AS571" s="4">
        <v>231</v>
      </c>
      <c r="AT571" s="190">
        <f>AS571-AS570</f>
        <v>1</v>
      </c>
      <c r="AU571" s="190">
        <f>IFERROR(AS571/AS570,0)-1</f>
        <v>4.3478260869564966E-3</v>
      </c>
      <c r="AV571" s="20">
        <f>IFERROR(AS571/3.974,0)</f>
        <v>58.127830900855557</v>
      </c>
      <c r="AW571" s="30">
        <f>IFERROR(AS571/C571," ")</f>
        <v>4.9480455220188031E-4</v>
      </c>
      <c r="AX571" s="4">
        <v>54</v>
      </c>
      <c r="AY571">
        <f>AX571-AX570</f>
        <v>3</v>
      </c>
      <c r="AZ571" s="190">
        <f>IFERROR(AX571/AX570,0)-1</f>
        <v>5.8823529411764719E-2</v>
      </c>
      <c r="BA571" s="20">
        <f>IFERROR(AX571/3.974,0)</f>
        <v>13.588324106693507</v>
      </c>
      <c r="BB571" s="30">
        <f>IFERROR(AX571/C571," ")</f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>IFERROR(BC571-BC570,0)</f>
        <v>-106</v>
      </c>
      <c r="BE571" s="30">
        <f>IFERROR(BC571/BC570,0)-1</f>
        <v>-3.0994152046783574E-2</v>
      </c>
      <c r="BF571" s="20">
        <f>IFERROR(BC571/3.974,0)</f>
        <v>833.92048314041267</v>
      </c>
      <c r="BG571" s="20">
        <f>IFERROR(BC571/C571," ")</f>
        <v>7.0986246147057624E-3</v>
      </c>
      <c r="BH571" s="191">
        <v>86328</v>
      </c>
      <c r="BI571" s="192">
        <f>IFERROR((BH571-BH570), 0)</f>
        <v>49</v>
      </c>
      <c r="BJ571" s="193">
        <v>176503</v>
      </c>
      <c r="BK571" s="192">
        <f>IFERROR((BJ571-BJ570),0)</f>
        <v>101</v>
      </c>
      <c r="BL571" s="193">
        <v>131190</v>
      </c>
      <c r="BM571" s="192">
        <f>IFERROR((BL571-BL570),0)</f>
        <v>75</v>
      </c>
      <c r="BN571" s="193">
        <v>51053</v>
      </c>
      <c r="BO571" s="192">
        <f>IFERROR((BN571-BN570),0)</f>
        <v>30</v>
      </c>
      <c r="BP571" s="193">
        <v>21777</v>
      </c>
      <c r="BQ571" s="192">
        <f>IFERROR((BP571-BP570),0)</f>
        <v>7</v>
      </c>
      <c r="BR571" s="8">
        <v>34</v>
      </c>
      <c r="BS571" s="194">
        <f>IFERROR((BR571-BR570),0)</f>
        <v>0</v>
      </c>
      <c r="BT571" s="8">
        <v>331</v>
      </c>
      <c r="BU571" s="194">
        <f>IFERROR((BT571-BT570),0)</f>
        <v>0</v>
      </c>
      <c r="BV571" s="8">
        <v>1524</v>
      </c>
      <c r="BW571" s="194">
        <f>IFERROR((BV571-BV570),0)</f>
        <v>3</v>
      </c>
      <c r="BX571" s="8">
        <v>3411</v>
      </c>
      <c r="BY571" s="194">
        <f>IFERROR((BX571-BX570),0)</f>
        <v>1</v>
      </c>
      <c r="BZ571" s="13">
        <v>1923</v>
      </c>
      <c r="CA571" s="195">
        <f>IFERROR((BZ571-BZ570),0)</f>
        <v>0</v>
      </c>
    </row>
    <row r="572" spans="1:79" x14ac:dyDescent="0.2">
      <c r="A572" s="1">
        <v>44469</v>
      </c>
      <c r="B572" s="190">
        <v>44470</v>
      </c>
      <c r="C572" s="4">
        <v>467113</v>
      </c>
      <c r="D572">
        <f>IFERROR(C572-C571,"")</f>
        <v>262</v>
      </c>
      <c r="E572" s="4">
        <v>7228</v>
      </c>
      <c r="F572">
        <f>E572-E571</f>
        <v>5</v>
      </c>
      <c r="G572" s="4">
        <v>456590</v>
      </c>
      <c r="H572">
        <f>G572-G571</f>
        <v>276</v>
      </c>
      <c r="I572">
        <v>4199</v>
      </c>
      <c r="J572">
        <f>+IFERROR(D572-F572-H572,"")</f>
        <v>-19</v>
      </c>
      <c r="K572">
        <f>+IFERROR(E572/C572,"")</f>
        <v>1.5473771871046193E-2</v>
      </c>
      <c r="L572">
        <f>+IFERROR(G572/C572,"")</f>
        <v>0.97747226045946056</v>
      </c>
      <c r="M572">
        <f>+IFERROR(I572/C572,"")</f>
        <v>8.989259558179712E-3</v>
      </c>
      <c r="N572" s="190">
        <f>+IFERROR(D572/C572,"")</f>
        <v>5.6089211818125375E-4</v>
      </c>
      <c r="O572">
        <f>+IFERROR(F572/E572,"")</f>
        <v>6.9175428887659099E-4</v>
      </c>
      <c r="P572">
        <f>+IFERROR(H572/G572,"")</f>
        <v>6.0448104426290544E-4</v>
      </c>
      <c r="Q572">
        <f>+IFERROR(J572/I572,"")</f>
        <v>-4.5248868778280547E-3</v>
      </c>
      <c r="R572" s="190">
        <f>+IFERROR(C572/3.974,"")</f>
        <v>117542.2747861097</v>
      </c>
      <c r="S572" s="190">
        <f>+IFERROR(E572/3.974,"")</f>
        <v>1818.8223452440864</v>
      </c>
      <c r="T572" s="190">
        <f>+IFERROR(G572/3.974,"")</f>
        <v>114894.31303472571</v>
      </c>
      <c r="U572" s="190">
        <f>+IFERROR(I572/3.974,"")</f>
        <v>1056.6180171112228</v>
      </c>
      <c r="V572" s="4">
        <v>3880623</v>
      </c>
      <c r="W572">
        <f>V572-V571</f>
        <v>7648</v>
      </c>
      <c r="X572" s="190">
        <f>IFERROR(W572-W571,0)</f>
        <v>282</v>
      </c>
      <c r="Y572" s="20">
        <f>IFERROR(V572/3.974,0)</f>
        <v>976503.01962757926</v>
      </c>
      <c r="Z572" s="4">
        <v>3409961</v>
      </c>
      <c r="AA572" s="190">
        <f>Z572-Z571</f>
        <v>7386</v>
      </c>
      <c r="AB572" s="17">
        <f>IFERROR(Z572/V572,0)</f>
        <v>0.87871483522104565</v>
      </c>
      <c r="AC572" s="16">
        <f>IFERROR(AA572-AA571,0)</f>
        <v>282</v>
      </c>
      <c r="AD572">
        <f>V572-Z572</f>
        <v>470662</v>
      </c>
      <c r="AE572">
        <f>AD572-AD571</f>
        <v>262</v>
      </c>
      <c r="AF572" s="17">
        <f>IFERROR(AD572/V572,0)</f>
        <v>0.1212851647789543</v>
      </c>
      <c r="AG572" s="16">
        <f>IFERROR(AE572-AE571,0)</f>
        <v>0</v>
      </c>
      <c r="AH572" s="20">
        <f>IFERROR(AE572/W572,0)</f>
        <v>3.425732217573222E-2</v>
      </c>
      <c r="AI572" s="20">
        <f>IFERROR(AD572/3.974,0)</f>
        <v>118435.3296426774</v>
      </c>
      <c r="AJ572" s="4">
        <v>2913</v>
      </c>
      <c r="AK572" s="190">
        <f>AJ572-AJ571</f>
        <v>6</v>
      </c>
      <c r="AL572" s="190">
        <f>IFERROR(AJ572/AJ571,0)-1</f>
        <v>2.0639834881321928E-3</v>
      </c>
      <c r="AM572" s="20">
        <f>IFERROR(AJ572/3.974,0)</f>
        <v>733.01459486663305</v>
      </c>
      <c r="AN572" s="20">
        <f>IFERROR(AJ572/C572," ")</f>
        <v>6.2361783979465353E-3</v>
      </c>
      <c r="AO572" s="4">
        <v>127</v>
      </c>
      <c r="AP572">
        <f>AO572-AO571</f>
        <v>5</v>
      </c>
      <c r="AQ572">
        <f>IFERROR(AO572/AO571,0)-1</f>
        <v>4.0983606557376984E-2</v>
      </c>
      <c r="AR572" s="20">
        <f>IFERROR(AO572/3.974,0)</f>
        <v>31.957725213890285</v>
      </c>
      <c r="AS572" s="4">
        <v>201</v>
      </c>
      <c r="AT572" s="190">
        <f>AS572-AS571</f>
        <v>-30</v>
      </c>
      <c r="AU572" s="190">
        <f>IFERROR(AS572/AS571,0)-1</f>
        <v>-0.12987012987012991</v>
      </c>
      <c r="AV572" s="20">
        <f>IFERROR(AS572/3.974,0)</f>
        <v>50.578761952692496</v>
      </c>
      <c r="AW572" s="30">
        <f>IFERROR(AS572/C572," ")</f>
        <v>4.303027318871451E-4</v>
      </c>
      <c r="AX572" s="4">
        <v>54</v>
      </c>
      <c r="AY572">
        <f>AX572-AX571</f>
        <v>0</v>
      </c>
      <c r="AZ572" s="190">
        <f>IFERROR(AX572/AX571,0)-1</f>
        <v>0</v>
      </c>
      <c r="BA572" s="20">
        <f>IFERROR(AX572/3.974,0)</f>
        <v>13.588324106693507</v>
      </c>
      <c r="BB572" s="30">
        <f>IFERROR(AX572/C572," ")</f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>IFERROR(BC572-BC571,0)</f>
        <v>-19</v>
      </c>
      <c r="BE572" s="30">
        <f>IFERROR(BC572/BC571,0)-1</f>
        <v>-5.7332528666264038E-3</v>
      </c>
      <c r="BF572" s="20">
        <f>IFERROR(BC572/3.974,0)</f>
        <v>829.1394061399094</v>
      </c>
      <c r="BG572" s="20">
        <f>IFERROR(BC572/C572," ")</f>
        <v>7.0539676694932486E-3</v>
      </c>
      <c r="BH572" s="191">
        <v>86392</v>
      </c>
      <c r="BI572" s="192">
        <f>IFERROR((BH572-BH571), 0)</f>
        <v>64</v>
      </c>
      <c r="BJ572" s="193">
        <v>176577</v>
      </c>
      <c r="BK572" s="192">
        <f>IFERROR((BJ572-BJ571),0)</f>
        <v>74</v>
      </c>
      <c r="BL572" s="193">
        <v>131272</v>
      </c>
      <c r="BM572" s="192">
        <f>IFERROR((BL572-BL571),0)</f>
        <v>82</v>
      </c>
      <c r="BN572" s="193">
        <v>51088</v>
      </c>
      <c r="BO572" s="192">
        <f>IFERROR((BN572-BN571),0)</f>
        <v>35</v>
      </c>
      <c r="BP572" s="193">
        <v>21784</v>
      </c>
      <c r="BQ572" s="192">
        <f>IFERROR((BP572-BP571),0)</f>
        <v>7</v>
      </c>
      <c r="BR572" s="8">
        <v>34</v>
      </c>
      <c r="BS572" s="194">
        <f>IFERROR((BR572-BR571),0)</f>
        <v>0</v>
      </c>
      <c r="BT572" s="8">
        <v>331</v>
      </c>
      <c r="BU572" s="194">
        <f>IFERROR((BT572-BT571),0)</f>
        <v>0</v>
      </c>
      <c r="BV572" s="8">
        <v>1526</v>
      </c>
      <c r="BW572" s="194">
        <f>IFERROR((BV572-BV571),0)</f>
        <v>2</v>
      </c>
      <c r="BX572" s="8">
        <v>3413</v>
      </c>
      <c r="BY572" s="194">
        <f>IFERROR((BX572-BX571),0)</f>
        <v>2</v>
      </c>
      <c r="BZ572" s="13">
        <v>1924</v>
      </c>
      <c r="CA572" s="195">
        <f>IFERROR((BZ572-BZ571),0)</f>
        <v>1</v>
      </c>
    </row>
    <row r="573" spans="1:79" x14ac:dyDescent="0.2">
      <c r="A573" s="1">
        <v>44470</v>
      </c>
      <c r="B573" s="190">
        <v>44471</v>
      </c>
      <c r="C573" s="4">
        <v>467338</v>
      </c>
      <c r="D573">
        <f>IFERROR(C573-C572,"")</f>
        <v>225</v>
      </c>
      <c r="E573" s="4">
        <v>7230</v>
      </c>
      <c r="F573">
        <f>E573-E572</f>
        <v>2</v>
      </c>
      <c r="G573" s="4">
        <v>456894</v>
      </c>
      <c r="H573">
        <f>G573-G572</f>
        <v>304</v>
      </c>
      <c r="I573">
        <v>4199</v>
      </c>
      <c r="J573">
        <f>+IFERROR(D573-F573-H573,"")</f>
        <v>-81</v>
      </c>
      <c r="K573">
        <f>+IFERROR(E573/C573,"")</f>
        <v>1.5470601577445018E-2</v>
      </c>
      <c r="L573">
        <f>+IFERROR(G573/C573,"")</f>
        <v>0.97765214897996744</v>
      </c>
      <c r="M573">
        <f>+IFERROR(I573/C573,"")</f>
        <v>8.9849316768591467E-3</v>
      </c>
      <c r="N573" s="190">
        <f>+IFERROR(D573/C573,"")</f>
        <v>4.8145025655949226E-4</v>
      </c>
      <c r="O573">
        <f>+IFERROR(F573/E573,"")</f>
        <v>2.7662517289073305E-4</v>
      </c>
      <c r="P573">
        <f>+IFERROR(H573/G573,"")</f>
        <v>6.6536220655119126E-4</v>
      </c>
      <c r="Q573">
        <f>+IFERROR(J573/I573,"")</f>
        <v>-1.9290307216003812E-2</v>
      </c>
      <c r="R573" s="190">
        <f>+IFERROR(C573/3.974,"")</f>
        <v>117598.89280322094</v>
      </c>
      <c r="S573" s="190">
        <f>+IFERROR(E573/3.974,"")</f>
        <v>1819.3256165072974</v>
      </c>
      <c r="T573" s="190">
        <f>+IFERROR(G573/3.974,"")</f>
        <v>114970.81026673377</v>
      </c>
      <c r="U573" s="190">
        <f>+IFERROR(I573/3.974,"")</f>
        <v>1056.6180171112228</v>
      </c>
      <c r="V573" s="4">
        <v>3888624</v>
      </c>
      <c r="W573">
        <f>V573-V572</f>
        <v>8001</v>
      </c>
      <c r="X573" s="190">
        <f>IFERROR(W573-W572,0)</f>
        <v>353</v>
      </c>
      <c r="Y573" s="20">
        <f>IFERROR(V573/3.974,0)</f>
        <v>978516.35631605436</v>
      </c>
      <c r="Z573" s="4">
        <v>3417737</v>
      </c>
      <c r="AA573" s="190">
        <f>Z573-Z572</f>
        <v>7776</v>
      </c>
      <c r="AB573" s="17">
        <f>IFERROR(Z573/V573,0)</f>
        <v>0.87890652323289675</v>
      </c>
      <c r="AC573" s="16">
        <f>IFERROR(AA573-AA572,0)</f>
        <v>390</v>
      </c>
      <c r="AD573">
        <f>V573-Z573</f>
        <v>470887</v>
      </c>
      <c r="AE573">
        <f>AD573-AD572</f>
        <v>225</v>
      </c>
      <c r="AF573" s="17">
        <f>IFERROR(AD573/V573,0)</f>
        <v>0.12109347676710322</v>
      </c>
      <c r="AG573" s="16">
        <f>IFERROR(AE573-AE572,0)</f>
        <v>-37</v>
      </c>
      <c r="AH573" s="20">
        <f>IFERROR(AE573/W573,0)</f>
        <v>2.81214848143982E-2</v>
      </c>
      <c r="AI573" s="20">
        <f>IFERROR(AD573/3.974,0)</f>
        <v>118491.94765978862</v>
      </c>
      <c r="AJ573" s="4">
        <v>2838</v>
      </c>
      <c r="AK573" s="190">
        <f>AJ573-AJ572</f>
        <v>-75</v>
      </c>
      <c r="AL573" s="190">
        <f>IFERROR(AJ573/AJ572,0)-1</f>
        <v>-2.5746652935118464E-2</v>
      </c>
      <c r="AM573" s="20">
        <f>IFERROR(AJ573/3.974,0)</f>
        <v>714.14192249622545</v>
      </c>
      <c r="AN573" s="20">
        <f>IFERROR(AJ573/C573," ")</f>
        <v>6.0726925694037292E-3</v>
      </c>
      <c r="AO573" s="4">
        <v>123</v>
      </c>
      <c r="AP573">
        <f>AO573-AO572</f>
        <v>-4</v>
      </c>
      <c r="AQ573">
        <f>IFERROR(AO573/AO572,0)-1</f>
        <v>-3.1496062992126039E-2</v>
      </c>
      <c r="AR573" s="20">
        <f>IFERROR(AO573/3.974,0)</f>
        <v>30.951182687468545</v>
      </c>
      <c r="AS573" s="4">
        <v>197</v>
      </c>
      <c r="AT573" s="190">
        <f>AS573-AS572</f>
        <v>-4</v>
      </c>
      <c r="AU573" s="190">
        <f>IFERROR(AS573/AS572,0)-1</f>
        <v>-1.9900497512437831E-2</v>
      </c>
      <c r="AV573" s="20">
        <f>IFERROR(AS573/3.974,0)</f>
        <v>49.572219426270756</v>
      </c>
      <c r="AW573" s="30">
        <f>IFERROR(AS573/C573," ")</f>
        <v>4.2153644685431101E-4</v>
      </c>
      <c r="AX573" s="4">
        <v>56</v>
      </c>
      <c r="AY573">
        <f>AX573-AX572</f>
        <v>2</v>
      </c>
      <c r="AZ573" s="190">
        <f>IFERROR(AX573/AX572,0)-1</f>
        <v>3.7037037037036979E-2</v>
      </c>
      <c r="BA573" s="20">
        <f>IFERROR(AX573/3.974,0)</f>
        <v>14.091595369904377</v>
      </c>
      <c r="BB573" s="30">
        <f>IFERROR(AX573/C573," ")</f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>IFERROR(BC573-BC572,0)</f>
        <v>-81</v>
      </c>
      <c r="BE573" s="30">
        <f>IFERROR(BC573/BC572,0)-1</f>
        <v>-2.4582701062215495E-2</v>
      </c>
      <c r="BF573" s="20">
        <f>IFERROR(BC573/3.974,0)</f>
        <v>808.75691997986905</v>
      </c>
      <c r="BG573" s="20">
        <f>IFERROR(BC573/C573," ")</f>
        <v>6.8772494425875918E-3</v>
      </c>
      <c r="BH573" s="191">
        <v>86430</v>
      </c>
      <c r="BI573" s="192">
        <f>IFERROR((BH573-BH572), 0)</f>
        <v>38</v>
      </c>
      <c r="BJ573" s="193">
        <v>176664</v>
      </c>
      <c r="BK573" s="192">
        <f>IFERROR((BJ573-BJ572),0)</f>
        <v>87</v>
      </c>
      <c r="BL573" s="193">
        <v>131334</v>
      </c>
      <c r="BM573" s="192">
        <f>IFERROR((BL573-BL572),0)</f>
        <v>62</v>
      </c>
      <c r="BN573" s="193">
        <v>51122</v>
      </c>
      <c r="BO573" s="192">
        <f>IFERROR((BN573-BN572),0)</f>
        <v>34</v>
      </c>
      <c r="BP573" s="193">
        <v>21788</v>
      </c>
      <c r="BQ573" s="192">
        <f>IFERROR((BP573-BP572),0)</f>
        <v>4</v>
      </c>
      <c r="BR573" s="8">
        <v>34</v>
      </c>
      <c r="BS573" s="194">
        <f>IFERROR((BR573-BR572),0)</f>
        <v>0</v>
      </c>
      <c r="BT573" s="8">
        <v>331</v>
      </c>
      <c r="BU573" s="194">
        <f>IFERROR((BT573-BT572),0)</f>
        <v>0</v>
      </c>
      <c r="BV573" s="8">
        <v>1526</v>
      </c>
      <c r="BW573" s="194">
        <f>IFERROR((BV573-BV572),0)</f>
        <v>0</v>
      </c>
      <c r="BX573" s="8">
        <v>3414</v>
      </c>
      <c r="BY573" s="194">
        <f>IFERROR((BX573-BX572),0)</f>
        <v>1</v>
      </c>
      <c r="BZ573" s="13">
        <v>1925</v>
      </c>
      <c r="CA573" s="195">
        <f>IFERROR((BZ573-BZ572),0)</f>
        <v>1</v>
      </c>
    </row>
    <row r="574" spans="1:79" x14ac:dyDescent="0.2">
      <c r="A574" s="1">
        <v>44471</v>
      </c>
      <c r="B574" s="190">
        <v>44472</v>
      </c>
      <c r="C574" s="4">
        <v>467338</v>
      </c>
      <c r="D574">
        <f>IFERROR(C574-C573,"")</f>
        <v>0</v>
      </c>
      <c r="E574" s="4">
        <v>7236</v>
      </c>
      <c r="F574">
        <f>E574-E573</f>
        <v>6</v>
      </c>
      <c r="G574" s="4">
        <v>456894</v>
      </c>
      <c r="H574">
        <f>G574-G573</f>
        <v>0</v>
      </c>
      <c r="I574">
        <v>4199</v>
      </c>
      <c r="J574">
        <f>+IFERROR(D574-F574-H574,"")</f>
        <v>-6</v>
      </c>
      <c r="K574">
        <f>+IFERROR(E574/C574,"")</f>
        <v>1.5483440250953271E-2</v>
      </c>
      <c r="L574">
        <f>+IFERROR(G574/C574,"")</f>
        <v>0.97765214897996744</v>
      </c>
      <c r="M574">
        <f>+IFERROR(I574/C574,"")</f>
        <v>8.9849316768591467E-3</v>
      </c>
      <c r="N574" s="190">
        <f>+IFERROR(D574/C574,"")</f>
        <v>0</v>
      </c>
      <c r="O574">
        <f>+IFERROR(F574/E574,"")</f>
        <v>8.2918739635157548E-4</v>
      </c>
      <c r="P574">
        <f>+IFERROR(H574/G574,"")</f>
        <v>0</v>
      </c>
      <c r="Q574">
        <f>+IFERROR(J574/I574,"")</f>
        <v>-1.4289116456299119E-3</v>
      </c>
      <c r="R574" s="190">
        <f>+IFERROR(C574/3.974,"")</f>
        <v>117598.89280322094</v>
      </c>
      <c r="S574" s="190">
        <f>+IFERROR(E574/3.974,"")</f>
        <v>1820.8354302969299</v>
      </c>
      <c r="T574" s="190">
        <f>+IFERROR(G574/3.974,"")</f>
        <v>114970.81026673377</v>
      </c>
      <c r="U574" s="190">
        <f>+IFERROR(I574/3.974,"")</f>
        <v>1056.6180171112228</v>
      </c>
      <c r="V574" s="4">
        <v>3895904</v>
      </c>
      <c r="W574">
        <f>V574-V573</f>
        <v>7280</v>
      </c>
      <c r="X574" s="190">
        <f>IFERROR(W574-W573,0)</f>
        <v>-721</v>
      </c>
      <c r="Y574" s="20">
        <f>IFERROR(V574/3.974,0)</f>
        <v>980348.26371414191</v>
      </c>
      <c r="Z574" s="4">
        <v>3424790</v>
      </c>
      <c r="AA574" s="190">
        <f>Z574-Z573</f>
        <v>7053</v>
      </c>
      <c r="AB574" s="17">
        <f>IFERROR(Z574/V574,0)</f>
        <v>0.8790745357175126</v>
      </c>
      <c r="AC574" s="16">
        <f>IFERROR(AA574-AA573,0)</f>
        <v>-723</v>
      </c>
      <c r="AD574">
        <f>V574-Z574</f>
        <v>471114</v>
      </c>
      <c r="AE574">
        <f>AD574-AD573</f>
        <v>227</v>
      </c>
      <c r="AF574" s="17">
        <f>IFERROR(AD574/V574,0)</f>
        <v>0.12092546428248746</v>
      </c>
      <c r="AG574" s="16">
        <f>IFERROR(AE574-AE573,0)</f>
        <v>2</v>
      </c>
      <c r="AH574" s="20">
        <f>IFERROR(AE574/W574,0)</f>
        <v>3.1181318681318682E-2</v>
      </c>
      <c r="AI574" s="20">
        <f>IFERROR(AD574/3.974,0)</f>
        <v>118549.06894816305</v>
      </c>
      <c r="AJ574" s="4">
        <v>2771</v>
      </c>
      <c r="AK574" s="190">
        <f>AJ574-AJ573</f>
        <v>-67</v>
      </c>
      <c r="AL574" s="190">
        <f>IFERROR(AJ574/AJ573,0)-1</f>
        <v>-2.360817477096544E-2</v>
      </c>
      <c r="AM574" s="20">
        <f>IFERROR(AJ574/3.974,0)</f>
        <v>697.28233517866124</v>
      </c>
      <c r="AN574" s="20">
        <f>IFERROR(AJ574/C574," ")</f>
        <v>5.9293273818949027E-3</v>
      </c>
      <c r="AO574" s="4">
        <v>115</v>
      </c>
      <c r="AP574">
        <f>AO574-AO573</f>
        <v>-8</v>
      </c>
      <c r="AQ574">
        <f>IFERROR(AO574/AO573,0)-1</f>
        <v>-6.5040650406504086E-2</v>
      </c>
      <c r="AR574" s="20">
        <f>IFERROR(AO574/3.974,0)</f>
        <v>28.938097634625063</v>
      </c>
      <c r="AS574" s="4">
        <v>197</v>
      </c>
      <c r="AT574" s="190">
        <f>AS574-AS573</f>
        <v>0</v>
      </c>
      <c r="AU574" s="190">
        <f>IFERROR(AS574/AS573,0)-1</f>
        <v>0</v>
      </c>
      <c r="AV574" s="20">
        <f>IFERROR(AS574/3.974,0)</f>
        <v>49.572219426270756</v>
      </c>
      <c r="AW574" s="30">
        <f>IFERROR(AS574/C574," ")</f>
        <v>4.2153644685431101E-4</v>
      </c>
      <c r="AX574" s="4">
        <v>54</v>
      </c>
      <c r="AY574">
        <f>AX574-AX573</f>
        <v>-2</v>
      </c>
      <c r="AZ574" s="190">
        <f>IFERROR(AX574/AX573,0)-1</f>
        <v>-3.5714285714285698E-2</v>
      </c>
      <c r="BA574" s="20">
        <f>IFERROR(AX574/3.974,0)</f>
        <v>13.588324106693507</v>
      </c>
      <c r="BB574" s="30">
        <f>IFERROR(AX574/C574," ")</f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>IFERROR(BC574-BC573,0)</f>
        <v>-77</v>
      </c>
      <c r="BE574" s="30">
        <f>IFERROR(BC574/BC573,0)-1</f>
        <v>-2.3957685127566908E-2</v>
      </c>
      <c r="BF574" s="20">
        <f>IFERROR(BC574/3.974,0)</f>
        <v>789.38097634625058</v>
      </c>
      <c r="BG574" s="20">
        <f>IFERROR(BC574/C574," ")</f>
        <v>6.7124864658983435E-3</v>
      </c>
      <c r="BH574" s="191">
        <v>86484</v>
      </c>
      <c r="BI574" s="192">
        <f>IFERROR((BH574-BH573), 0)</f>
        <v>54</v>
      </c>
      <c r="BJ574" s="193">
        <v>176726</v>
      </c>
      <c r="BK574" s="192">
        <f>IFERROR((BJ574-BJ573),0)</f>
        <v>62</v>
      </c>
      <c r="BL574" s="193">
        <v>131407</v>
      </c>
      <c r="BM574" s="192">
        <f>IFERROR((BL574-BL573),0)</f>
        <v>73</v>
      </c>
      <c r="BN574" s="193">
        <v>51155</v>
      </c>
      <c r="BO574" s="192">
        <f>IFERROR((BN574-BN573),0)</f>
        <v>33</v>
      </c>
      <c r="BP574" s="193">
        <v>21793</v>
      </c>
      <c r="BQ574" s="192">
        <f>IFERROR((BP574-BP573),0)</f>
        <v>5</v>
      </c>
      <c r="BR574" s="8">
        <v>34</v>
      </c>
      <c r="BS574" s="194">
        <f>IFERROR((BR574-BR573),0)</f>
        <v>0</v>
      </c>
      <c r="BT574" s="8">
        <v>332</v>
      </c>
      <c r="BU574" s="194">
        <f>IFERROR((BT574-BT573),0)</f>
        <v>1</v>
      </c>
      <c r="BV574" s="8">
        <v>1527</v>
      </c>
      <c r="BW574" s="194">
        <f>IFERROR((BV574-BV573),0)</f>
        <v>1</v>
      </c>
      <c r="BX574" s="8">
        <v>3417</v>
      </c>
      <c r="BY574" s="194">
        <f>IFERROR((BX574-BX573),0)</f>
        <v>3</v>
      </c>
      <c r="BZ574" s="13">
        <v>1926</v>
      </c>
      <c r="CA574" s="195">
        <f>IFERROR((BZ574-BZ573),0)</f>
        <v>1</v>
      </c>
    </row>
    <row r="575" spans="1:79" x14ac:dyDescent="0.2">
      <c r="A575" s="1">
        <v>44472</v>
      </c>
      <c r="B575" s="190">
        <v>44473</v>
      </c>
      <c r="C575" s="4">
        <v>467740</v>
      </c>
      <c r="D575">
        <f>IFERROR(C575-C574,"")</f>
        <v>402</v>
      </c>
      <c r="E575" s="4">
        <v>7238</v>
      </c>
      <c r="F575">
        <f>E575-E574</f>
        <v>2</v>
      </c>
      <c r="G575" s="4">
        <v>457407</v>
      </c>
      <c r="H575">
        <f>G575-G574</f>
        <v>513</v>
      </c>
      <c r="I575">
        <v>4199</v>
      </c>
      <c r="J575">
        <f>+IFERROR(D575-F575-H575,"")</f>
        <v>-113</v>
      </c>
      <c r="K575">
        <f>+IFERROR(E575/C575,"")</f>
        <v>1.5474408859622868E-2</v>
      </c>
      <c r="L575">
        <f>+IFERROR(G575/C575,"")</f>
        <v>0.97790866720827807</v>
      </c>
      <c r="M575">
        <f>+IFERROR(I575/C575,"")</f>
        <v>8.9772095608671477E-3</v>
      </c>
      <c r="N575" s="190">
        <f>+IFERROR(D575/C575,"")</f>
        <v>8.5945183221447811E-4</v>
      </c>
      <c r="O575">
        <f>+IFERROR(F575/E575,"")</f>
        <v>2.7631942525559546E-4</v>
      </c>
      <c r="P575">
        <f>+IFERROR(H575/G575,"")</f>
        <v>1.1215394604804912E-3</v>
      </c>
      <c r="Q575">
        <f>+IFERROR(J575/I575,"")</f>
        <v>-2.6911169326030007E-2</v>
      </c>
      <c r="R575" s="190">
        <f>+IFERROR(C575/3.974,"")</f>
        <v>117700.05032712632</v>
      </c>
      <c r="S575" s="190">
        <f>+IFERROR(E575/3.974,"")</f>
        <v>1821.3387015601409</v>
      </c>
      <c r="T575" s="190">
        <f>+IFERROR(G575/3.974,"")</f>
        <v>115099.89934574736</v>
      </c>
      <c r="U575" s="190">
        <f>+IFERROR(I575/3.974,"")</f>
        <v>1056.6180171112228</v>
      </c>
      <c r="V575" s="4">
        <v>3900359</v>
      </c>
      <c r="W575">
        <f>V575-V574</f>
        <v>4455</v>
      </c>
      <c r="X575" s="190">
        <f>IFERROR(W575-W574,0)</f>
        <v>-2825</v>
      </c>
      <c r="Y575" s="20">
        <f>IFERROR(V575/3.974,0)</f>
        <v>981469.30045294412</v>
      </c>
      <c r="Z575" s="4">
        <v>3429070</v>
      </c>
      <c r="AA575" s="190">
        <f>Z575-Z574</f>
        <v>4280</v>
      </c>
      <c r="AB575" s="17">
        <f>IFERROR(Z575/V575,0)</f>
        <v>0.87916778942656304</v>
      </c>
      <c r="AC575" s="16">
        <f>IFERROR(AA575-AA574,0)</f>
        <v>-2773</v>
      </c>
      <c r="AD575">
        <f>V575-Z575</f>
        <v>471289</v>
      </c>
      <c r="AE575">
        <f>AD575-AD574</f>
        <v>175</v>
      </c>
      <c r="AF575" s="17">
        <f>IFERROR(AD575/V575,0)</f>
        <v>0.12083221057343696</v>
      </c>
      <c r="AG575" s="16">
        <f>IFERROR(AE575-AE574,0)</f>
        <v>-52</v>
      </c>
      <c r="AH575" s="20">
        <f>IFERROR(AE575/W575,0)</f>
        <v>3.9281705948372617E-2</v>
      </c>
      <c r="AI575" s="20">
        <f>IFERROR(AD575/3.974,0)</f>
        <v>118593.105183694</v>
      </c>
      <c r="AJ575" s="4">
        <v>2747</v>
      </c>
      <c r="AK575" s="190">
        <f>AJ575-AJ574</f>
        <v>-24</v>
      </c>
      <c r="AL575" s="190">
        <f>IFERROR(AJ575/AJ574,0)-1</f>
        <v>-8.6611331649224521E-3</v>
      </c>
      <c r="AM575" s="20">
        <f>IFERROR(AJ575/3.974,0)</f>
        <v>691.24308002013083</v>
      </c>
      <c r="AN575" s="20">
        <f>IFERROR(AJ575/C575," ")</f>
        <v>5.8729208534656005E-3</v>
      </c>
      <c r="AO575" s="4">
        <v>113</v>
      </c>
      <c r="AP575">
        <f>AO575-AO574</f>
        <v>-2</v>
      </c>
      <c r="AQ575">
        <f>IFERROR(AO575/AO574,0)-1</f>
        <v>-1.7391304347826098E-2</v>
      </c>
      <c r="AR575" s="20">
        <f>IFERROR(AO575/3.974,0)</f>
        <v>28.434826371414189</v>
      </c>
      <c r="AS575" s="4">
        <v>186</v>
      </c>
      <c r="AT575" s="190">
        <f>AS575-AS574</f>
        <v>-11</v>
      </c>
      <c r="AU575" s="190">
        <f>IFERROR(AS575/AS574,0)-1</f>
        <v>-5.5837563451776595E-2</v>
      </c>
      <c r="AV575" s="20">
        <f>IFERROR(AS575/3.974,0)</f>
        <v>46.804227478610969</v>
      </c>
      <c r="AW575" s="30">
        <f>IFERROR(AS575/C575," ")</f>
        <v>3.9765681789028092E-4</v>
      </c>
      <c r="AX575" s="4">
        <v>49</v>
      </c>
      <c r="AY575">
        <f>AX575-AX574</f>
        <v>-5</v>
      </c>
      <c r="AZ575" s="190">
        <f>IFERROR(AX575/AX574,0)-1</f>
        <v>-9.259259259259256E-2</v>
      </c>
      <c r="BA575" s="20">
        <f>IFERROR(AX575/3.974,0)</f>
        <v>12.330145948666331</v>
      </c>
      <c r="BB575" s="30">
        <f>IFERROR(AX575/C575," ")</f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>IFERROR(BC575-BC574,0)</f>
        <v>-42</v>
      </c>
      <c r="BE575" s="30">
        <f>IFERROR(BC575/BC574,0)-1</f>
        <v>-1.3388587822760645E-2</v>
      </c>
      <c r="BF575" s="20">
        <f>IFERROR(BC575/3.974,0)</f>
        <v>778.81227981882228</v>
      </c>
      <c r="BG575" s="20">
        <f>IFERROR(BC575/C575," ")</f>
        <v>6.6169239320990293E-3</v>
      </c>
      <c r="BH575" s="191">
        <v>86536</v>
      </c>
      <c r="BI575" s="192">
        <f>IFERROR((BH575-BH574), 0)</f>
        <v>52</v>
      </c>
      <c r="BJ575" s="193">
        <v>176776</v>
      </c>
      <c r="BK575" s="192">
        <f>IFERROR((BJ575-BJ574),0)</f>
        <v>50</v>
      </c>
      <c r="BL575" s="193">
        <v>131448</v>
      </c>
      <c r="BM575" s="192">
        <f>IFERROR((BL575-BL574),0)</f>
        <v>41</v>
      </c>
      <c r="BN575" s="193">
        <v>51181</v>
      </c>
      <c r="BO575" s="192">
        <f>IFERROR((BN575-BN574),0)</f>
        <v>26</v>
      </c>
      <c r="BP575" s="193">
        <v>21799</v>
      </c>
      <c r="BQ575" s="192">
        <f>IFERROR((BP575-BP574),0)</f>
        <v>6</v>
      </c>
      <c r="BR575" s="8">
        <v>34</v>
      </c>
      <c r="BS575" s="194">
        <f>IFERROR((BR575-BR574),0)</f>
        <v>0</v>
      </c>
      <c r="BT575" s="8">
        <v>332</v>
      </c>
      <c r="BU575" s="194">
        <f>IFERROR((BT575-BT574),0)</f>
        <v>0</v>
      </c>
      <c r="BV575" s="8">
        <v>1527</v>
      </c>
      <c r="BW575" s="194">
        <f>IFERROR((BV575-BV574),0)</f>
        <v>0</v>
      </c>
      <c r="BX575" s="8">
        <v>3417</v>
      </c>
      <c r="BY575" s="194">
        <f>IFERROR((BX575-BX574),0)</f>
        <v>0</v>
      </c>
      <c r="BZ575" s="13">
        <v>1928</v>
      </c>
      <c r="CA575" s="195">
        <f>IFERROR((BZ575-BZ574),0)</f>
        <v>2</v>
      </c>
    </row>
    <row r="576" spans="1:79" x14ac:dyDescent="0.2">
      <c r="A576" s="1">
        <v>44473</v>
      </c>
      <c r="B576" s="190">
        <v>44474</v>
      </c>
      <c r="C576" s="4">
        <v>467861</v>
      </c>
      <c r="D576">
        <f>IFERROR(C576-C575,"")</f>
        <v>121</v>
      </c>
      <c r="E576" s="4">
        <v>7244</v>
      </c>
      <c r="F576">
        <f>E576-E575</f>
        <v>6</v>
      </c>
      <c r="G576" s="4">
        <v>457585</v>
      </c>
      <c r="H576">
        <f>G576-G575</f>
        <v>178</v>
      </c>
      <c r="I576">
        <v>4199</v>
      </c>
      <c r="J576">
        <f>+IFERROR(D576-F576-H576,"")</f>
        <v>-63</v>
      </c>
      <c r="K576">
        <f>+IFERROR(E576/C576,"")</f>
        <v>1.5483231130613579E-2</v>
      </c>
      <c r="L576">
        <f>+IFERROR(G576/C576,"")</f>
        <v>0.97803621160985843</v>
      </c>
      <c r="M576">
        <f>+IFERROR(I576/C576,"")</f>
        <v>8.9748878406193285E-3</v>
      </c>
      <c r="N576" s="190">
        <f>+IFERROR(D576/C576,"")</f>
        <v>2.5862382203261226E-4</v>
      </c>
      <c r="O576">
        <f>+IFERROR(F576/E576,"")</f>
        <v>8.2827167310877965E-4</v>
      </c>
      <c r="P576">
        <f>+IFERROR(H576/G576,"")</f>
        <v>3.8899876525672826E-4</v>
      </c>
      <c r="Q576">
        <f>+IFERROR(J576/I576,"")</f>
        <v>-1.5003572279114075E-2</v>
      </c>
      <c r="R576" s="190">
        <f>+IFERROR(C576/3.974,"")</f>
        <v>117730.49823855057</v>
      </c>
      <c r="S576" s="190">
        <f>+IFERROR(E576/3.974,"")</f>
        <v>1822.8485153497734</v>
      </c>
      <c r="T576" s="190">
        <f>+IFERROR(G576/3.974,"")</f>
        <v>115144.69048817312</v>
      </c>
      <c r="U576" s="190">
        <f>+IFERROR(I576/3.974,"")</f>
        <v>1056.6180171112228</v>
      </c>
      <c r="V576" s="4">
        <v>3903364</v>
      </c>
      <c r="W576">
        <f>V576-V575</f>
        <v>3005</v>
      </c>
      <c r="X576" s="190">
        <f>IFERROR(W576-W575,0)</f>
        <v>-1450</v>
      </c>
      <c r="Y576" s="20">
        <f>IFERROR(V576/3.974,0)</f>
        <v>982225.46552591841</v>
      </c>
      <c r="Z576" s="4">
        <v>3431954</v>
      </c>
      <c r="AA576" s="190">
        <f>Z576-Z575</f>
        <v>2884</v>
      </c>
      <c r="AB576" s="17">
        <f>IFERROR(Z576/V576,0)</f>
        <v>0.87922981305356096</v>
      </c>
      <c r="AC576" s="16">
        <f>IFERROR(AA576-AA575,0)</f>
        <v>-1396</v>
      </c>
      <c r="AD576">
        <f>V576-Z576</f>
        <v>471410</v>
      </c>
      <c r="AE576">
        <f>AD576-AD575</f>
        <v>121</v>
      </c>
      <c r="AF576" s="17">
        <f>IFERROR(AD576/V576,0)</f>
        <v>0.12077018694643903</v>
      </c>
      <c r="AG576" s="16">
        <f>IFERROR(AE576-AE575,0)</f>
        <v>-54</v>
      </c>
      <c r="AH576" s="20">
        <f>IFERROR(AE576/W576,0)</f>
        <v>4.026622296173045E-2</v>
      </c>
      <c r="AI576" s="20">
        <f>IFERROR(AD576/3.974,0)</f>
        <v>118623.55309511826</v>
      </c>
      <c r="AJ576" s="4">
        <v>2689</v>
      </c>
      <c r="AK576" s="190">
        <f>AJ576-AJ575</f>
        <v>-58</v>
      </c>
      <c r="AL576" s="190">
        <f>IFERROR(AJ576/AJ575,0)-1</f>
        <v>-2.111394248270837E-2</v>
      </c>
      <c r="AM576" s="20">
        <f>IFERROR(AJ576/3.974,0)</f>
        <v>676.64821338701552</v>
      </c>
      <c r="AN576" s="20">
        <f>IFERROR(AJ576/C576," ")</f>
        <v>5.7474335326090443E-3</v>
      </c>
      <c r="AO576" s="4">
        <v>103</v>
      </c>
      <c r="AP576">
        <f>AO576-AO575</f>
        <v>-10</v>
      </c>
      <c r="AQ576">
        <f>IFERROR(AO576/AO575,0)-1</f>
        <v>-8.8495575221238965E-2</v>
      </c>
      <c r="AR576" s="20">
        <f>IFERROR(AO576/3.974,0)</f>
        <v>25.918470055359837</v>
      </c>
      <c r="AS576" s="4">
        <v>194</v>
      </c>
      <c r="AT576" s="190">
        <f>AS576-AS575</f>
        <v>8</v>
      </c>
      <c r="AU576" s="190">
        <f>IFERROR(AS576/AS575,0)-1</f>
        <v>4.3010752688172005E-2</v>
      </c>
      <c r="AV576" s="20">
        <f>IFERROR(AS576/3.974,0)</f>
        <v>48.817312531454455</v>
      </c>
      <c r="AW576" s="30">
        <f>IFERROR(AS576/C576," ")</f>
        <v>4.1465307003575846E-4</v>
      </c>
      <c r="AX576" s="4">
        <v>46</v>
      </c>
      <c r="AY576">
        <f>AX576-AX575</f>
        <v>-3</v>
      </c>
      <c r="AZ576" s="190">
        <f>IFERROR(AX576/AX575,0)-1</f>
        <v>-6.1224489795918324E-2</v>
      </c>
      <c r="BA576" s="20">
        <f>IFERROR(AX576/3.974,0)</f>
        <v>11.575239053850025</v>
      </c>
      <c r="BB576" s="30">
        <f>IFERROR(AX576/C576," ")</f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>IFERROR(BC576-BC575,0)</f>
        <v>-63</v>
      </c>
      <c r="BE576" s="30">
        <f>IFERROR(BC576/BC575,0)-1</f>
        <v>-2.0355411954765756E-2</v>
      </c>
      <c r="BF576" s="20">
        <f>IFERROR(BC576/3.974,0)</f>
        <v>762.95923502767994</v>
      </c>
      <c r="BG576" s="20">
        <f>IFERROR(BC576/C576," ")</f>
        <v>6.480557259527937E-3</v>
      </c>
      <c r="BH576" s="191">
        <v>86566</v>
      </c>
      <c r="BI576" s="192">
        <f>IFERROR((BH576-BH575), 0)</f>
        <v>30</v>
      </c>
      <c r="BJ576" s="193">
        <v>176816</v>
      </c>
      <c r="BK576" s="192">
        <f>IFERROR((BJ576-BJ575),0)</f>
        <v>40</v>
      </c>
      <c r="BL576" s="193">
        <v>131478</v>
      </c>
      <c r="BM576" s="192">
        <f>IFERROR((BL576-BL575),0)</f>
        <v>30</v>
      </c>
      <c r="BN576" s="193">
        <v>51197</v>
      </c>
      <c r="BO576" s="192">
        <f>IFERROR((BN576-BN575),0)</f>
        <v>16</v>
      </c>
      <c r="BP576" s="193">
        <v>21804</v>
      </c>
      <c r="BQ576" s="192">
        <f>IFERROR((BP576-BP575),0)</f>
        <v>5</v>
      </c>
      <c r="BR576" s="8">
        <v>34</v>
      </c>
      <c r="BS576" s="194">
        <f>IFERROR((BR576-BR575),0)</f>
        <v>0</v>
      </c>
      <c r="BT576" s="8">
        <v>332</v>
      </c>
      <c r="BU576" s="194">
        <f>IFERROR((BT576-BT575),0)</f>
        <v>0</v>
      </c>
      <c r="BV576" s="8">
        <v>1527</v>
      </c>
      <c r="BW576" s="194">
        <f>IFERROR((BV576-BV575),0)</f>
        <v>0</v>
      </c>
      <c r="BX576" s="8">
        <v>3420</v>
      </c>
      <c r="BY576" s="194">
        <f>IFERROR((BX576-BX575),0)</f>
        <v>3</v>
      </c>
      <c r="BZ576" s="13">
        <v>1931</v>
      </c>
      <c r="CA576" s="195">
        <f>IFERROR((BZ576-BZ575),0)</f>
        <v>3</v>
      </c>
    </row>
    <row r="577" spans="1:79" x14ac:dyDescent="0.2">
      <c r="A577" s="1">
        <v>44474</v>
      </c>
      <c r="B577" s="190">
        <v>44475</v>
      </c>
      <c r="C577" s="4">
        <v>468114</v>
      </c>
      <c r="D577">
        <f>IFERROR(C577-C576,"")</f>
        <v>253</v>
      </c>
      <c r="E577" s="4">
        <v>7250</v>
      </c>
      <c r="F577">
        <f>E577-E576</f>
        <v>6</v>
      </c>
      <c r="G577" s="4">
        <v>457939</v>
      </c>
      <c r="H577">
        <f>G577-G576</f>
        <v>354</v>
      </c>
      <c r="I577">
        <v>4199</v>
      </c>
      <c r="J577">
        <f>+IFERROR(D577-F577-H577,"")</f>
        <v>-107</v>
      </c>
      <c r="K577">
        <f>+IFERROR(E577/C577,"")</f>
        <v>1.5487680351367402E-2</v>
      </c>
      <c r="L577">
        <f>+IFERROR(G577/C577,"")</f>
        <v>0.97826384171377057</v>
      </c>
      <c r="M577">
        <f>+IFERROR(I577/C577,"")</f>
        <v>8.9700372131574779E-3</v>
      </c>
      <c r="N577" s="190">
        <f>+IFERROR(D577/C577,"")</f>
        <v>5.4046663846840724E-4</v>
      </c>
      <c r="O577">
        <f>+IFERROR(F577/E577,"")</f>
        <v>8.275862068965517E-4</v>
      </c>
      <c r="P577">
        <f>+IFERROR(H577/G577,"")</f>
        <v>7.7302872216605269E-4</v>
      </c>
      <c r="Q577">
        <f>+IFERROR(J577/I577,"")</f>
        <v>-2.5482257680400095E-2</v>
      </c>
      <c r="R577" s="190">
        <f>+IFERROR(C577/3.974,"")</f>
        <v>117794.16205334675</v>
      </c>
      <c r="S577" s="190">
        <f>+IFERROR(E577/3.974,"")</f>
        <v>1824.3583291394061</v>
      </c>
      <c r="T577" s="190">
        <f>+IFERROR(G577/3.974,"")</f>
        <v>115233.76950176145</v>
      </c>
      <c r="U577" s="190">
        <f>+IFERROR(I577/3.974,"")</f>
        <v>1056.6180171112228</v>
      </c>
      <c r="V577" s="4">
        <v>3910258</v>
      </c>
      <c r="W577">
        <f>V577-V576</f>
        <v>6894</v>
      </c>
      <c r="X577" s="190">
        <f>IFERROR(W577-W576,0)</f>
        <v>3889</v>
      </c>
      <c r="Y577" s="20">
        <f>IFERROR(V577/3.974,0)</f>
        <v>983960.24157020624</v>
      </c>
      <c r="Z577" s="4">
        <v>3438595</v>
      </c>
      <c r="AA577" s="190">
        <f>Z577-Z576</f>
        <v>6641</v>
      </c>
      <c r="AB577" s="17">
        <f>IFERROR(Z577/V577,0)</f>
        <v>0.87937803592499519</v>
      </c>
      <c r="AC577" s="16">
        <f>IFERROR(AA577-AA576,0)</f>
        <v>3757</v>
      </c>
      <c r="AD577">
        <f>V577-Z577</f>
        <v>471663</v>
      </c>
      <c r="AE577">
        <f>AD577-AD576</f>
        <v>253</v>
      </c>
      <c r="AF577" s="17">
        <f>IFERROR(AD577/V577,0)</f>
        <v>0.12062196407500476</v>
      </c>
      <c r="AG577" s="16">
        <f>IFERROR(AE577-AE576,0)</f>
        <v>132</v>
      </c>
      <c r="AH577" s="20">
        <f>IFERROR(AE577/W577,0)</f>
        <v>3.669857847403539E-2</v>
      </c>
      <c r="AI577" s="20">
        <f>IFERROR(AD577/3.974,0)</f>
        <v>118687.21690991444</v>
      </c>
      <c r="AJ577" s="4">
        <v>2581</v>
      </c>
      <c r="AK577" s="190">
        <f>AJ577-AJ576</f>
        <v>-108</v>
      </c>
      <c r="AL577" s="190">
        <f>IFERROR(AJ577/AJ576,0)-1</f>
        <v>-4.0163629602082529E-2</v>
      </c>
      <c r="AM577" s="20">
        <f>IFERROR(AJ577/3.974,0)</f>
        <v>649.47156517362851</v>
      </c>
      <c r="AN577" s="20">
        <f>IFERROR(AJ577/C577," ")</f>
        <v>5.5136142050867948E-3</v>
      </c>
      <c r="AO577" s="4">
        <v>107</v>
      </c>
      <c r="AP577">
        <f>AO577-AO576</f>
        <v>4</v>
      </c>
      <c r="AQ577">
        <f>IFERROR(AO577/AO576,0)-1</f>
        <v>3.8834951456310662E-2</v>
      </c>
      <c r="AR577" s="20">
        <f>IFERROR(AO577/3.974,0)</f>
        <v>26.92501258178158</v>
      </c>
      <c r="AS577" s="4">
        <v>194</v>
      </c>
      <c r="AT577" s="190">
        <f>AS577-AS576</f>
        <v>0</v>
      </c>
      <c r="AU577" s="190">
        <f>IFERROR(AS577/AS576,0)-1</f>
        <v>0</v>
      </c>
      <c r="AV577" s="20">
        <f>IFERROR(AS577/3.974,0)</f>
        <v>48.817312531454455</v>
      </c>
      <c r="AW577" s="30">
        <f>IFERROR(AS577/C577," ")</f>
        <v>4.1442896388486564E-4</v>
      </c>
      <c r="AX577" s="4">
        <v>43</v>
      </c>
      <c r="AY577">
        <f>AX577-AX576</f>
        <v>-3</v>
      </c>
      <c r="AZ577" s="190">
        <f>IFERROR(AX577/AX576,0)-1</f>
        <v>-6.5217391304347783E-2</v>
      </c>
      <c r="BA577" s="20">
        <f>IFERROR(AX577/3.974,0)</f>
        <v>10.820332159033718</v>
      </c>
      <c r="BB577" s="30">
        <f>IFERROR(AX577/C577," ")</f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>IFERROR(BC577-BC576,0)</f>
        <v>-107</v>
      </c>
      <c r="BE577" s="30">
        <f>IFERROR(BC577/BC576,0)-1</f>
        <v>-3.5290237467018426E-2</v>
      </c>
      <c r="BF577" s="20">
        <f>IFERROR(BC577/3.974,0)</f>
        <v>736.03422244589831</v>
      </c>
      <c r="BG577" s="20">
        <f>IFERROR(BC577/C577," ")</f>
        <v>6.2484779348620208E-3</v>
      </c>
      <c r="BH577" s="191">
        <v>86620</v>
      </c>
      <c r="BI577" s="192">
        <f>IFERROR((BH577-BH576), 0)</f>
        <v>54</v>
      </c>
      <c r="BJ577" s="193">
        <v>176897</v>
      </c>
      <c r="BK577" s="192">
        <f>IFERROR((BJ577-BJ576),0)</f>
        <v>81</v>
      </c>
      <c r="BL577" s="193">
        <v>131553</v>
      </c>
      <c r="BM577" s="192">
        <f>IFERROR((BL577-BL576),0)</f>
        <v>75</v>
      </c>
      <c r="BN577" s="193">
        <v>51230</v>
      </c>
      <c r="BO577" s="192">
        <f>IFERROR((BN577-BN576),0)</f>
        <v>33</v>
      </c>
      <c r="BP577" s="193">
        <v>21814</v>
      </c>
      <c r="BQ577" s="192">
        <f>IFERROR((BP577-BP576),0)</f>
        <v>10</v>
      </c>
      <c r="BR577" s="8">
        <v>34</v>
      </c>
      <c r="BS577" s="194">
        <f>IFERROR((BR577-BR576),0)</f>
        <v>0</v>
      </c>
      <c r="BT577" s="8">
        <v>332</v>
      </c>
      <c r="BU577" s="194">
        <f>IFERROR((BT577-BT576),0)</f>
        <v>0</v>
      </c>
      <c r="BV577" s="8">
        <v>1529</v>
      </c>
      <c r="BW577" s="194">
        <f>IFERROR((BV577-BV576),0)</f>
        <v>2</v>
      </c>
      <c r="BX577" s="8">
        <v>3423</v>
      </c>
      <c r="BY577" s="194">
        <f>IFERROR((BX577-BX576),0)</f>
        <v>3</v>
      </c>
      <c r="BZ577" s="13">
        <v>1932</v>
      </c>
      <c r="CA577" s="195">
        <f>IFERROR((BZ577-BZ576),0)</f>
        <v>1</v>
      </c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VK15"/>
  <sheetViews>
    <sheetView workbookViewId="0">
      <pane xSplit="1" topLeftCell="US1" activePane="topRight" state="frozen"/>
      <selection activeCell="A2" sqref="A2"/>
      <selection pane="topRight" activeCell="UU27" sqref="UU27"/>
    </sheetView>
  </sheetViews>
  <sheetFormatPr defaultColWidth="11.43359375" defaultRowHeight="15" x14ac:dyDescent="0.2"/>
  <cols>
    <col min="1" max="1" width="20.58203125" bestFit="1" customWidth="1"/>
  </cols>
  <sheetData>
    <row r="1" spans="1:583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</row>
    <row r="2" spans="1:583" x14ac:dyDescent="0.2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</row>
    <row r="3" spans="1:583" x14ac:dyDescent="0.2">
      <c r="A3" t="s">
        <v>662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8874</v>
      </c>
      <c r="TN3" s="199">
        <v>8885</v>
      </c>
      <c r="TO3" s="199">
        <v>8890</v>
      </c>
      <c r="TP3" s="199">
        <v>8899</v>
      </c>
      <c r="TQ3" s="199">
        <v>8906</v>
      </c>
      <c r="TR3" s="199">
        <v>8906</v>
      </c>
      <c r="TS3" s="199">
        <v>8911</v>
      </c>
      <c r="TT3" s="199">
        <v>8914</v>
      </c>
      <c r="TU3" s="199">
        <v>8915</v>
      </c>
      <c r="TV3" s="199">
        <v>8918</v>
      </c>
      <c r="TW3" s="199">
        <v>8921</v>
      </c>
      <c r="TX3" s="199">
        <v>8925</v>
      </c>
      <c r="TY3" s="199">
        <v>8931</v>
      </c>
      <c r="TZ3" s="199">
        <v>8936</v>
      </c>
      <c r="UA3" s="199">
        <v>8939</v>
      </c>
      <c r="UB3" s="199">
        <v>8939</v>
      </c>
      <c r="UC3" s="199">
        <v>8941</v>
      </c>
      <c r="UD3" s="199">
        <v>8943</v>
      </c>
      <c r="UE3" s="199">
        <v>8945</v>
      </c>
      <c r="UF3" s="199">
        <v>8951</v>
      </c>
      <c r="UG3" s="199">
        <v>8954</v>
      </c>
      <c r="UH3" s="199">
        <v>8956</v>
      </c>
      <c r="UI3" s="199">
        <v>8957</v>
      </c>
      <c r="UJ3" s="199">
        <v>8958</v>
      </c>
      <c r="UK3" s="199">
        <v>8961</v>
      </c>
      <c r="UL3" s="199">
        <v>8966</v>
      </c>
      <c r="UM3" s="199">
        <v>8968</v>
      </c>
      <c r="UN3" s="199">
        <v>9872</v>
      </c>
      <c r="UO3" s="199">
        <v>8975</v>
      </c>
      <c r="UP3" s="199">
        <v>8975</v>
      </c>
      <c r="UQ3" s="199">
        <v>8981</v>
      </c>
      <c r="UR3" s="199">
        <v>8984</v>
      </c>
      <c r="US3" s="199">
        <v>8985</v>
      </c>
      <c r="UT3" s="199">
        <v>8994</v>
      </c>
      <c r="UU3" s="199">
        <v>8998</v>
      </c>
      <c r="UV3" s="199">
        <v>9000</v>
      </c>
      <c r="UW3" s="199">
        <v>9008</v>
      </c>
      <c r="UX3" s="199">
        <v>9008</v>
      </c>
      <c r="UY3" s="199">
        <v>9013</v>
      </c>
      <c r="UZ3" s="199">
        <v>9014</v>
      </c>
      <c r="VA3" s="199">
        <v>9014</v>
      </c>
      <c r="VB3" s="199">
        <v>9014</v>
      </c>
      <c r="VC3" s="199">
        <v>9017</v>
      </c>
      <c r="VD3" s="199">
        <v>9020</v>
      </c>
      <c r="VE3" s="199">
        <v>9021</v>
      </c>
      <c r="VF3" s="199"/>
      <c r="VG3" s="199"/>
      <c r="VH3" s="199"/>
      <c r="VI3" s="199"/>
      <c r="VJ3" s="199"/>
      <c r="VK3" s="199"/>
    </row>
    <row r="4" spans="1:583" x14ac:dyDescent="0.2">
      <c r="A4" t="s">
        <v>663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>
        <v>4109</v>
      </c>
      <c r="TO4" s="199">
        <v>4112</v>
      </c>
      <c r="TP4" s="199">
        <v>4115</v>
      </c>
      <c r="TQ4" s="199">
        <v>4117</v>
      </c>
      <c r="TR4" s="199">
        <v>4118</v>
      </c>
      <c r="TS4" s="199">
        <v>4118</v>
      </c>
      <c r="TT4" s="199">
        <v>4118</v>
      </c>
      <c r="TU4" s="199">
        <v>4118</v>
      </c>
      <c r="TV4" s="199">
        <v>4118</v>
      </c>
      <c r="TW4" s="199">
        <v>4125</v>
      </c>
      <c r="TX4" s="199">
        <v>4125</v>
      </c>
      <c r="TY4" s="199">
        <v>4128</v>
      </c>
      <c r="TZ4" s="199">
        <v>4129</v>
      </c>
      <c r="UA4" s="199">
        <v>4129</v>
      </c>
      <c r="UB4" s="199">
        <v>4130</v>
      </c>
      <c r="UC4" s="199">
        <v>4131</v>
      </c>
      <c r="UD4" s="199">
        <v>4131</v>
      </c>
      <c r="UE4" s="199">
        <v>4131</v>
      </c>
      <c r="UF4" s="199">
        <v>4137</v>
      </c>
      <c r="UG4" s="199">
        <v>4139</v>
      </c>
      <c r="UH4" s="199">
        <v>4139</v>
      </c>
      <c r="UI4" s="199">
        <v>4139</v>
      </c>
      <c r="UJ4" s="199">
        <v>4141</v>
      </c>
      <c r="UK4" s="199">
        <v>4121</v>
      </c>
      <c r="UL4" s="199">
        <v>4145</v>
      </c>
      <c r="UM4" s="199">
        <v>4146</v>
      </c>
      <c r="UN4" s="199">
        <v>4147</v>
      </c>
      <c r="UO4" s="199">
        <v>4149</v>
      </c>
      <c r="UP4" s="199">
        <v>4149</v>
      </c>
      <c r="UQ4" s="199">
        <v>4150</v>
      </c>
      <c r="UR4" s="199">
        <v>4151</v>
      </c>
      <c r="US4" s="199">
        <v>4153</v>
      </c>
      <c r="UT4" s="199">
        <v>4153</v>
      </c>
      <c r="UU4" s="199">
        <v>4153</v>
      </c>
      <c r="UV4" s="199">
        <v>4153</v>
      </c>
      <c r="UW4" s="199">
        <v>4154</v>
      </c>
      <c r="UX4" s="199">
        <v>4154</v>
      </c>
      <c r="UY4" s="199">
        <v>4154</v>
      </c>
      <c r="UZ4" s="199">
        <v>4155</v>
      </c>
      <c r="VA4" s="199">
        <v>4156</v>
      </c>
      <c r="VB4" s="199">
        <v>4156</v>
      </c>
      <c r="VC4" s="199">
        <v>4157</v>
      </c>
      <c r="VD4" s="199">
        <v>4158</v>
      </c>
      <c r="VE4" s="199">
        <v>4158</v>
      </c>
      <c r="VF4" s="199"/>
      <c r="VG4" s="199"/>
      <c r="VH4" s="199"/>
      <c r="VI4" s="199"/>
      <c r="VJ4" s="199"/>
      <c r="VK4" s="199"/>
    </row>
    <row r="5" spans="1:583" x14ac:dyDescent="0.2">
      <c r="A5" t="s">
        <v>664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>
        <v>23270</v>
      </c>
      <c r="TO5" s="199">
        <v>23300</v>
      </c>
      <c r="TP5" s="199">
        <v>23348</v>
      </c>
      <c r="TQ5" s="199">
        <v>23380</v>
      </c>
      <c r="TR5" s="199">
        <v>23439</v>
      </c>
      <c r="TS5" s="199">
        <v>23480</v>
      </c>
      <c r="TT5" s="199">
        <v>23497</v>
      </c>
      <c r="TU5" s="199">
        <v>23548</v>
      </c>
      <c r="TV5" s="199">
        <v>23593</v>
      </c>
      <c r="TW5" s="199">
        <v>23651</v>
      </c>
      <c r="TX5" s="199">
        <v>23676</v>
      </c>
      <c r="TY5" s="199">
        <v>23706</v>
      </c>
      <c r="TZ5" s="199">
        <v>23741</v>
      </c>
      <c r="UA5" s="199">
        <v>23797</v>
      </c>
      <c r="UB5" s="199">
        <v>23819</v>
      </c>
      <c r="UC5" s="199">
        <v>23871</v>
      </c>
      <c r="UD5" s="199">
        <v>23910</v>
      </c>
      <c r="UE5" s="199">
        <v>23972</v>
      </c>
      <c r="UF5" s="199">
        <v>24022</v>
      </c>
      <c r="UG5" s="199">
        <v>24080</v>
      </c>
      <c r="UH5" s="199">
        <v>24123</v>
      </c>
      <c r="UI5" s="199">
        <v>24150</v>
      </c>
      <c r="UJ5" s="199">
        <v>24192</v>
      </c>
      <c r="UK5" s="199">
        <v>24236</v>
      </c>
      <c r="UL5" s="199">
        <v>24305</v>
      </c>
      <c r="UM5" s="199">
        <v>24347</v>
      </c>
      <c r="UN5" s="199">
        <v>24376</v>
      </c>
      <c r="UO5" s="199">
        <v>24400</v>
      </c>
      <c r="UP5" s="199">
        <v>24417</v>
      </c>
      <c r="UQ5" s="199">
        <v>24472</v>
      </c>
      <c r="UR5" s="199">
        <v>24536</v>
      </c>
      <c r="US5" s="199">
        <v>24588</v>
      </c>
      <c r="UT5" s="199">
        <v>24631</v>
      </c>
      <c r="UU5" s="199">
        <v>24681</v>
      </c>
      <c r="UV5" s="199">
        <v>24718</v>
      </c>
      <c r="UW5" s="199">
        <v>24746</v>
      </c>
      <c r="UX5" s="199">
        <v>24795</v>
      </c>
      <c r="UY5" s="199">
        <v>24849</v>
      </c>
      <c r="UZ5" s="199">
        <v>24899</v>
      </c>
      <c r="VA5" s="199">
        <v>24917</v>
      </c>
      <c r="VB5" s="199">
        <v>24969</v>
      </c>
      <c r="VC5" s="199">
        <v>24995</v>
      </c>
      <c r="VD5" s="199">
        <v>25042</v>
      </c>
      <c r="VE5" s="199">
        <v>25114</v>
      </c>
      <c r="VF5" s="199"/>
      <c r="VG5" s="199"/>
      <c r="VH5" s="199"/>
      <c r="VI5" s="199"/>
      <c r="VJ5" s="199"/>
      <c r="VK5" s="199"/>
    </row>
    <row r="6" spans="1:583" x14ac:dyDescent="0.2">
      <c r="A6" t="s">
        <v>665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>
        <v>81028</v>
      </c>
      <c r="TO6" s="199">
        <v>81081</v>
      </c>
      <c r="TP6" s="199">
        <v>81289</v>
      </c>
      <c r="TQ6" s="199">
        <v>81395</v>
      </c>
      <c r="TR6" s="199">
        <v>81511</v>
      </c>
      <c r="TS6" s="199">
        <v>81643</v>
      </c>
      <c r="TT6" s="199">
        <v>81709</v>
      </c>
      <c r="TU6" s="199">
        <v>81831</v>
      </c>
      <c r="TV6" s="199">
        <v>81901</v>
      </c>
      <c r="TW6" s="199">
        <v>82044</v>
      </c>
      <c r="TX6" s="199">
        <v>82136</v>
      </c>
      <c r="TY6" s="199">
        <v>82204</v>
      </c>
      <c r="TZ6" s="199">
        <v>82284</v>
      </c>
      <c r="UA6" s="199">
        <v>82348</v>
      </c>
      <c r="UB6" s="199">
        <v>82380</v>
      </c>
      <c r="UC6" s="199">
        <v>82447</v>
      </c>
      <c r="UD6" s="199">
        <v>82489</v>
      </c>
      <c r="UE6" s="199">
        <v>82564</v>
      </c>
      <c r="UF6" s="199">
        <v>82614</v>
      </c>
      <c r="UG6" s="199">
        <v>82685</v>
      </c>
      <c r="UH6" s="199">
        <v>82727</v>
      </c>
      <c r="UI6" s="199">
        <v>82765</v>
      </c>
      <c r="UJ6" s="199">
        <v>82813</v>
      </c>
      <c r="UK6" s="199">
        <v>82852</v>
      </c>
      <c r="UL6" s="199">
        <v>82905</v>
      </c>
      <c r="UM6" s="199">
        <v>82954</v>
      </c>
      <c r="UN6" s="199">
        <v>83003</v>
      </c>
      <c r="UO6" s="199">
        <v>83023</v>
      </c>
      <c r="UP6" s="199">
        <v>83053</v>
      </c>
      <c r="UQ6" s="199">
        <v>83099</v>
      </c>
      <c r="UR6" s="199">
        <v>83139</v>
      </c>
      <c r="US6" s="199">
        <v>83188</v>
      </c>
      <c r="UT6" s="199">
        <v>83229</v>
      </c>
      <c r="UU6" s="199">
        <v>83260</v>
      </c>
      <c r="UV6" s="199">
        <v>83290</v>
      </c>
      <c r="UW6" s="199">
        <v>83318</v>
      </c>
      <c r="UX6" s="199">
        <v>83351</v>
      </c>
      <c r="UY6" s="199">
        <v>83372</v>
      </c>
      <c r="UZ6" s="199">
        <v>83403</v>
      </c>
      <c r="VA6" s="199">
        <v>83428</v>
      </c>
      <c r="VB6" s="199">
        <v>83450</v>
      </c>
      <c r="VC6" s="199">
        <v>83470</v>
      </c>
      <c r="VD6" s="199">
        <v>83472</v>
      </c>
      <c r="VE6" s="199">
        <v>83486</v>
      </c>
      <c r="VF6" s="199"/>
      <c r="VG6" s="199"/>
      <c r="VH6" s="199"/>
      <c r="VI6" s="199"/>
      <c r="VJ6" s="199"/>
      <c r="VK6" s="199"/>
    </row>
    <row r="7" spans="1:583" x14ac:dyDescent="0.2">
      <c r="A7" t="s">
        <v>666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>
        <v>2763</v>
      </c>
      <c r="TO7" s="199">
        <v>2766</v>
      </c>
      <c r="TP7" s="199">
        <v>2770</v>
      </c>
      <c r="TQ7" s="199">
        <v>2771</v>
      </c>
      <c r="TR7" s="199">
        <v>2771</v>
      </c>
      <c r="TS7" s="199">
        <v>2772</v>
      </c>
      <c r="TT7" s="199">
        <v>2779</v>
      </c>
      <c r="TU7" s="199">
        <v>2782</v>
      </c>
      <c r="TV7" s="199">
        <v>2785</v>
      </c>
      <c r="TW7" s="199">
        <v>2787</v>
      </c>
      <c r="TX7" s="199">
        <v>2788</v>
      </c>
      <c r="TY7" s="199">
        <v>2789</v>
      </c>
      <c r="TZ7" s="199">
        <v>2789</v>
      </c>
      <c r="UA7" s="199">
        <v>2790</v>
      </c>
      <c r="UB7" s="199">
        <v>2794</v>
      </c>
      <c r="UC7" s="199">
        <v>2794</v>
      </c>
      <c r="UD7" s="199">
        <v>2794</v>
      </c>
      <c r="UE7" s="199">
        <v>2795</v>
      </c>
      <c r="UF7" s="199">
        <v>2796</v>
      </c>
      <c r="UG7" s="199">
        <v>2796</v>
      </c>
      <c r="UH7" s="199">
        <v>2797</v>
      </c>
      <c r="UI7" s="199">
        <v>2799</v>
      </c>
      <c r="UJ7" s="199">
        <v>2799</v>
      </c>
      <c r="UK7" s="199">
        <v>2802</v>
      </c>
      <c r="UL7" s="199">
        <v>2803</v>
      </c>
      <c r="UM7" s="199">
        <v>2803</v>
      </c>
      <c r="UN7" s="199">
        <v>2803</v>
      </c>
      <c r="UO7" s="199">
        <v>2805</v>
      </c>
      <c r="UP7" s="199">
        <v>2807</v>
      </c>
      <c r="UQ7" s="199">
        <v>2807</v>
      </c>
      <c r="UR7" s="199">
        <v>2807</v>
      </c>
      <c r="US7" s="199">
        <v>2807</v>
      </c>
      <c r="UT7" s="199">
        <v>2807</v>
      </c>
      <c r="UU7" s="199">
        <v>2807</v>
      </c>
      <c r="UV7" s="199">
        <v>2807</v>
      </c>
      <c r="UW7" s="199">
        <v>2807</v>
      </c>
      <c r="UX7" s="199">
        <v>2807</v>
      </c>
      <c r="UY7" s="199">
        <v>2807</v>
      </c>
      <c r="UZ7" s="199">
        <v>2807</v>
      </c>
      <c r="VA7" s="199">
        <v>2809</v>
      </c>
      <c r="VB7" s="199">
        <v>2809</v>
      </c>
      <c r="VC7" s="199">
        <v>2809</v>
      </c>
      <c r="VD7" s="199">
        <v>2809</v>
      </c>
      <c r="VE7" s="199">
        <v>2809</v>
      </c>
      <c r="VF7" s="199"/>
      <c r="VG7" s="199"/>
      <c r="VH7" s="199"/>
      <c r="VI7" s="199"/>
      <c r="VJ7" s="199"/>
      <c r="VK7" s="199"/>
    </row>
    <row r="8" spans="1:583" x14ac:dyDescent="0.2">
      <c r="A8" t="s">
        <v>667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>
        <v>8021</v>
      </c>
      <c r="TO8" s="199">
        <v>8023</v>
      </c>
      <c r="TP8" s="199">
        <v>8026</v>
      </c>
      <c r="TQ8" s="199">
        <v>8032</v>
      </c>
      <c r="TR8" s="199">
        <v>8036</v>
      </c>
      <c r="TS8" s="199">
        <v>8038</v>
      </c>
      <c r="TT8" s="199">
        <v>8040</v>
      </c>
      <c r="TU8" s="199">
        <v>8044</v>
      </c>
      <c r="TV8" s="199">
        <v>8051</v>
      </c>
      <c r="TW8" s="199">
        <v>8061</v>
      </c>
      <c r="TX8" s="199">
        <v>8064</v>
      </c>
      <c r="TY8" s="199">
        <v>8065</v>
      </c>
      <c r="TZ8" s="199">
        <v>8069</v>
      </c>
      <c r="UA8" s="199">
        <v>8071</v>
      </c>
      <c r="UB8" s="199">
        <v>8074</v>
      </c>
      <c r="UC8" s="199">
        <v>8081</v>
      </c>
      <c r="UD8" s="199">
        <v>8081</v>
      </c>
      <c r="UE8" s="199">
        <v>8086</v>
      </c>
      <c r="UF8" s="199">
        <v>8088</v>
      </c>
      <c r="UG8" s="199">
        <v>8091</v>
      </c>
      <c r="UH8" s="199">
        <v>8091</v>
      </c>
      <c r="UI8" s="199">
        <v>8094</v>
      </c>
      <c r="UJ8" s="199">
        <v>8095</v>
      </c>
      <c r="UK8" s="199">
        <v>8095</v>
      </c>
      <c r="UL8" s="199">
        <v>8096</v>
      </c>
      <c r="UM8" s="199">
        <v>8103</v>
      </c>
      <c r="UN8" s="199">
        <v>8107</v>
      </c>
      <c r="UO8" s="199">
        <v>8107</v>
      </c>
      <c r="UP8" s="199">
        <v>8109</v>
      </c>
      <c r="UQ8" s="199">
        <v>8112</v>
      </c>
      <c r="UR8" s="199">
        <v>8114</v>
      </c>
      <c r="US8" s="199">
        <v>8116</v>
      </c>
      <c r="UT8" s="199">
        <v>8117</v>
      </c>
      <c r="UU8" s="199">
        <v>8117</v>
      </c>
      <c r="UV8" s="199">
        <v>8117</v>
      </c>
      <c r="UW8" s="199">
        <v>8117</v>
      </c>
      <c r="UX8" s="199">
        <v>8120</v>
      </c>
      <c r="UY8" s="199">
        <v>8125</v>
      </c>
      <c r="UZ8" s="199">
        <v>8127</v>
      </c>
      <c r="VA8" s="199">
        <v>8129</v>
      </c>
      <c r="VB8" s="199">
        <v>8130</v>
      </c>
      <c r="VC8" s="199">
        <v>8130</v>
      </c>
      <c r="VD8" s="199">
        <v>8135</v>
      </c>
      <c r="VE8" s="199">
        <v>8140</v>
      </c>
      <c r="VF8" s="199"/>
      <c r="VG8" s="199"/>
      <c r="VH8" s="199"/>
      <c r="VI8" s="199"/>
      <c r="VJ8" s="199"/>
      <c r="VK8" s="199"/>
    </row>
    <row r="9" spans="1:583" x14ac:dyDescent="0.2">
      <c r="A9" t="s">
        <v>668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>
        <v>195012</v>
      </c>
      <c r="TO9" s="199">
        <v>195217</v>
      </c>
      <c r="TP9" s="199">
        <v>195538</v>
      </c>
      <c r="TQ9" s="199">
        <v>195749</v>
      </c>
      <c r="TR9" s="199">
        <v>196030</v>
      </c>
      <c r="TS9" s="199">
        <v>196346</v>
      </c>
      <c r="TT9" s="199">
        <v>196577</v>
      </c>
      <c r="TU9" s="199">
        <v>196661</v>
      </c>
      <c r="TV9" s="199">
        <v>196840</v>
      </c>
      <c r="TW9" s="199">
        <v>197117</v>
      </c>
      <c r="TX9" s="199">
        <v>197320</v>
      </c>
      <c r="TY9" s="199">
        <v>197521</v>
      </c>
      <c r="TZ9" s="199">
        <v>197701</v>
      </c>
      <c r="UA9" s="199">
        <v>197826</v>
      </c>
      <c r="UB9" s="199">
        <v>197907</v>
      </c>
      <c r="UC9" s="199">
        <v>198093</v>
      </c>
      <c r="UD9" s="199">
        <v>198232</v>
      </c>
      <c r="UE9" s="199">
        <v>198402</v>
      </c>
      <c r="UF9" s="199">
        <v>198564</v>
      </c>
      <c r="UG9" s="199">
        <v>198724</v>
      </c>
      <c r="UH9" s="210">
        <v>198792</v>
      </c>
      <c r="UI9" s="199">
        <v>198870</v>
      </c>
      <c r="UJ9" s="199">
        <v>198991</v>
      </c>
      <c r="UK9" s="199">
        <v>199107</v>
      </c>
      <c r="UL9" s="199">
        <v>199263</v>
      </c>
      <c r="UM9" s="199">
        <v>199389</v>
      </c>
      <c r="UN9" s="199">
        <v>199481</v>
      </c>
      <c r="UO9" s="199">
        <v>199608</v>
      </c>
      <c r="UP9" s="199">
        <v>199648</v>
      </c>
      <c r="UQ9" s="199">
        <v>199788</v>
      </c>
      <c r="UR9" s="199">
        <v>199945</v>
      </c>
      <c r="US9" s="199">
        <v>200066</v>
      </c>
      <c r="UT9" s="199">
        <v>200156</v>
      </c>
      <c r="UU9" s="199">
        <v>200249</v>
      </c>
      <c r="UV9" s="199">
        <v>200324</v>
      </c>
      <c r="UW9" s="199">
        <v>200375</v>
      </c>
      <c r="UX9" s="199">
        <v>200464</v>
      </c>
      <c r="UY9" s="199">
        <v>200579</v>
      </c>
      <c r="UZ9" s="199">
        <v>200675</v>
      </c>
      <c r="VA9" s="199">
        <v>200797</v>
      </c>
      <c r="VB9" s="199">
        <v>200899</v>
      </c>
      <c r="VC9" s="199">
        <v>200965</v>
      </c>
      <c r="VD9" s="199">
        <v>201002</v>
      </c>
      <c r="VE9" s="199">
        <v>201116</v>
      </c>
      <c r="VF9" s="199"/>
      <c r="VG9" s="199"/>
      <c r="VH9" s="199"/>
      <c r="VI9" s="199"/>
      <c r="VJ9" s="199"/>
      <c r="VK9" s="199"/>
    </row>
    <row r="10" spans="1:583" x14ac:dyDescent="0.2">
      <c r="A10" t="s">
        <v>669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>
        <v>24945</v>
      </c>
      <c r="TO10" s="199">
        <v>24965</v>
      </c>
      <c r="TP10" s="199">
        <v>25029</v>
      </c>
      <c r="TQ10" s="199">
        <v>25066</v>
      </c>
      <c r="TR10" s="199">
        <v>25113</v>
      </c>
      <c r="TS10" s="199">
        <v>25157</v>
      </c>
      <c r="TT10" s="199">
        <v>25200</v>
      </c>
      <c r="TU10" s="199">
        <v>25227</v>
      </c>
      <c r="TV10" s="199">
        <v>25245</v>
      </c>
      <c r="TW10" s="199">
        <v>25295</v>
      </c>
      <c r="TX10" s="199">
        <v>25319</v>
      </c>
      <c r="TY10" s="199">
        <v>25349</v>
      </c>
      <c r="TZ10" s="199">
        <v>25384</v>
      </c>
      <c r="UA10" s="199">
        <v>25407</v>
      </c>
      <c r="UB10" s="199">
        <v>25437</v>
      </c>
      <c r="UC10" s="199">
        <v>25464</v>
      </c>
      <c r="UD10" s="199">
        <v>25483</v>
      </c>
      <c r="UE10" s="199">
        <v>25512</v>
      </c>
      <c r="UF10" s="199">
        <v>25524</v>
      </c>
      <c r="UG10" s="199">
        <v>25550</v>
      </c>
      <c r="UH10" s="199">
        <v>25561</v>
      </c>
      <c r="UI10" s="199">
        <v>25577</v>
      </c>
      <c r="UJ10" s="199">
        <v>25586</v>
      </c>
      <c r="UK10" s="199">
        <v>25593</v>
      </c>
      <c r="UL10" s="199">
        <v>25609</v>
      </c>
      <c r="UM10" s="199">
        <v>25612</v>
      </c>
      <c r="UN10" s="199">
        <v>25620</v>
      </c>
      <c r="UO10" s="199">
        <v>25620</v>
      </c>
      <c r="UP10" s="199">
        <v>25629</v>
      </c>
      <c r="UQ10" s="199">
        <v>25638</v>
      </c>
      <c r="UR10" s="199">
        <v>25651</v>
      </c>
      <c r="US10" s="199">
        <v>25662</v>
      </c>
      <c r="UT10" s="199">
        <v>25665</v>
      </c>
      <c r="UU10" s="199">
        <v>25677</v>
      </c>
      <c r="UV10" s="199">
        <v>25686</v>
      </c>
      <c r="UW10" s="199">
        <v>25695</v>
      </c>
      <c r="UX10" s="199">
        <v>25701</v>
      </c>
      <c r="UY10" s="199">
        <v>25707</v>
      </c>
      <c r="UZ10" s="199">
        <v>25719</v>
      </c>
      <c r="VA10" s="199">
        <v>25723</v>
      </c>
      <c r="VB10" s="199">
        <v>25729</v>
      </c>
      <c r="VC10" s="199">
        <v>25737</v>
      </c>
      <c r="VD10" s="199">
        <v>25739</v>
      </c>
      <c r="VE10" s="199">
        <v>25741</v>
      </c>
      <c r="VF10" s="199"/>
      <c r="VG10" s="199"/>
      <c r="VH10" s="199"/>
      <c r="VI10" s="199"/>
      <c r="VJ10" s="199"/>
      <c r="VK10" s="199"/>
    </row>
    <row r="11" spans="1:583" x14ac:dyDescent="0.2">
      <c r="A11" t="s">
        <v>670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>
        <v>13094</v>
      </c>
      <c r="TO11" s="199">
        <v>13118</v>
      </c>
      <c r="TP11" s="199">
        <v>13130</v>
      </c>
      <c r="TQ11" s="199">
        <v>13154</v>
      </c>
      <c r="TR11" s="199">
        <v>13161</v>
      </c>
      <c r="TS11" s="199">
        <v>13170</v>
      </c>
      <c r="TT11" s="199">
        <v>13173</v>
      </c>
      <c r="TU11" s="199">
        <v>13180</v>
      </c>
      <c r="TV11" s="199">
        <v>13187</v>
      </c>
      <c r="TW11" s="199">
        <v>13204</v>
      </c>
      <c r="TX11" s="199">
        <v>13211</v>
      </c>
      <c r="TY11" s="199">
        <v>13225</v>
      </c>
      <c r="TZ11" s="199">
        <v>13241</v>
      </c>
      <c r="UA11" s="199">
        <v>13248</v>
      </c>
      <c r="UB11" s="199">
        <v>13253</v>
      </c>
      <c r="UC11" s="199">
        <v>13257</v>
      </c>
      <c r="UD11" s="199">
        <v>13265</v>
      </c>
      <c r="UE11" s="199">
        <v>13277</v>
      </c>
      <c r="UF11" s="199">
        <v>13281</v>
      </c>
      <c r="UG11" s="199">
        <v>13284</v>
      </c>
      <c r="UH11" s="199">
        <v>13287</v>
      </c>
      <c r="UI11" s="199">
        <v>13289</v>
      </c>
      <c r="UJ11" s="199">
        <v>13298</v>
      </c>
      <c r="UK11" s="199">
        <v>13308</v>
      </c>
      <c r="UL11" s="199">
        <v>13315</v>
      </c>
      <c r="UM11" s="199">
        <v>13325</v>
      </c>
      <c r="UN11" s="199">
        <v>13328</v>
      </c>
      <c r="UO11" s="199">
        <v>13334</v>
      </c>
      <c r="UP11" s="199">
        <v>13336</v>
      </c>
      <c r="UQ11" s="199">
        <v>13347</v>
      </c>
      <c r="UR11" s="199">
        <v>13354</v>
      </c>
      <c r="US11" s="199">
        <v>13362</v>
      </c>
      <c r="UT11" s="199">
        <v>13369</v>
      </c>
      <c r="UU11" s="199">
        <v>13372</v>
      </c>
      <c r="UV11" s="199">
        <v>13377</v>
      </c>
      <c r="UW11" s="199">
        <v>13380</v>
      </c>
      <c r="UX11" s="199">
        <v>13383</v>
      </c>
      <c r="UY11" s="199">
        <v>13388</v>
      </c>
      <c r="UZ11" s="199">
        <v>13407</v>
      </c>
      <c r="VA11" s="199">
        <v>13414</v>
      </c>
      <c r="VB11" s="199">
        <v>13423</v>
      </c>
      <c r="VC11" s="199">
        <v>13433</v>
      </c>
      <c r="VD11" s="199">
        <v>13436</v>
      </c>
      <c r="VE11" s="199">
        <v>13440</v>
      </c>
      <c r="VF11" s="199"/>
      <c r="VG11" s="199"/>
      <c r="VH11" s="199"/>
      <c r="VI11" s="199"/>
      <c r="VJ11" s="199"/>
      <c r="VK11" s="199"/>
    </row>
    <row r="12" spans="1:583" x14ac:dyDescent="0.2">
      <c r="A12" t="s">
        <v>671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>
        <v>8459</v>
      </c>
      <c r="TO12" s="199">
        <v>8464</v>
      </c>
      <c r="TP12" s="199">
        <v>8478</v>
      </c>
      <c r="TQ12" s="199">
        <v>8483</v>
      </c>
      <c r="TR12" s="199">
        <v>8490</v>
      </c>
      <c r="TS12" s="199">
        <v>8497</v>
      </c>
      <c r="TT12" s="199">
        <v>8500</v>
      </c>
      <c r="TU12" s="199">
        <v>8508</v>
      </c>
      <c r="TV12" s="199">
        <v>8514</v>
      </c>
      <c r="TW12" s="199">
        <v>8517</v>
      </c>
      <c r="TX12" s="199">
        <v>8522</v>
      </c>
      <c r="TY12" s="199">
        <v>8528</v>
      </c>
      <c r="TZ12" s="199">
        <v>8534</v>
      </c>
      <c r="UA12" s="199">
        <v>8535</v>
      </c>
      <c r="UB12" s="199">
        <v>8539</v>
      </c>
      <c r="UC12" s="199">
        <v>8544</v>
      </c>
      <c r="UD12" s="199">
        <v>8550</v>
      </c>
      <c r="UE12" s="199">
        <v>8556</v>
      </c>
      <c r="UF12" s="199">
        <v>8560</v>
      </c>
      <c r="UG12" s="199">
        <v>8561</v>
      </c>
      <c r="UH12" s="199">
        <v>8561</v>
      </c>
      <c r="UI12" s="199">
        <v>8562</v>
      </c>
      <c r="UJ12" s="199">
        <v>8566</v>
      </c>
      <c r="UK12" s="199">
        <v>8570</v>
      </c>
      <c r="UL12" s="199">
        <v>8570</v>
      </c>
      <c r="UM12" s="199">
        <v>8575</v>
      </c>
      <c r="UN12" s="199">
        <v>8579</v>
      </c>
      <c r="UO12" s="199">
        <v>8584</v>
      </c>
      <c r="UP12" s="199">
        <v>8584</v>
      </c>
      <c r="UQ12" s="199">
        <v>8590</v>
      </c>
      <c r="UR12" s="199">
        <v>8592</v>
      </c>
      <c r="US12" s="199">
        <v>8596</v>
      </c>
      <c r="UT12" s="199">
        <v>8599</v>
      </c>
      <c r="UU12" s="199">
        <v>8606</v>
      </c>
      <c r="UV12" s="199">
        <v>8608</v>
      </c>
      <c r="UW12" s="199">
        <v>8610</v>
      </c>
      <c r="UX12" s="199">
        <v>8613</v>
      </c>
      <c r="UY12" s="199">
        <v>8619</v>
      </c>
      <c r="UZ12" s="199">
        <v>8620</v>
      </c>
      <c r="VA12" s="199">
        <v>8623</v>
      </c>
      <c r="VB12" s="199">
        <v>8627</v>
      </c>
      <c r="VC12" s="199">
        <v>8630</v>
      </c>
      <c r="VD12" s="199">
        <v>8632</v>
      </c>
      <c r="VE12" s="199">
        <v>8635</v>
      </c>
      <c r="VF12" s="199"/>
      <c r="VG12" s="199"/>
      <c r="VH12" s="199"/>
      <c r="VI12" s="199"/>
      <c r="VJ12" s="199"/>
      <c r="VK12" s="199"/>
    </row>
    <row r="13" spans="1:583" x14ac:dyDescent="0.2">
      <c r="A13" t="s">
        <v>672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>
        <v>30181</v>
      </c>
      <c r="TO13" s="199">
        <v>30234</v>
      </c>
      <c r="TP13" s="199">
        <v>30302</v>
      </c>
      <c r="TQ13" s="199">
        <v>30344</v>
      </c>
      <c r="TR13" s="199">
        <v>30390</v>
      </c>
      <c r="TS13" s="199">
        <v>30426</v>
      </c>
      <c r="TT13" s="199">
        <v>30461</v>
      </c>
      <c r="TU13" s="199">
        <v>30472</v>
      </c>
      <c r="TV13" s="199">
        <v>30518</v>
      </c>
      <c r="TW13" s="199">
        <v>30543</v>
      </c>
      <c r="TX13" s="199">
        <v>30586</v>
      </c>
      <c r="TY13" s="199">
        <v>30612</v>
      </c>
      <c r="TZ13" s="199">
        <v>30632</v>
      </c>
      <c r="UA13" s="199">
        <v>30645</v>
      </c>
      <c r="UB13" s="199">
        <v>30659</v>
      </c>
      <c r="UC13" s="199">
        <v>30680</v>
      </c>
      <c r="UD13" s="199">
        <v>30689</v>
      </c>
      <c r="UE13" s="199">
        <v>30700</v>
      </c>
      <c r="UF13" s="199">
        <v>30722</v>
      </c>
      <c r="UG13" s="199">
        <v>30747</v>
      </c>
      <c r="UH13" s="199">
        <v>30753</v>
      </c>
      <c r="UI13" s="199">
        <v>30770</v>
      </c>
      <c r="UJ13" s="199">
        <v>30797</v>
      </c>
      <c r="UK13" s="199">
        <v>30816</v>
      </c>
      <c r="UL13" s="199">
        <v>30832</v>
      </c>
      <c r="UM13" s="199">
        <v>30841</v>
      </c>
      <c r="UN13" s="199">
        <v>30850</v>
      </c>
      <c r="UO13" s="199">
        <v>30858</v>
      </c>
      <c r="UP13" s="199">
        <v>30870</v>
      </c>
      <c r="UQ13" s="199">
        <v>30876</v>
      </c>
      <c r="UR13" s="199">
        <v>30895</v>
      </c>
      <c r="US13" s="199">
        <v>30914</v>
      </c>
      <c r="UT13" s="199">
        <v>30923</v>
      </c>
      <c r="UU13" s="199">
        <v>30926</v>
      </c>
      <c r="UV13" s="199">
        <v>30929</v>
      </c>
      <c r="UW13" s="199">
        <v>30932</v>
      </c>
      <c r="UX13" s="199">
        <v>30941</v>
      </c>
      <c r="UY13" s="199">
        <v>30952</v>
      </c>
      <c r="UZ13" s="199">
        <v>30956</v>
      </c>
      <c r="VA13" s="199">
        <v>30959</v>
      </c>
      <c r="VB13" s="199">
        <v>30962</v>
      </c>
      <c r="VC13" s="199">
        <v>30970</v>
      </c>
      <c r="VD13" s="199">
        <v>30971</v>
      </c>
      <c r="VE13" s="199">
        <v>30982</v>
      </c>
      <c r="VF13" s="199"/>
      <c r="VG13" s="199"/>
      <c r="VH13" s="199"/>
      <c r="VI13" s="199"/>
      <c r="VJ13" s="199"/>
      <c r="VK13" s="199"/>
    </row>
    <row r="14" spans="1:583" x14ac:dyDescent="0.2">
      <c r="A14" t="s">
        <v>673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>
        <v>53219</v>
      </c>
      <c r="TO14" s="199">
        <v>53296</v>
      </c>
      <c r="TP14" s="199">
        <v>53406</v>
      </c>
      <c r="TQ14" s="199">
        <v>53481</v>
      </c>
      <c r="TR14" s="199">
        <v>53562</v>
      </c>
      <c r="TS14" s="199">
        <v>53645</v>
      </c>
      <c r="TT14" s="199">
        <v>53698</v>
      </c>
      <c r="TU14" s="199">
        <v>53751</v>
      </c>
      <c r="TV14" s="199">
        <v>53817</v>
      </c>
      <c r="TW14" s="199">
        <v>53892</v>
      </c>
      <c r="TX14" s="199">
        <v>53966</v>
      </c>
      <c r="TY14" s="199">
        <v>54019</v>
      </c>
      <c r="TZ14" s="199">
        <v>54079</v>
      </c>
      <c r="UA14" s="199">
        <v>54109</v>
      </c>
      <c r="UB14" s="199">
        <v>54142</v>
      </c>
      <c r="UC14" s="199">
        <v>54196</v>
      </c>
      <c r="UD14" s="199">
        <v>54262</v>
      </c>
      <c r="UE14" s="199">
        <v>54290</v>
      </c>
      <c r="UF14" s="199">
        <v>54331</v>
      </c>
      <c r="UG14" s="199">
        <v>54399</v>
      </c>
      <c r="UH14" s="199">
        <v>54437</v>
      </c>
      <c r="UI14" s="199">
        <v>54475</v>
      </c>
      <c r="UJ14" s="199">
        <v>54533</v>
      </c>
      <c r="UK14" s="199">
        <v>54604</v>
      </c>
      <c r="UL14" s="199">
        <v>54650</v>
      </c>
      <c r="UM14" s="199">
        <v>54720</v>
      </c>
      <c r="UN14" s="199">
        <v>54772</v>
      </c>
      <c r="UO14" s="199">
        <v>54825</v>
      </c>
      <c r="UP14" s="199">
        <v>54863</v>
      </c>
      <c r="UQ14" s="199">
        <v>54921</v>
      </c>
      <c r="UR14" s="199">
        <v>54973</v>
      </c>
      <c r="US14" s="199">
        <v>55034</v>
      </c>
      <c r="UT14" s="199">
        <v>55093</v>
      </c>
      <c r="UU14" s="199">
        <v>55147</v>
      </c>
      <c r="UV14" s="199">
        <v>55169</v>
      </c>
      <c r="UW14" s="199">
        <v>55215</v>
      </c>
      <c r="UX14" s="199">
        <v>55252</v>
      </c>
      <c r="UY14" s="199">
        <v>55286</v>
      </c>
      <c r="UZ14" s="199">
        <v>55331</v>
      </c>
      <c r="VA14" s="199">
        <v>55369</v>
      </c>
      <c r="VB14" s="199">
        <v>55397</v>
      </c>
      <c r="VC14" s="199">
        <v>55427</v>
      </c>
      <c r="VD14" s="199">
        <v>55445</v>
      </c>
      <c r="VE14" s="199">
        <v>55472</v>
      </c>
      <c r="VF14" s="199"/>
      <c r="VG14" s="199"/>
      <c r="VH14" s="199"/>
      <c r="VI14" s="199"/>
      <c r="VJ14" s="199"/>
      <c r="VK14" s="199"/>
    </row>
    <row r="15" spans="1:583" x14ac:dyDescent="0.2">
      <c r="A15" s="210"/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0"/>
      <c r="BN15" s="210"/>
      <c r="BO15" s="210"/>
      <c r="BP15" s="210"/>
      <c r="BQ15" s="210"/>
      <c r="BR15" s="210"/>
      <c r="BS15" s="210"/>
      <c r="BT15" s="210"/>
      <c r="BU15" s="210"/>
      <c r="BV15" s="210"/>
      <c r="BW15" s="210"/>
      <c r="BX15" s="210"/>
      <c r="BY15" s="210"/>
      <c r="BZ15" s="210"/>
      <c r="CA15" s="210"/>
      <c r="CB15" s="210"/>
      <c r="CC15" s="210"/>
      <c r="CD15" s="210"/>
      <c r="CE15" s="210"/>
      <c r="CF15" s="210"/>
      <c r="CG15" s="210"/>
      <c r="CH15" s="210"/>
      <c r="CI15" s="210"/>
      <c r="CJ15" s="210"/>
      <c r="CK15" s="210"/>
      <c r="CL15" s="210"/>
      <c r="CM15" s="210"/>
      <c r="CN15" s="210"/>
      <c r="CO15" s="210"/>
      <c r="CP15" s="210"/>
      <c r="CQ15" s="210"/>
      <c r="CR15" s="210"/>
      <c r="CS15" s="210"/>
      <c r="CT15" s="210"/>
      <c r="CU15" s="210"/>
      <c r="CV15" s="210"/>
      <c r="CW15" s="210"/>
      <c r="CX15" s="210"/>
      <c r="CY15" s="210"/>
      <c r="CZ15" s="210"/>
      <c r="DA15" s="210"/>
      <c r="DB15" s="210"/>
      <c r="DC15" s="210"/>
      <c r="DD15" s="210"/>
      <c r="DE15" s="210"/>
      <c r="DF15" s="210"/>
      <c r="DG15" s="210"/>
      <c r="DH15" s="210"/>
      <c r="DI15" s="210"/>
      <c r="DJ15" s="210"/>
      <c r="DK15" s="210"/>
      <c r="DL15" s="210"/>
      <c r="DM15" s="210"/>
      <c r="DN15" s="210"/>
      <c r="DO15" s="210"/>
      <c r="DP15" s="210"/>
      <c r="DQ15" s="210"/>
      <c r="DR15" s="210"/>
      <c r="DS15" s="210"/>
      <c r="DT15" s="210"/>
      <c r="DU15" s="210"/>
      <c r="DV15" s="210"/>
      <c r="DW15" s="210"/>
      <c r="DX15" s="210"/>
      <c r="DY15" s="210"/>
      <c r="DZ15" s="210"/>
      <c r="EA15" s="210"/>
      <c r="EB15" s="210"/>
      <c r="EC15" s="210"/>
      <c r="ED15" s="210"/>
      <c r="EE15" s="210"/>
      <c r="EF15" s="210"/>
      <c r="EG15" s="210"/>
      <c r="EH15" s="210"/>
      <c r="EI15" s="210"/>
      <c r="EJ15" s="210"/>
      <c r="EK15" s="210"/>
      <c r="EL15" s="210"/>
      <c r="EM15" s="210"/>
      <c r="EN15" s="210"/>
      <c r="EO15" s="210"/>
      <c r="EP15" s="210"/>
      <c r="EQ15" s="210"/>
      <c r="ER15" s="210"/>
      <c r="ES15" s="210"/>
      <c r="ET15" s="210"/>
      <c r="EU15" s="210"/>
      <c r="EV15" s="210"/>
      <c r="EW15" s="210"/>
      <c r="EX15" s="210"/>
      <c r="EY15" s="210"/>
      <c r="EZ15" s="210"/>
      <c r="FA15" s="210"/>
      <c r="FB15" s="210"/>
      <c r="FC15" s="210"/>
      <c r="FD15" s="210"/>
      <c r="FE15" s="210"/>
      <c r="FF15" s="210"/>
      <c r="FG15" s="210"/>
      <c r="FH15" s="210"/>
      <c r="FI15" s="210"/>
      <c r="FJ15" s="210"/>
      <c r="FK15" s="210"/>
      <c r="FL15" s="210"/>
      <c r="FM15" s="210"/>
      <c r="FN15" s="210"/>
      <c r="FO15" s="210"/>
      <c r="FP15" s="210"/>
      <c r="FQ15" s="210"/>
      <c r="FR15" s="210"/>
      <c r="FS15" s="210"/>
      <c r="FT15" s="210"/>
      <c r="FU15" s="210"/>
      <c r="FV15" s="210"/>
      <c r="FW15" s="210"/>
      <c r="FX15" s="210"/>
      <c r="FY15" s="210"/>
      <c r="FZ15" s="210"/>
      <c r="GA15" s="210"/>
      <c r="GB15" s="210"/>
      <c r="GC15" s="210"/>
      <c r="GD15" s="210"/>
      <c r="GE15" s="210"/>
      <c r="GF15" s="210"/>
      <c r="GG15" s="210"/>
      <c r="GH15" s="210"/>
      <c r="GI15" s="210"/>
      <c r="GJ15" s="210"/>
      <c r="GK15" s="210"/>
      <c r="GL15" s="210"/>
      <c r="GM15" s="210"/>
      <c r="GN15" s="210"/>
      <c r="GO15" s="210"/>
      <c r="GP15" s="210"/>
      <c r="GQ15" s="210"/>
      <c r="GR15" s="210"/>
      <c r="GS15" s="210"/>
      <c r="GT15" s="210"/>
      <c r="GU15" s="210"/>
      <c r="GV15" s="210"/>
      <c r="GW15" s="210"/>
      <c r="GX15" s="210"/>
      <c r="GY15" s="210"/>
      <c r="GZ15" s="210"/>
      <c r="HA15" s="210"/>
      <c r="HB15" s="210"/>
      <c r="HC15" s="210"/>
      <c r="HD15" s="210"/>
      <c r="HE15" s="210"/>
      <c r="HF15" s="210"/>
      <c r="HG15" s="210"/>
      <c r="HH15" s="210"/>
      <c r="HI15" s="210"/>
      <c r="HJ15" s="210"/>
      <c r="HK15" s="210"/>
      <c r="HL15" s="210"/>
      <c r="HM15" s="210"/>
      <c r="HN15" s="210"/>
      <c r="HO15" s="210"/>
      <c r="HP15" s="210"/>
      <c r="HQ15" s="210"/>
      <c r="HR15" s="210"/>
      <c r="HS15" s="210"/>
      <c r="HT15" s="210"/>
      <c r="HU15" s="210"/>
      <c r="HV15" s="210"/>
      <c r="HW15" s="210"/>
      <c r="HX15" s="210"/>
      <c r="HY15" s="210"/>
      <c r="HZ15" s="210"/>
      <c r="IA15" s="210"/>
      <c r="IB15" s="210"/>
      <c r="IC15" s="210"/>
      <c r="ID15" s="210"/>
      <c r="IE15" s="210"/>
      <c r="IF15" s="210"/>
      <c r="IG15" s="210"/>
      <c r="IH15" s="210"/>
      <c r="II15" s="210"/>
      <c r="IJ15" s="210"/>
      <c r="IK15" s="210"/>
      <c r="IL15" s="210"/>
      <c r="IM15" s="210"/>
      <c r="IN15" s="210"/>
      <c r="IO15" s="210"/>
      <c r="IP15" s="210"/>
      <c r="IQ15" s="210"/>
      <c r="IR15" s="210"/>
      <c r="IS15" s="210"/>
      <c r="IT15" s="210"/>
      <c r="IU15" s="210"/>
      <c r="IV15" s="210"/>
      <c r="IW15" s="210"/>
      <c r="IX15" s="210"/>
      <c r="IY15" s="210"/>
      <c r="IZ15" s="210"/>
      <c r="JA15" s="210"/>
      <c r="JB15" s="210"/>
      <c r="JC15" s="210"/>
      <c r="JD15" s="210"/>
      <c r="JE15" s="210"/>
      <c r="JF15" s="210"/>
      <c r="JG15" s="210"/>
      <c r="JH15" s="210"/>
      <c r="JI15" s="210"/>
      <c r="JJ15" s="210"/>
      <c r="JK15" s="210"/>
      <c r="JL15" s="210"/>
      <c r="JM15" s="210"/>
      <c r="JN15" s="210"/>
      <c r="JO15" s="210"/>
      <c r="JP15" s="210"/>
      <c r="JQ15" s="210"/>
      <c r="JR15" s="210"/>
      <c r="JS15" s="210"/>
      <c r="JT15" s="210"/>
      <c r="JU15" s="210"/>
      <c r="JV15" s="210"/>
      <c r="JW15" s="210"/>
      <c r="JX15" s="210"/>
      <c r="JY15" s="210"/>
      <c r="JZ15" s="210"/>
      <c r="KA15" s="210"/>
      <c r="KB15" s="210"/>
      <c r="KC15" s="210"/>
      <c r="KD15" s="210"/>
      <c r="KE15" s="210"/>
      <c r="KF15" s="210"/>
      <c r="KG15" s="210"/>
      <c r="KH15" s="210"/>
      <c r="KI15" s="210"/>
      <c r="KJ15" s="210"/>
      <c r="KK15" s="210"/>
      <c r="KL15" s="210"/>
      <c r="KM15" s="210"/>
      <c r="KN15" s="210"/>
      <c r="KO15" s="210"/>
      <c r="KP15" s="210"/>
      <c r="KQ15" s="210"/>
      <c r="KR15" s="210"/>
      <c r="KS15" s="210"/>
      <c r="KT15" s="210"/>
      <c r="KU15" s="210"/>
      <c r="KV15" s="210"/>
      <c r="KW15" s="210"/>
      <c r="KX15" s="210"/>
      <c r="KY15" s="210"/>
      <c r="KZ15" s="210"/>
      <c r="LA15" s="210"/>
      <c r="LB15" s="210"/>
      <c r="LC15" s="210"/>
      <c r="LD15" s="210"/>
      <c r="LE15" s="210"/>
      <c r="LF15" s="210"/>
      <c r="LG15" s="210"/>
      <c r="LH15" s="210"/>
      <c r="LI15" s="210"/>
      <c r="LJ15" s="210"/>
      <c r="LK15" s="210"/>
      <c r="LL15" s="210"/>
      <c r="LM15" s="210"/>
      <c r="LN15" s="210"/>
      <c r="LO15" s="210"/>
      <c r="LP15" s="210"/>
      <c r="LQ15" s="210"/>
      <c r="LR15" s="210"/>
      <c r="LS15" s="210"/>
      <c r="LT15" s="210"/>
      <c r="LU15" s="210"/>
      <c r="LV15" s="210"/>
      <c r="LW15" s="210"/>
      <c r="LX15" s="210"/>
      <c r="LY15" s="210"/>
      <c r="LZ15" s="210"/>
      <c r="MA15" s="210"/>
      <c r="MB15" s="210"/>
      <c r="MC15" s="210"/>
      <c r="MD15" s="210"/>
      <c r="ME15" s="210"/>
      <c r="MF15" s="210"/>
      <c r="MG15" s="210"/>
      <c r="MH15" s="210"/>
      <c r="MI15" s="210"/>
      <c r="MJ15" s="210"/>
      <c r="MK15" s="210"/>
      <c r="ML15" s="210"/>
      <c r="MM15" s="210"/>
      <c r="MN15" s="210"/>
      <c r="MO15" s="210"/>
      <c r="MP15" s="210"/>
      <c r="MQ15" s="210"/>
      <c r="MR15" s="210"/>
      <c r="MS15" s="210"/>
      <c r="MT15" s="210"/>
      <c r="MU15" s="210"/>
      <c r="MV15" s="210"/>
      <c r="MW15" s="210"/>
      <c r="MX15" s="210"/>
      <c r="MY15" s="210"/>
      <c r="MZ15" s="210"/>
      <c r="NA15" s="210"/>
      <c r="NB15" s="210"/>
      <c r="NC15" s="210"/>
      <c r="ND15" s="210"/>
      <c r="NE15" s="210"/>
      <c r="NF15" s="210"/>
      <c r="NG15" s="210"/>
      <c r="NH15" s="210"/>
      <c r="NI15" s="210"/>
      <c r="NJ15" s="210"/>
      <c r="NK15" s="210"/>
      <c r="NL15" s="210"/>
      <c r="NM15" s="210"/>
      <c r="NN15" s="210"/>
      <c r="NO15" s="210"/>
      <c r="NP15" s="210"/>
      <c r="NQ15" s="210"/>
      <c r="NR15" s="210"/>
      <c r="NS15" s="210"/>
      <c r="NT15" s="210"/>
      <c r="NU15" s="210"/>
      <c r="NV15" s="210"/>
      <c r="NW15" s="210"/>
      <c r="NX15" s="210"/>
      <c r="NY15" s="210"/>
      <c r="NZ15" s="210"/>
      <c r="OA15" s="210"/>
      <c r="OB15" s="210"/>
      <c r="OC15" s="210"/>
      <c r="OD15" s="210"/>
      <c r="OE15" s="210"/>
      <c r="OF15" s="210"/>
      <c r="OG15" s="210"/>
      <c r="OH15" s="210"/>
      <c r="OI15" s="210"/>
      <c r="OJ15" s="210"/>
      <c r="OK15" s="210"/>
      <c r="OL15" s="210"/>
      <c r="OM15" s="210"/>
      <c r="ON15" s="210"/>
      <c r="OO15" s="210"/>
      <c r="OP15" s="210"/>
      <c r="OQ15" s="210"/>
      <c r="OR15" s="210"/>
      <c r="OS15" s="210"/>
      <c r="OT15" s="210"/>
      <c r="OU15" s="210"/>
      <c r="OV15" s="210"/>
      <c r="OW15" s="210"/>
      <c r="OX15" s="210"/>
      <c r="OY15" s="210"/>
      <c r="OZ15" s="210"/>
      <c r="PA15" s="210"/>
      <c r="PB15" s="210"/>
      <c r="PC15" s="210"/>
      <c r="PD15" s="210"/>
      <c r="PE15" s="210"/>
      <c r="PF15" s="210"/>
      <c r="PG15" s="210"/>
      <c r="PH15" s="210"/>
      <c r="PI15" s="210"/>
      <c r="PJ15" s="210"/>
      <c r="PK15" s="210"/>
      <c r="PL15" s="210"/>
      <c r="PM15" s="210"/>
      <c r="PN15" s="210"/>
      <c r="PO15" s="210"/>
      <c r="PP15" s="210"/>
      <c r="PQ15" s="210"/>
      <c r="PR15" s="210"/>
      <c r="PS15" s="210"/>
      <c r="PT15" s="210"/>
      <c r="PU15" s="210"/>
      <c r="PV15" s="210"/>
      <c r="PW15" s="210"/>
      <c r="PX15" s="210"/>
      <c r="PY15" s="210"/>
      <c r="PZ15" s="210"/>
      <c r="QA15" s="210"/>
      <c r="QB15" s="210"/>
      <c r="QC15" s="210"/>
      <c r="QD15" s="210"/>
      <c r="QE15" s="210"/>
      <c r="QF15" s="210"/>
      <c r="QG15" s="210"/>
      <c r="QH15" s="210"/>
      <c r="QI15" s="210"/>
      <c r="QJ15" s="210"/>
      <c r="QK15" s="210"/>
      <c r="QL15" s="210"/>
      <c r="QM15" s="210"/>
      <c r="QN15" s="210"/>
      <c r="QO15" s="210"/>
      <c r="QP15" s="210"/>
      <c r="QQ15" s="210"/>
      <c r="QR15" s="210"/>
      <c r="QS15" s="210"/>
      <c r="QT15" s="210"/>
      <c r="QU15" s="210"/>
      <c r="QV15" s="210"/>
      <c r="QW15" s="210"/>
      <c r="QX15" s="210"/>
      <c r="QY15" s="210"/>
      <c r="QZ15" s="210"/>
      <c r="RA15" s="210"/>
      <c r="RB15" s="210"/>
      <c r="RC15" s="210"/>
      <c r="RD15" s="210"/>
      <c r="RE15" s="210"/>
      <c r="RF15" s="210"/>
      <c r="RG15" s="210"/>
      <c r="RH15" s="210"/>
      <c r="RI15" s="210"/>
      <c r="RJ15" s="210"/>
      <c r="RK15" s="210"/>
      <c r="RL15" s="210"/>
      <c r="RM15" s="210"/>
      <c r="RN15" s="210"/>
      <c r="RO15" s="210"/>
      <c r="RP15" s="210"/>
      <c r="RQ15" s="210"/>
      <c r="RR15" s="210"/>
      <c r="RS15" s="210"/>
      <c r="RT15" s="210"/>
      <c r="RU15" s="210"/>
      <c r="RV15" s="210"/>
      <c r="RW15" s="210"/>
      <c r="RX15" s="210"/>
      <c r="RY15" s="210"/>
      <c r="RZ15" s="210"/>
      <c r="SA15" s="210"/>
      <c r="SB15" s="210"/>
      <c r="SC15" s="210"/>
      <c r="SD15" s="210"/>
      <c r="SE15" s="210"/>
      <c r="SF15" s="210"/>
      <c r="SG15" s="210"/>
      <c r="SH15" s="210"/>
      <c r="SI15" s="210"/>
      <c r="SJ15" s="210"/>
      <c r="SK15" s="210"/>
      <c r="SL15" s="210"/>
      <c r="SM15" s="210"/>
      <c r="SN15" s="210"/>
      <c r="SO15" s="210"/>
      <c r="SP15" s="210"/>
      <c r="SQ15" s="210"/>
      <c r="SR15" s="210"/>
      <c r="SS15" s="210"/>
      <c r="ST15" s="210"/>
      <c r="SU15" s="210"/>
      <c r="SV15" s="210"/>
      <c r="SW15" s="210"/>
      <c r="SX15" s="210"/>
      <c r="SY15" s="210"/>
      <c r="SZ15" s="210"/>
      <c r="TA15" s="210"/>
      <c r="TB15" s="210"/>
      <c r="TC15" s="210"/>
      <c r="TD15" s="210"/>
      <c r="TE15" s="210"/>
      <c r="TF15" s="210"/>
      <c r="TG15" s="210"/>
      <c r="TH15" s="210"/>
      <c r="TI15" s="210"/>
      <c r="TJ15" s="210"/>
      <c r="TK15" s="210"/>
      <c r="TL15" s="210"/>
      <c r="TM15" s="210"/>
      <c r="TN15" s="210"/>
      <c r="TO15" s="210"/>
      <c r="TP15" s="210"/>
      <c r="TQ15" s="210"/>
      <c r="TR15" s="210"/>
      <c r="TS15" s="210"/>
      <c r="TT15" s="210"/>
      <c r="TU15" s="210"/>
      <c r="TV15" s="210" t="s">
        <v>674</v>
      </c>
      <c r="TW15" s="210"/>
      <c r="TX15" s="210"/>
      <c r="TY15" s="210"/>
      <c r="TZ15" s="210"/>
      <c r="UA15" s="2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2047"/>
  <sheetViews>
    <sheetView tabSelected="1" topLeftCell="C12012" workbookViewId="0">
      <selection activeCell="C12048" sqref="C12048"/>
    </sheetView>
  </sheetViews>
  <sheetFormatPr defaultColWidth="11.43359375" defaultRowHeight="15" x14ac:dyDescent="0.2"/>
  <cols>
    <col min="2" max="2" width="9.81640625" customWidth="1"/>
    <col min="3" max="3" width="43.5820312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3" t="s">
        <v>1</v>
      </c>
      <c r="C1" s="23" t="s">
        <v>675</v>
      </c>
      <c r="D1" s="23" t="s">
        <v>676</v>
      </c>
      <c r="E1" s="23" t="s">
        <v>677</v>
      </c>
      <c r="F1" s="22"/>
      <c r="G1" s="22"/>
    </row>
    <row r="2" spans="1:7" x14ac:dyDescent="0.2">
      <c r="A2" s="22">
        <v>43997</v>
      </c>
      <c r="B2">
        <v>43997</v>
      </c>
      <c r="C2" t="s">
        <v>678</v>
      </c>
      <c r="D2" s="24">
        <f>VLOOKUP(Pag_Inicio_Corr_mas_casos[[#This Row],[Corregimiento]],Hoja3!$A$2:$D$676,4,0)</f>
        <v>130101</v>
      </c>
      <c r="E2">
        <v>69</v>
      </c>
    </row>
    <row r="3" spans="1:7" x14ac:dyDescent="0.2">
      <c r="A3" s="22">
        <v>43997</v>
      </c>
      <c r="B3">
        <v>43997</v>
      </c>
      <c r="C3" t="s">
        <v>679</v>
      </c>
      <c r="D3" s="24">
        <f>VLOOKUP(Pag_Inicio_Corr_mas_casos[[#This Row],[Corregimiento]],Hoja3!$A$2:$D$676,4,0)</f>
        <v>81002</v>
      </c>
      <c r="E3">
        <v>49</v>
      </c>
    </row>
    <row r="4" spans="1:7" x14ac:dyDescent="0.2">
      <c r="A4" s="22">
        <v>43997</v>
      </c>
      <c r="B4">
        <v>43997</v>
      </c>
      <c r="C4" t="s">
        <v>680</v>
      </c>
      <c r="D4" s="24">
        <f>VLOOKUP(Pag_Inicio_Corr_mas_casos[[#This Row],[Corregimiento]],Hoja3!$A$2:$D$676,4,0)</f>
        <v>130106</v>
      </c>
      <c r="E4">
        <v>41</v>
      </c>
    </row>
    <row r="5" spans="1:7" x14ac:dyDescent="0.2">
      <c r="A5" s="22">
        <v>43997</v>
      </c>
      <c r="B5">
        <v>43997</v>
      </c>
      <c r="C5" t="s">
        <v>681</v>
      </c>
      <c r="D5" s="24">
        <f>VLOOKUP(Pag_Inicio_Corr_mas_casos[[#This Row],[Corregimiento]],Hoja3!$A$2:$D$676,4,0)</f>
        <v>80802</v>
      </c>
      <c r="E5">
        <v>35</v>
      </c>
    </row>
    <row r="6" spans="1:7" x14ac:dyDescent="0.2">
      <c r="A6" s="22">
        <v>43997</v>
      </c>
      <c r="B6">
        <v>43997</v>
      </c>
      <c r="C6" t="s">
        <v>682</v>
      </c>
      <c r="D6" s="24">
        <f>VLOOKUP(Pag_Inicio_Corr_mas_casos[[#This Row],[Corregimiento]],Hoja3!$A$2:$D$676,4,0)</f>
        <v>130102</v>
      </c>
      <c r="E6">
        <v>30</v>
      </c>
    </row>
    <row r="7" spans="1:7" x14ac:dyDescent="0.2">
      <c r="A7" s="22">
        <v>43997</v>
      </c>
      <c r="B7">
        <v>43997</v>
      </c>
      <c r="C7" t="s">
        <v>683</v>
      </c>
      <c r="D7" s="24">
        <f>VLOOKUP(Pag_Inicio_Corr_mas_casos[[#This Row],[Corregimiento]],Hoja3!$A$2:$D$676,4,0)</f>
        <v>80821</v>
      </c>
      <c r="E7">
        <v>21</v>
      </c>
    </row>
    <row r="8" spans="1:7" x14ac:dyDescent="0.2">
      <c r="A8" s="22">
        <v>43997</v>
      </c>
      <c r="B8">
        <v>43997</v>
      </c>
      <c r="C8" t="s">
        <v>684</v>
      </c>
      <c r="D8" s="24">
        <f>VLOOKUP(Pag_Inicio_Corr_mas_casos[[#This Row],[Corregimiento]],Hoja3!$A$2:$D$676,4,0)</f>
        <v>81007</v>
      </c>
      <c r="E8">
        <v>20</v>
      </c>
    </row>
    <row r="9" spans="1:7" x14ac:dyDescent="0.2">
      <c r="A9" s="22">
        <v>43997</v>
      </c>
      <c r="B9">
        <v>43997</v>
      </c>
      <c r="C9" t="s">
        <v>685</v>
      </c>
      <c r="D9" s="24">
        <f>VLOOKUP(Pag_Inicio_Corr_mas_casos[[#This Row],[Corregimiento]],Hoja3!$A$2:$D$676,4,0)</f>
        <v>81008</v>
      </c>
      <c r="E9">
        <v>20</v>
      </c>
    </row>
    <row r="10" spans="1:7" x14ac:dyDescent="0.2">
      <c r="A10" s="22">
        <v>43997</v>
      </c>
      <c r="B10">
        <v>43997</v>
      </c>
      <c r="C10" t="s">
        <v>686</v>
      </c>
      <c r="D10" s="24">
        <f>VLOOKUP(Pag_Inicio_Corr_mas_casos[[#This Row],[Corregimiento]],Hoja3!$A$2:$D$676,4,0)</f>
        <v>80816</v>
      </c>
      <c r="E10">
        <v>19</v>
      </c>
    </row>
    <row r="11" spans="1:7" x14ac:dyDescent="0.2">
      <c r="A11" s="22">
        <v>43997</v>
      </c>
      <c r="B11">
        <v>43997</v>
      </c>
      <c r="C11" t="s">
        <v>687</v>
      </c>
      <c r="D11" s="24">
        <f>VLOOKUP(Pag_Inicio_Corr_mas_casos[[#This Row],[Corregimiento]],Hoja3!$A$2:$D$676,4,0)</f>
        <v>80817</v>
      </c>
      <c r="E11">
        <v>18</v>
      </c>
    </row>
    <row r="12" spans="1:7" x14ac:dyDescent="0.2">
      <c r="A12" s="22">
        <v>43997</v>
      </c>
      <c r="B12">
        <v>43997</v>
      </c>
      <c r="C12" t="s">
        <v>688</v>
      </c>
      <c r="D12" s="24">
        <f>VLOOKUP(Pag_Inicio_Corr_mas_casos[[#This Row],[Corregimiento]],Hoja3!$A$2:$D$676,4,0)</f>
        <v>80822</v>
      </c>
      <c r="E12">
        <v>17</v>
      </c>
    </row>
    <row r="13" spans="1:7" x14ac:dyDescent="0.2">
      <c r="A13" s="22">
        <v>43997</v>
      </c>
      <c r="B13">
        <v>43997</v>
      </c>
      <c r="C13" t="s">
        <v>689</v>
      </c>
      <c r="D13" s="24">
        <f>VLOOKUP(Pag_Inicio_Corr_mas_casos[[#This Row],[Corregimiento]],Hoja3!$A$2:$D$676,4,0)</f>
        <v>80823</v>
      </c>
      <c r="E13">
        <v>16</v>
      </c>
    </row>
    <row r="14" spans="1:7" x14ac:dyDescent="0.2">
      <c r="A14" s="22">
        <v>43997</v>
      </c>
      <c r="B14">
        <v>43997</v>
      </c>
      <c r="C14" t="s">
        <v>690</v>
      </c>
      <c r="D14" s="24">
        <f>VLOOKUP(Pag_Inicio_Corr_mas_casos[[#This Row],[Corregimiento]],Hoja3!$A$2:$D$676,4,0)</f>
        <v>81001</v>
      </c>
      <c r="E14">
        <v>14</v>
      </c>
    </row>
    <row r="15" spans="1:7" x14ac:dyDescent="0.2">
      <c r="A15" s="22">
        <v>43997</v>
      </c>
      <c r="B15">
        <v>43997</v>
      </c>
      <c r="C15" t="s">
        <v>691</v>
      </c>
      <c r="D15" s="24">
        <f>VLOOKUP(Pag_Inicio_Corr_mas_casos[[#This Row],[Corregimiento]],Hoja3!$A$2:$D$676,4,0)</f>
        <v>80819</v>
      </c>
      <c r="E15">
        <v>14</v>
      </c>
    </row>
    <row r="16" spans="1:7" x14ac:dyDescent="0.2">
      <c r="A16" s="22">
        <v>43997</v>
      </c>
      <c r="B16">
        <v>43997</v>
      </c>
      <c r="C16" t="s">
        <v>692</v>
      </c>
      <c r="D16" s="24">
        <f>VLOOKUP(Pag_Inicio_Corr_mas_casos[[#This Row],[Corregimiento]],Hoja3!$A$2:$D$676,4,0)</f>
        <v>130107</v>
      </c>
      <c r="E16">
        <v>14</v>
      </c>
    </row>
    <row r="17" spans="1:5" x14ac:dyDescent="0.2">
      <c r="A17" s="22">
        <v>43997</v>
      </c>
      <c r="B17">
        <v>43997</v>
      </c>
      <c r="C17" t="s">
        <v>693</v>
      </c>
      <c r="D17" s="24">
        <f>VLOOKUP(Pag_Inicio_Corr_mas_casos[[#This Row],[Corregimiento]],Hoja3!$A$2:$D$676,4,0)</f>
        <v>81006</v>
      </c>
      <c r="E17">
        <v>12</v>
      </c>
    </row>
    <row r="18" spans="1:5" x14ac:dyDescent="0.2">
      <c r="A18" s="22">
        <v>43997</v>
      </c>
      <c r="B18">
        <v>43997</v>
      </c>
      <c r="C18" t="s">
        <v>694</v>
      </c>
      <c r="D18" s="24">
        <f>VLOOKUP(Pag_Inicio_Corr_mas_casos[[#This Row],[Corregimiento]],Hoja3!$A$2:$D$676,4,0)</f>
        <v>80812</v>
      </c>
      <c r="E18">
        <v>12</v>
      </c>
    </row>
    <row r="19" spans="1:5" x14ac:dyDescent="0.2">
      <c r="A19" s="22">
        <v>43997</v>
      </c>
      <c r="B19">
        <v>43997</v>
      </c>
      <c r="C19" t="s">
        <v>695</v>
      </c>
      <c r="D19" s="24">
        <f>VLOOKUP(Pag_Inicio_Corr_mas_casos[[#This Row],[Corregimiento]],Hoja3!$A$2:$D$676,4,0)</f>
        <v>130702</v>
      </c>
      <c r="E19">
        <v>12</v>
      </c>
    </row>
    <row r="20" spans="1:5" x14ac:dyDescent="0.2">
      <c r="A20" s="22">
        <v>43997</v>
      </c>
      <c r="B20">
        <v>43997</v>
      </c>
      <c r="C20" t="s">
        <v>696</v>
      </c>
      <c r="D20" s="24">
        <f>VLOOKUP(Pag_Inicio_Corr_mas_casos[[#This Row],[Corregimiento]],Hoja3!$A$2:$D$676,4,0)</f>
        <v>40601</v>
      </c>
      <c r="E20">
        <v>12</v>
      </c>
    </row>
    <row r="21" spans="1:5" x14ac:dyDescent="0.2">
      <c r="A21" s="22">
        <v>43997</v>
      </c>
      <c r="B21">
        <v>43997</v>
      </c>
      <c r="C21" t="s">
        <v>697</v>
      </c>
      <c r="D21" s="24">
        <f>VLOOKUP(Pag_Inicio_Corr_mas_casos[[#This Row],[Corregimiento]],Hoja3!$A$2:$D$676,4,0)</f>
        <v>80806</v>
      </c>
      <c r="E21">
        <v>11</v>
      </c>
    </row>
    <row r="22" spans="1:5" x14ac:dyDescent="0.2">
      <c r="A22" s="22">
        <v>43997</v>
      </c>
      <c r="B22">
        <v>43997</v>
      </c>
      <c r="C22" t="s">
        <v>698</v>
      </c>
      <c r="D22" s="24">
        <f>VLOOKUP(Pag_Inicio_Corr_mas_casos[[#This Row],[Corregimiento]],Hoja3!$A$2:$D$676,4,0)</f>
        <v>130108</v>
      </c>
      <c r="E22">
        <v>11</v>
      </c>
    </row>
    <row r="23" spans="1:5" x14ac:dyDescent="0.2">
      <c r="A23" s="22">
        <v>43997</v>
      </c>
      <c r="B23">
        <v>43997</v>
      </c>
      <c r="C23" t="s">
        <v>699</v>
      </c>
      <c r="D23" s="24">
        <f>VLOOKUP(Pag_Inicio_Corr_mas_casos[[#This Row],[Corregimiento]],Hoja3!$A$2:$D$676,4,0)</f>
        <v>80810</v>
      </c>
      <c r="E23">
        <v>10</v>
      </c>
    </row>
    <row r="24" spans="1:5" x14ac:dyDescent="0.2">
      <c r="A24" s="22">
        <v>43997</v>
      </c>
      <c r="B24">
        <v>43997</v>
      </c>
      <c r="C24" t="s">
        <v>700</v>
      </c>
      <c r="D24" s="24">
        <f>VLOOKUP(Pag_Inicio_Corr_mas_casos[[#This Row],[Corregimiento]],Hoja3!$A$2:$D$676,4,0)</f>
        <v>30107</v>
      </c>
      <c r="E24">
        <v>10</v>
      </c>
    </row>
    <row r="25" spans="1:5" x14ac:dyDescent="0.2">
      <c r="A25" s="22">
        <v>43997</v>
      </c>
      <c r="B25">
        <v>43997</v>
      </c>
      <c r="C25" t="s">
        <v>701</v>
      </c>
      <c r="D25" s="24">
        <f>VLOOKUP(Pag_Inicio_Corr_mas_casos[[#This Row],[Corregimiento]],Hoja3!$A$2:$D$676,4,0)</f>
        <v>30113</v>
      </c>
      <c r="E25">
        <v>10</v>
      </c>
    </row>
    <row r="26" spans="1:5" x14ac:dyDescent="0.2">
      <c r="A26" s="22">
        <v>43998</v>
      </c>
      <c r="B26">
        <v>43998</v>
      </c>
      <c r="C26" t="s">
        <v>702</v>
      </c>
      <c r="D26" s="24">
        <f>VLOOKUP(Pag_Inicio_Corr_mas_casos[[#This Row],[Corregimiento]],Hoja3!$A$2:$D$676,4,0)</f>
        <v>10201</v>
      </c>
      <c r="E26">
        <v>33</v>
      </c>
    </row>
    <row r="27" spans="1:5" x14ac:dyDescent="0.2">
      <c r="A27" s="22">
        <v>43998</v>
      </c>
      <c r="B27">
        <v>43998</v>
      </c>
      <c r="C27" t="s">
        <v>703</v>
      </c>
      <c r="D27" s="24">
        <f>VLOOKUP(Pag_Inicio_Corr_mas_casos[[#This Row],[Corregimiento]],Hoja3!$A$2:$D$676,4,0)</f>
        <v>50207</v>
      </c>
      <c r="E27">
        <v>31</v>
      </c>
    </row>
    <row r="28" spans="1:5" x14ac:dyDescent="0.2">
      <c r="A28" s="22">
        <v>43998</v>
      </c>
      <c r="B28">
        <v>43998</v>
      </c>
      <c r="C28" t="s">
        <v>691</v>
      </c>
      <c r="D28" s="24">
        <f>VLOOKUP(Pag_Inicio_Corr_mas_casos[[#This Row],[Corregimiento]],Hoja3!$A$2:$D$676,4,0)</f>
        <v>80819</v>
      </c>
      <c r="E28">
        <v>23</v>
      </c>
    </row>
    <row r="29" spans="1:5" x14ac:dyDescent="0.2">
      <c r="A29" s="22">
        <v>43998</v>
      </c>
      <c r="B29">
        <v>43998</v>
      </c>
      <c r="C29" t="s">
        <v>704</v>
      </c>
      <c r="D29" s="24">
        <f>VLOOKUP(Pag_Inicio_Corr_mas_casos[[#This Row],[Corregimiento]],Hoja3!$A$2:$D$676,4,0)</f>
        <v>80813</v>
      </c>
      <c r="E29">
        <v>21</v>
      </c>
    </row>
    <row r="30" spans="1:5" x14ac:dyDescent="0.2">
      <c r="A30" s="22">
        <v>43998</v>
      </c>
      <c r="B30">
        <v>43998</v>
      </c>
      <c r="C30" t="s">
        <v>705</v>
      </c>
      <c r="D30" s="24">
        <f>VLOOKUP(Pag_Inicio_Corr_mas_casos[[#This Row],[Corregimiento]],Hoja3!$A$2:$D$676,4,0)</f>
        <v>120605</v>
      </c>
      <c r="E30">
        <v>20</v>
      </c>
    </row>
    <row r="31" spans="1:5" x14ac:dyDescent="0.2">
      <c r="A31" s="22">
        <v>43998</v>
      </c>
      <c r="B31">
        <v>43998</v>
      </c>
      <c r="C31" t="s">
        <v>678</v>
      </c>
      <c r="D31" s="24">
        <f>VLOOKUP(Pag_Inicio_Corr_mas_casos[[#This Row],[Corregimiento]],Hoja3!$A$2:$D$676,4,0)</f>
        <v>130101</v>
      </c>
      <c r="E31">
        <v>16</v>
      </c>
    </row>
    <row r="32" spans="1:5" x14ac:dyDescent="0.2">
      <c r="A32" s="22">
        <v>43998</v>
      </c>
      <c r="B32">
        <v>43998</v>
      </c>
      <c r="C32" t="s">
        <v>684</v>
      </c>
      <c r="D32" s="24">
        <f>VLOOKUP(Pag_Inicio_Corr_mas_casos[[#This Row],[Corregimiento]],Hoja3!$A$2:$D$676,4,0)</f>
        <v>81007</v>
      </c>
      <c r="E32">
        <v>16</v>
      </c>
    </row>
    <row r="33" spans="1:5" x14ac:dyDescent="0.2">
      <c r="A33" s="22">
        <v>43998</v>
      </c>
      <c r="B33">
        <v>43998</v>
      </c>
      <c r="C33" t="s">
        <v>683</v>
      </c>
      <c r="D33" s="24">
        <f>VLOOKUP(Pag_Inicio_Corr_mas_casos[[#This Row],[Corregimiento]],Hoja3!$A$2:$D$676,4,0)</f>
        <v>80821</v>
      </c>
      <c r="E33">
        <v>15</v>
      </c>
    </row>
    <row r="34" spans="1:5" x14ac:dyDescent="0.2">
      <c r="A34" s="22">
        <v>43998</v>
      </c>
      <c r="B34">
        <v>43998</v>
      </c>
      <c r="C34" t="s">
        <v>706</v>
      </c>
      <c r="D34" s="24">
        <f>VLOOKUP(Pag_Inicio_Corr_mas_casos[[#This Row],[Corregimiento]],Hoja3!$A$2:$D$676,4,0)</f>
        <v>80501</v>
      </c>
      <c r="E34">
        <v>15</v>
      </c>
    </row>
    <row r="35" spans="1:5" x14ac:dyDescent="0.2">
      <c r="A35" s="22">
        <v>43998</v>
      </c>
      <c r="B35">
        <v>43998</v>
      </c>
      <c r="C35" t="s">
        <v>685</v>
      </c>
      <c r="D35" s="24">
        <f>VLOOKUP(Pag_Inicio_Corr_mas_casos[[#This Row],[Corregimiento]],Hoja3!$A$2:$D$676,4,0)</f>
        <v>81008</v>
      </c>
      <c r="E35">
        <v>14</v>
      </c>
    </row>
    <row r="36" spans="1:5" x14ac:dyDescent="0.2">
      <c r="A36" s="22">
        <v>43998</v>
      </c>
      <c r="B36">
        <v>43998</v>
      </c>
      <c r="C36" t="s">
        <v>707</v>
      </c>
      <c r="D36" s="24">
        <f>VLOOKUP(Pag_Inicio_Corr_mas_casos[[#This Row],[Corregimiento]],Hoja3!$A$2:$D$676,4,0)</f>
        <v>80808</v>
      </c>
      <c r="E36">
        <v>13</v>
      </c>
    </row>
    <row r="37" spans="1:5" x14ac:dyDescent="0.2">
      <c r="A37" s="22">
        <v>43998</v>
      </c>
      <c r="B37">
        <v>43998</v>
      </c>
      <c r="C37" t="s">
        <v>708</v>
      </c>
      <c r="D37" s="24">
        <f>VLOOKUP(Pag_Inicio_Corr_mas_casos[[#This Row],[Corregimiento]],Hoja3!$A$2:$D$676,4,0)</f>
        <v>80820</v>
      </c>
      <c r="E37">
        <v>12</v>
      </c>
    </row>
    <row r="38" spans="1:5" x14ac:dyDescent="0.2">
      <c r="A38" s="22">
        <v>43998</v>
      </c>
      <c r="B38">
        <v>43998</v>
      </c>
      <c r="C38" t="s">
        <v>697</v>
      </c>
      <c r="D38" s="24">
        <f>VLOOKUP(Pag_Inicio_Corr_mas_casos[[#This Row],[Corregimiento]],Hoja3!$A$2:$D$676,4,0)</f>
        <v>80806</v>
      </c>
      <c r="E38">
        <v>11</v>
      </c>
    </row>
    <row r="39" spans="1:5" x14ac:dyDescent="0.2">
      <c r="A39" s="22">
        <v>43998</v>
      </c>
      <c r="B39">
        <v>43998</v>
      </c>
      <c r="C39" t="s">
        <v>709</v>
      </c>
      <c r="D39" s="24">
        <f>VLOOKUP(Pag_Inicio_Corr_mas_casos[[#This Row],[Corregimiento]],Hoja3!$A$2:$D$676,4,0)</f>
        <v>80815</v>
      </c>
      <c r="E39">
        <v>11</v>
      </c>
    </row>
    <row r="40" spans="1:5" x14ac:dyDescent="0.2">
      <c r="A40" s="22">
        <v>43998</v>
      </c>
      <c r="B40">
        <v>43998</v>
      </c>
      <c r="C40" t="s">
        <v>710</v>
      </c>
      <c r="D40" s="24">
        <f>VLOOKUP(Pag_Inicio_Corr_mas_casos[[#This Row],[Corregimiento]],Hoja3!$A$2:$D$676,4,0)</f>
        <v>110102</v>
      </c>
      <c r="E40">
        <v>11</v>
      </c>
    </row>
    <row r="41" spans="1:5" x14ac:dyDescent="0.2">
      <c r="A41" s="22">
        <v>43998</v>
      </c>
      <c r="B41">
        <v>43998</v>
      </c>
      <c r="C41" t="s">
        <v>681</v>
      </c>
      <c r="D41" s="24">
        <f>VLOOKUP(Pag_Inicio_Corr_mas_casos[[#This Row],[Corregimiento]],Hoja3!$A$2:$D$676,4,0)</f>
        <v>80802</v>
      </c>
      <c r="E41">
        <v>10</v>
      </c>
    </row>
    <row r="42" spans="1:5" x14ac:dyDescent="0.2">
      <c r="A42" s="22">
        <v>43998</v>
      </c>
      <c r="B42">
        <v>43998</v>
      </c>
      <c r="C42" t="s">
        <v>689</v>
      </c>
      <c r="D42" s="24">
        <f>VLOOKUP(Pag_Inicio_Corr_mas_casos[[#This Row],[Corregimiento]],Hoja3!$A$2:$D$676,4,0)</f>
        <v>80823</v>
      </c>
      <c r="E42">
        <v>10</v>
      </c>
    </row>
    <row r="43" spans="1:5" x14ac:dyDescent="0.2">
      <c r="A43" s="22">
        <v>43998</v>
      </c>
      <c r="B43">
        <v>43998</v>
      </c>
      <c r="C43" t="s">
        <v>687</v>
      </c>
      <c r="D43" s="24">
        <f>VLOOKUP(Pag_Inicio_Corr_mas_casos[[#This Row],[Corregimiento]],Hoja3!$A$2:$D$676,4,0)</f>
        <v>80817</v>
      </c>
      <c r="E43">
        <v>10</v>
      </c>
    </row>
    <row r="44" spans="1:5" x14ac:dyDescent="0.2">
      <c r="A44" s="22">
        <v>43998</v>
      </c>
      <c r="B44">
        <v>43998</v>
      </c>
      <c r="C44" t="s">
        <v>711</v>
      </c>
      <c r="D44" s="24">
        <f>VLOOKUP(Pag_Inicio_Corr_mas_casos[[#This Row],[Corregimiento]],Hoja3!$A$2:$D$676,4,0)</f>
        <v>80811</v>
      </c>
      <c r="E44">
        <v>10</v>
      </c>
    </row>
    <row r="45" spans="1:5" x14ac:dyDescent="0.2">
      <c r="A45" s="22">
        <v>43999</v>
      </c>
      <c r="B45">
        <v>43999</v>
      </c>
      <c r="C45" t="s">
        <v>678</v>
      </c>
      <c r="D45" s="24">
        <f>VLOOKUP(Pag_Inicio_Corr_mas_casos[[#This Row],[Corregimiento]],Hoja3!$A$2:$D$676,4,0)</f>
        <v>130101</v>
      </c>
      <c r="E45">
        <v>30</v>
      </c>
    </row>
    <row r="46" spans="1:5" x14ac:dyDescent="0.2">
      <c r="A46" s="22">
        <v>43999</v>
      </c>
      <c r="B46">
        <v>43999</v>
      </c>
      <c r="C46" t="s">
        <v>679</v>
      </c>
      <c r="D46" s="24">
        <f>VLOOKUP(Pag_Inicio_Corr_mas_casos[[#This Row],[Corregimiento]],Hoja3!$A$2:$D$676,4,0)</f>
        <v>81002</v>
      </c>
      <c r="E46">
        <v>26</v>
      </c>
    </row>
    <row r="47" spans="1:5" x14ac:dyDescent="0.2">
      <c r="A47" s="22">
        <v>43999</v>
      </c>
      <c r="B47">
        <v>43999</v>
      </c>
      <c r="C47" t="s">
        <v>683</v>
      </c>
      <c r="D47" s="24">
        <f>VLOOKUP(Pag_Inicio_Corr_mas_casos[[#This Row],[Corregimiento]],Hoja3!$A$2:$D$676,4,0)</f>
        <v>80821</v>
      </c>
      <c r="E47">
        <v>24</v>
      </c>
    </row>
    <row r="48" spans="1:5" x14ac:dyDescent="0.2">
      <c r="A48" s="22">
        <v>43999</v>
      </c>
      <c r="B48">
        <v>43999</v>
      </c>
      <c r="C48" t="s">
        <v>681</v>
      </c>
      <c r="D48" s="24">
        <f>VLOOKUP(Pag_Inicio_Corr_mas_casos[[#This Row],[Corregimiento]],Hoja3!$A$2:$D$676,4,0)</f>
        <v>80802</v>
      </c>
      <c r="E48">
        <v>24</v>
      </c>
    </row>
    <row r="49" spans="1:5" x14ac:dyDescent="0.2">
      <c r="A49" s="22">
        <v>43999</v>
      </c>
      <c r="B49">
        <v>43999</v>
      </c>
      <c r="C49" t="s">
        <v>688</v>
      </c>
      <c r="D49" s="24">
        <f>VLOOKUP(Pag_Inicio_Corr_mas_casos[[#This Row],[Corregimiento]],Hoja3!$A$2:$D$676,4,0)</f>
        <v>80822</v>
      </c>
      <c r="E49">
        <v>22</v>
      </c>
    </row>
    <row r="50" spans="1:5" x14ac:dyDescent="0.2">
      <c r="A50" s="22">
        <v>43999</v>
      </c>
      <c r="B50">
        <v>43999</v>
      </c>
      <c r="C50" t="s">
        <v>684</v>
      </c>
      <c r="D50" s="24">
        <f>VLOOKUP(Pag_Inicio_Corr_mas_casos[[#This Row],[Corregimiento]],Hoja3!$A$2:$D$676,4,0)</f>
        <v>81007</v>
      </c>
      <c r="E50">
        <v>18</v>
      </c>
    </row>
    <row r="51" spans="1:5" x14ac:dyDescent="0.2">
      <c r="A51" s="22">
        <v>43999</v>
      </c>
      <c r="B51">
        <v>43999</v>
      </c>
      <c r="C51" t="s">
        <v>687</v>
      </c>
      <c r="D51" s="24">
        <f>VLOOKUP(Pag_Inicio_Corr_mas_casos[[#This Row],[Corregimiento]],Hoja3!$A$2:$D$676,4,0)</f>
        <v>80817</v>
      </c>
      <c r="E51">
        <v>17</v>
      </c>
    </row>
    <row r="52" spans="1:5" x14ac:dyDescent="0.2">
      <c r="A52" s="22">
        <v>43999</v>
      </c>
      <c r="B52">
        <v>43999</v>
      </c>
      <c r="C52" t="s">
        <v>712</v>
      </c>
      <c r="D52" s="24">
        <f>VLOOKUP(Pag_Inicio_Corr_mas_casos[[#This Row],[Corregimiento]],Hoja3!$A$2:$D$676,4,0)</f>
        <v>50316</v>
      </c>
      <c r="E52">
        <v>16</v>
      </c>
    </row>
    <row r="53" spans="1:5" x14ac:dyDescent="0.2">
      <c r="A53" s="22">
        <v>43999</v>
      </c>
      <c r="B53">
        <v>43999</v>
      </c>
      <c r="C53" t="s">
        <v>680</v>
      </c>
      <c r="D53" s="24">
        <f>VLOOKUP(Pag_Inicio_Corr_mas_casos[[#This Row],[Corregimiento]],Hoja3!$A$2:$D$676,4,0)</f>
        <v>130106</v>
      </c>
      <c r="E53">
        <v>16</v>
      </c>
    </row>
    <row r="54" spans="1:5" x14ac:dyDescent="0.2">
      <c r="A54" s="22">
        <v>43999</v>
      </c>
      <c r="B54">
        <v>43999</v>
      </c>
      <c r="C54" t="s">
        <v>702</v>
      </c>
      <c r="D54" s="24">
        <f>VLOOKUP(Pag_Inicio_Corr_mas_casos[[#This Row],[Corregimiento]],Hoja3!$A$2:$D$676,4,0)</f>
        <v>10201</v>
      </c>
      <c r="E54">
        <v>14</v>
      </c>
    </row>
    <row r="55" spans="1:5" x14ac:dyDescent="0.2">
      <c r="A55" s="22">
        <v>43999</v>
      </c>
      <c r="B55">
        <v>43999</v>
      </c>
      <c r="C55" t="s">
        <v>713</v>
      </c>
      <c r="D55" s="24">
        <f>VLOOKUP(Pag_Inicio_Corr_mas_casos[[#This Row],[Corregimiento]],Hoja3!$A$2:$D$676,4,0)</f>
        <v>130708</v>
      </c>
      <c r="E55">
        <v>14</v>
      </c>
    </row>
    <row r="56" spans="1:5" x14ac:dyDescent="0.2">
      <c r="A56" s="22">
        <v>43999</v>
      </c>
      <c r="B56">
        <v>43999</v>
      </c>
      <c r="C56" t="s">
        <v>714</v>
      </c>
      <c r="D56" s="24">
        <f>VLOOKUP(Pag_Inicio_Corr_mas_casos[[#This Row],[Corregimiento]],Hoja3!$A$2:$D$676,4,0)</f>
        <v>80826</v>
      </c>
      <c r="E56">
        <v>14</v>
      </c>
    </row>
    <row r="57" spans="1:5" x14ac:dyDescent="0.2">
      <c r="A57" s="22">
        <v>43999</v>
      </c>
      <c r="B57">
        <v>43999</v>
      </c>
      <c r="C57" t="s">
        <v>682</v>
      </c>
      <c r="D57" s="24">
        <f>VLOOKUP(Pag_Inicio_Corr_mas_casos[[#This Row],[Corregimiento]],Hoja3!$A$2:$D$676,4,0)</f>
        <v>130102</v>
      </c>
      <c r="E57">
        <v>13</v>
      </c>
    </row>
    <row r="58" spans="1:5" x14ac:dyDescent="0.2">
      <c r="A58" s="22">
        <v>43999</v>
      </c>
      <c r="B58">
        <v>43999</v>
      </c>
      <c r="C58" t="s">
        <v>694</v>
      </c>
      <c r="D58" s="24">
        <f>VLOOKUP(Pag_Inicio_Corr_mas_casos[[#This Row],[Corregimiento]],Hoja3!$A$2:$D$676,4,0)</f>
        <v>80812</v>
      </c>
      <c r="E58">
        <v>13</v>
      </c>
    </row>
    <row r="59" spans="1:5" x14ac:dyDescent="0.2">
      <c r="A59" s="22">
        <v>43999</v>
      </c>
      <c r="B59">
        <v>43999</v>
      </c>
      <c r="C59" t="s">
        <v>691</v>
      </c>
      <c r="D59" s="24">
        <f>VLOOKUP(Pag_Inicio_Corr_mas_casos[[#This Row],[Corregimiento]],Hoja3!$A$2:$D$676,4,0)</f>
        <v>80819</v>
      </c>
      <c r="E59">
        <v>12</v>
      </c>
    </row>
    <row r="60" spans="1:5" x14ac:dyDescent="0.2">
      <c r="A60" s="22">
        <v>43999</v>
      </c>
      <c r="B60">
        <v>43999</v>
      </c>
      <c r="C60" t="s">
        <v>685</v>
      </c>
      <c r="D60" s="24">
        <f>VLOOKUP(Pag_Inicio_Corr_mas_casos[[#This Row],[Corregimiento]],Hoja3!$A$2:$D$676,4,0)</f>
        <v>81008</v>
      </c>
      <c r="E60">
        <v>11</v>
      </c>
    </row>
    <row r="61" spans="1:5" x14ac:dyDescent="0.2">
      <c r="A61" s="22">
        <v>43999</v>
      </c>
      <c r="B61">
        <v>43999</v>
      </c>
      <c r="C61" t="s">
        <v>704</v>
      </c>
      <c r="D61" s="24">
        <f>VLOOKUP(Pag_Inicio_Corr_mas_casos[[#This Row],[Corregimiento]],Hoja3!$A$2:$D$676,4,0)</f>
        <v>80813</v>
      </c>
      <c r="E61">
        <v>11</v>
      </c>
    </row>
    <row r="62" spans="1:5" x14ac:dyDescent="0.2">
      <c r="A62" s="22">
        <v>43999</v>
      </c>
      <c r="B62">
        <v>43999</v>
      </c>
      <c r="C62" t="s">
        <v>715</v>
      </c>
      <c r="D62" s="24">
        <f>VLOOKUP(Pag_Inicio_Corr_mas_casos[[#This Row],[Corregimiento]],Hoja3!$A$2:$D$676,4,0)</f>
        <v>50208</v>
      </c>
      <c r="E62">
        <v>10</v>
      </c>
    </row>
    <row r="63" spans="1:5" x14ac:dyDescent="0.2">
      <c r="A63" s="22">
        <v>43999</v>
      </c>
      <c r="B63">
        <v>43999</v>
      </c>
      <c r="C63" t="s">
        <v>690</v>
      </c>
      <c r="D63" s="24">
        <f>VLOOKUP(Pag_Inicio_Corr_mas_casos[[#This Row],[Corregimiento]],Hoja3!$A$2:$D$676,4,0)</f>
        <v>81001</v>
      </c>
      <c r="E63">
        <v>10</v>
      </c>
    </row>
    <row r="64" spans="1:5" x14ac:dyDescent="0.2">
      <c r="A64" s="22">
        <v>43999</v>
      </c>
      <c r="B64">
        <v>43999</v>
      </c>
      <c r="C64" t="s">
        <v>693</v>
      </c>
      <c r="D64" s="24">
        <f>VLOOKUP(Pag_Inicio_Corr_mas_casos[[#This Row],[Corregimiento]],Hoja3!$A$2:$D$676,4,0)</f>
        <v>81006</v>
      </c>
      <c r="E64">
        <v>10</v>
      </c>
    </row>
    <row r="65" spans="1:5" x14ac:dyDescent="0.2">
      <c r="A65" s="22">
        <v>43999</v>
      </c>
      <c r="B65">
        <v>43999</v>
      </c>
      <c r="C65" t="s">
        <v>716</v>
      </c>
      <c r="D65" s="24">
        <f>VLOOKUP(Pag_Inicio_Corr_mas_casos[[#This Row],[Corregimiento]],Hoja3!$A$2:$D$676,4,0)</f>
        <v>80803</v>
      </c>
      <c r="E65">
        <v>10</v>
      </c>
    </row>
    <row r="66" spans="1:5" x14ac:dyDescent="0.2">
      <c r="A66" s="22">
        <v>44000</v>
      </c>
      <c r="B66">
        <v>44000</v>
      </c>
      <c r="C66" t="s">
        <v>687</v>
      </c>
      <c r="D66" s="24">
        <f>VLOOKUP(Pag_Inicio_Corr_mas_casos[[#This Row],[Corregimiento]],Hoja3!$A$2:$D$676,4,0)</f>
        <v>80817</v>
      </c>
      <c r="E66">
        <v>44</v>
      </c>
    </row>
    <row r="67" spans="1:5" x14ac:dyDescent="0.2">
      <c r="A67" s="22">
        <v>44000</v>
      </c>
      <c r="B67">
        <v>44000</v>
      </c>
      <c r="C67" t="s">
        <v>683</v>
      </c>
      <c r="D67" s="24">
        <f>VLOOKUP(Pag_Inicio_Corr_mas_casos[[#This Row],[Corregimiento]],Hoja3!$A$2:$D$676,4,0)</f>
        <v>80821</v>
      </c>
      <c r="E67">
        <v>37</v>
      </c>
    </row>
    <row r="68" spans="1:5" x14ac:dyDescent="0.2">
      <c r="A68" s="22">
        <v>44000</v>
      </c>
      <c r="B68">
        <v>44000</v>
      </c>
      <c r="C68" t="s">
        <v>704</v>
      </c>
      <c r="D68" s="24">
        <f>VLOOKUP(Pag_Inicio_Corr_mas_casos[[#This Row],[Corregimiento]],Hoja3!$A$2:$D$676,4,0)</f>
        <v>80813</v>
      </c>
      <c r="E68">
        <v>29</v>
      </c>
    </row>
    <row r="69" spans="1:5" x14ac:dyDescent="0.2">
      <c r="A69" s="22">
        <v>44000</v>
      </c>
      <c r="B69">
        <v>44000</v>
      </c>
      <c r="C69" t="s">
        <v>691</v>
      </c>
      <c r="D69" s="24">
        <f>VLOOKUP(Pag_Inicio_Corr_mas_casos[[#This Row],[Corregimiento]],Hoja3!$A$2:$D$676,4,0)</f>
        <v>80819</v>
      </c>
      <c r="E69">
        <v>27</v>
      </c>
    </row>
    <row r="70" spans="1:5" x14ac:dyDescent="0.2">
      <c r="A70" s="22">
        <v>44000</v>
      </c>
      <c r="B70">
        <v>44000</v>
      </c>
      <c r="C70" t="s">
        <v>678</v>
      </c>
      <c r="D70" s="24">
        <f>VLOOKUP(Pag_Inicio_Corr_mas_casos[[#This Row],[Corregimiento]],Hoja3!$A$2:$D$676,4,0)</f>
        <v>130101</v>
      </c>
      <c r="E70">
        <v>25</v>
      </c>
    </row>
    <row r="71" spans="1:5" x14ac:dyDescent="0.2">
      <c r="A71" s="22">
        <v>44000</v>
      </c>
      <c r="B71">
        <v>44000</v>
      </c>
      <c r="C71" t="s">
        <v>681</v>
      </c>
      <c r="D71" s="24">
        <f>VLOOKUP(Pag_Inicio_Corr_mas_casos[[#This Row],[Corregimiento]],Hoja3!$A$2:$D$676,4,0)</f>
        <v>80802</v>
      </c>
      <c r="E71">
        <v>22</v>
      </c>
    </row>
    <row r="72" spans="1:5" x14ac:dyDescent="0.2">
      <c r="A72" s="22">
        <v>44000</v>
      </c>
      <c r="B72">
        <v>44000</v>
      </c>
      <c r="C72" t="s">
        <v>680</v>
      </c>
      <c r="D72" s="24">
        <f>VLOOKUP(Pag_Inicio_Corr_mas_casos[[#This Row],[Corregimiento]],Hoja3!$A$2:$D$676,4,0)</f>
        <v>130106</v>
      </c>
      <c r="E72">
        <v>21</v>
      </c>
    </row>
    <row r="73" spans="1:5" x14ac:dyDescent="0.2">
      <c r="A73" s="22">
        <v>44000</v>
      </c>
      <c r="B73">
        <v>44000</v>
      </c>
      <c r="C73" t="s">
        <v>708</v>
      </c>
      <c r="D73" s="24">
        <f>VLOOKUP(Pag_Inicio_Corr_mas_casos[[#This Row],[Corregimiento]],Hoja3!$A$2:$D$676,4,0)</f>
        <v>80820</v>
      </c>
      <c r="E73">
        <v>18</v>
      </c>
    </row>
    <row r="74" spans="1:5" x14ac:dyDescent="0.2">
      <c r="A74" s="22">
        <v>44000</v>
      </c>
      <c r="B74">
        <v>44000</v>
      </c>
      <c r="C74" t="s">
        <v>684</v>
      </c>
      <c r="D74" s="24">
        <f>VLOOKUP(Pag_Inicio_Corr_mas_casos[[#This Row],[Corregimiento]],Hoja3!$A$2:$D$676,4,0)</f>
        <v>81007</v>
      </c>
      <c r="E74">
        <v>18</v>
      </c>
    </row>
    <row r="75" spans="1:5" x14ac:dyDescent="0.2">
      <c r="A75" s="22">
        <v>44000</v>
      </c>
      <c r="B75">
        <v>44000</v>
      </c>
      <c r="C75" t="s">
        <v>689</v>
      </c>
      <c r="D75" s="24">
        <f>VLOOKUP(Pag_Inicio_Corr_mas_casos[[#This Row],[Corregimiento]],Hoja3!$A$2:$D$676,4,0)</f>
        <v>80823</v>
      </c>
      <c r="E75">
        <v>17</v>
      </c>
    </row>
    <row r="76" spans="1:5" x14ac:dyDescent="0.2">
      <c r="A76" s="22">
        <v>44000</v>
      </c>
      <c r="B76">
        <v>44000</v>
      </c>
      <c r="C76" t="s">
        <v>688</v>
      </c>
      <c r="D76" s="24">
        <f>VLOOKUP(Pag_Inicio_Corr_mas_casos[[#This Row],[Corregimiento]],Hoja3!$A$2:$D$676,4,0)</f>
        <v>80822</v>
      </c>
      <c r="E76">
        <v>16</v>
      </c>
    </row>
    <row r="77" spans="1:5" x14ac:dyDescent="0.2">
      <c r="A77" s="22">
        <v>44000</v>
      </c>
      <c r="B77">
        <v>44000</v>
      </c>
      <c r="C77" t="s">
        <v>679</v>
      </c>
      <c r="D77" s="24">
        <f>VLOOKUP(Pag_Inicio_Corr_mas_casos[[#This Row],[Corregimiento]],Hoja3!$A$2:$D$676,4,0)</f>
        <v>81002</v>
      </c>
      <c r="E77">
        <v>16</v>
      </c>
    </row>
    <row r="78" spans="1:5" x14ac:dyDescent="0.2">
      <c r="A78" s="22">
        <v>44000</v>
      </c>
      <c r="B78">
        <v>44000</v>
      </c>
      <c r="C78" t="s">
        <v>685</v>
      </c>
      <c r="D78" s="24">
        <f>VLOOKUP(Pag_Inicio_Corr_mas_casos[[#This Row],[Corregimiento]],Hoja3!$A$2:$D$676,4,0)</f>
        <v>81008</v>
      </c>
      <c r="E78">
        <v>15</v>
      </c>
    </row>
    <row r="79" spans="1:5" x14ac:dyDescent="0.2">
      <c r="A79" s="22">
        <v>44000</v>
      </c>
      <c r="B79">
        <v>44000</v>
      </c>
      <c r="C79" t="s">
        <v>717</v>
      </c>
      <c r="D79" s="24">
        <f>VLOOKUP(Pag_Inicio_Corr_mas_casos[[#This Row],[Corregimiento]],Hoja3!$A$2:$D$676,4,0)</f>
        <v>130105</v>
      </c>
      <c r="E79">
        <v>15</v>
      </c>
    </row>
    <row r="80" spans="1:5" x14ac:dyDescent="0.2">
      <c r="A80" s="22">
        <v>44000</v>
      </c>
      <c r="B80">
        <v>44000</v>
      </c>
      <c r="C80" t="s">
        <v>703</v>
      </c>
      <c r="D80" s="24">
        <f>VLOOKUP(Pag_Inicio_Corr_mas_casos[[#This Row],[Corregimiento]],Hoja3!$A$2:$D$676,4,0)</f>
        <v>50207</v>
      </c>
      <c r="E80">
        <v>15</v>
      </c>
    </row>
    <row r="81" spans="1:5" x14ac:dyDescent="0.2">
      <c r="A81" s="22">
        <v>44000</v>
      </c>
      <c r="B81">
        <v>44000</v>
      </c>
      <c r="C81" t="s">
        <v>706</v>
      </c>
      <c r="D81" s="24">
        <f>VLOOKUP(Pag_Inicio_Corr_mas_casos[[#This Row],[Corregimiento]],Hoja3!$A$2:$D$676,4,0)</f>
        <v>80501</v>
      </c>
      <c r="E81">
        <v>14</v>
      </c>
    </row>
    <row r="82" spans="1:5" x14ac:dyDescent="0.2">
      <c r="A82" s="22">
        <v>44000</v>
      </c>
      <c r="B82">
        <v>44000</v>
      </c>
      <c r="C82" t="s">
        <v>718</v>
      </c>
      <c r="D82" s="24">
        <f>VLOOKUP(Pag_Inicio_Corr_mas_casos[[#This Row],[Corregimiento]],Hoja3!$A$2:$D$676,4,0)</f>
        <v>20609</v>
      </c>
      <c r="E82">
        <v>13</v>
      </c>
    </row>
    <row r="83" spans="1:5" x14ac:dyDescent="0.2">
      <c r="A83" s="22">
        <v>44000</v>
      </c>
      <c r="B83">
        <v>44000</v>
      </c>
      <c r="C83" t="s">
        <v>693</v>
      </c>
      <c r="D83" s="24">
        <f>VLOOKUP(Pag_Inicio_Corr_mas_casos[[#This Row],[Corregimiento]],Hoja3!$A$2:$D$676,4,0)</f>
        <v>81006</v>
      </c>
      <c r="E83">
        <v>12</v>
      </c>
    </row>
    <row r="84" spans="1:5" x14ac:dyDescent="0.2">
      <c r="A84" s="22">
        <v>44000</v>
      </c>
      <c r="B84">
        <v>44000</v>
      </c>
      <c r="C84" t="s">
        <v>709</v>
      </c>
      <c r="D84" s="24">
        <f>VLOOKUP(Pag_Inicio_Corr_mas_casos[[#This Row],[Corregimiento]],Hoja3!$A$2:$D$676,4,0)</f>
        <v>80815</v>
      </c>
      <c r="E84">
        <v>11</v>
      </c>
    </row>
    <row r="85" spans="1:5" x14ac:dyDescent="0.2">
      <c r="A85" s="22">
        <v>44000</v>
      </c>
      <c r="B85">
        <v>44000</v>
      </c>
      <c r="C85" t="s">
        <v>686</v>
      </c>
      <c r="D85" s="24">
        <f>VLOOKUP(Pag_Inicio_Corr_mas_casos[[#This Row],[Corregimiento]],Hoja3!$A$2:$D$676,4,0)</f>
        <v>80816</v>
      </c>
      <c r="E85">
        <v>11</v>
      </c>
    </row>
    <row r="86" spans="1:5" x14ac:dyDescent="0.2">
      <c r="A86" s="22">
        <v>44000</v>
      </c>
      <c r="B86">
        <v>44000</v>
      </c>
      <c r="C86" t="s">
        <v>719</v>
      </c>
      <c r="D86" s="24">
        <f>VLOOKUP(Pag_Inicio_Corr_mas_casos[[#This Row],[Corregimiento]],Hoja3!$A$2:$D$676,4,0)</f>
        <v>80809</v>
      </c>
      <c r="E86">
        <v>11</v>
      </c>
    </row>
    <row r="87" spans="1:5" x14ac:dyDescent="0.2">
      <c r="A87" s="22">
        <v>44000</v>
      </c>
      <c r="B87">
        <v>44000</v>
      </c>
      <c r="C87" t="s">
        <v>712</v>
      </c>
      <c r="D87" s="24">
        <f>VLOOKUP(Pag_Inicio_Corr_mas_casos[[#This Row],[Corregimiento]],Hoja3!$A$2:$D$676,4,0)</f>
        <v>50316</v>
      </c>
      <c r="E87">
        <v>11</v>
      </c>
    </row>
    <row r="88" spans="1:5" x14ac:dyDescent="0.2">
      <c r="A88" s="22">
        <v>44000</v>
      </c>
      <c r="B88">
        <v>44000</v>
      </c>
      <c r="C88" s="3" t="s">
        <v>720</v>
      </c>
      <c r="D88" s="24">
        <f>VLOOKUP(Pag_Inicio_Corr_mas_casos[[#This Row],[Corregimiento]],Hoja3!$A$2:$D$676,4,0)</f>
        <v>40201</v>
      </c>
      <c r="E88">
        <v>10</v>
      </c>
    </row>
    <row r="89" spans="1:5" x14ac:dyDescent="0.2">
      <c r="A89" s="22">
        <v>44000</v>
      </c>
      <c r="B89">
        <v>44000</v>
      </c>
      <c r="C89" t="s">
        <v>721</v>
      </c>
      <c r="D89" s="24">
        <f>VLOOKUP(Pag_Inicio_Corr_mas_casos[[#This Row],[Corregimiento]],Hoja3!$A$2:$D$676,4,0)</f>
        <v>80805</v>
      </c>
      <c r="E89">
        <v>10</v>
      </c>
    </row>
    <row r="90" spans="1:5" x14ac:dyDescent="0.2">
      <c r="A90" s="22">
        <v>44001</v>
      </c>
      <c r="B90">
        <v>44001</v>
      </c>
      <c r="C90" t="s">
        <v>684</v>
      </c>
      <c r="D90" s="24">
        <f>VLOOKUP(Pag_Inicio_Corr_mas_casos[[#This Row],[Corregimiento]],Hoja3!$A$2:$D$676,4,0)</f>
        <v>81007</v>
      </c>
      <c r="E90">
        <v>57</v>
      </c>
    </row>
    <row r="91" spans="1:5" x14ac:dyDescent="0.2">
      <c r="A91" s="22">
        <v>44001</v>
      </c>
      <c r="B91">
        <v>44001</v>
      </c>
      <c r="C91" t="s">
        <v>694</v>
      </c>
      <c r="D91" s="24">
        <f>VLOOKUP(Pag_Inicio_Corr_mas_casos[[#This Row],[Corregimiento]],Hoja3!$A$2:$D$676,4,0)</f>
        <v>80812</v>
      </c>
      <c r="E91">
        <v>38</v>
      </c>
    </row>
    <row r="92" spans="1:5" x14ac:dyDescent="0.2">
      <c r="A92" s="22">
        <v>44001</v>
      </c>
      <c r="B92">
        <v>44001</v>
      </c>
      <c r="C92" t="s">
        <v>693</v>
      </c>
      <c r="D92" s="24">
        <f>VLOOKUP(Pag_Inicio_Corr_mas_casos[[#This Row],[Corregimiento]],Hoja3!$A$2:$D$676,4,0)</f>
        <v>81006</v>
      </c>
      <c r="E92">
        <v>36</v>
      </c>
    </row>
    <row r="93" spans="1:5" x14ac:dyDescent="0.2">
      <c r="A93" s="22">
        <v>44001</v>
      </c>
      <c r="B93">
        <v>44001</v>
      </c>
      <c r="C93" t="s">
        <v>691</v>
      </c>
      <c r="D93" s="24">
        <f>VLOOKUP(Pag_Inicio_Corr_mas_casos[[#This Row],[Corregimiento]],Hoja3!$A$2:$D$676,4,0)</f>
        <v>80819</v>
      </c>
      <c r="E93">
        <v>35</v>
      </c>
    </row>
    <row r="94" spans="1:5" x14ac:dyDescent="0.2">
      <c r="A94" s="22">
        <v>44001</v>
      </c>
      <c r="B94">
        <v>44001</v>
      </c>
      <c r="C94" t="s">
        <v>679</v>
      </c>
      <c r="D94" s="24">
        <f>VLOOKUP(Pag_Inicio_Corr_mas_casos[[#This Row],[Corregimiento]],Hoja3!$A$2:$D$676,4,0)</f>
        <v>81002</v>
      </c>
      <c r="E94">
        <v>34</v>
      </c>
    </row>
    <row r="95" spans="1:5" x14ac:dyDescent="0.2">
      <c r="A95" s="22">
        <v>44001</v>
      </c>
      <c r="B95">
        <v>44001</v>
      </c>
      <c r="C95" t="s">
        <v>681</v>
      </c>
      <c r="D95" s="24">
        <f>VLOOKUP(Pag_Inicio_Corr_mas_casos[[#This Row],[Corregimiento]],Hoja3!$A$2:$D$676,4,0)</f>
        <v>80802</v>
      </c>
      <c r="E95">
        <v>33</v>
      </c>
    </row>
    <row r="96" spans="1:5" x14ac:dyDescent="0.2">
      <c r="A96" s="22">
        <v>44001</v>
      </c>
      <c r="B96">
        <v>44001</v>
      </c>
      <c r="C96" t="s">
        <v>683</v>
      </c>
      <c r="D96" s="24">
        <f>VLOOKUP(Pag_Inicio_Corr_mas_casos[[#This Row],[Corregimiento]],Hoja3!$A$2:$D$676,4,0)</f>
        <v>80821</v>
      </c>
      <c r="E96">
        <v>31</v>
      </c>
    </row>
    <row r="97" spans="1:5" x14ac:dyDescent="0.2">
      <c r="A97" s="22">
        <v>44001</v>
      </c>
      <c r="B97">
        <v>44001</v>
      </c>
      <c r="C97" t="s">
        <v>704</v>
      </c>
      <c r="D97" s="24">
        <f>VLOOKUP(Pag_Inicio_Corr_mas_casos[[#This Row],[Corregimiento]],Hoja3!$A$2:$D$676,4,0)</f>
        <v>80813</v>
      </c>
      <c r="E97">
        <v>31</v>
      </c>
    </row>
    <row r="98" spans="1:5" x14ac:dyDescent="0.2">
      <c r="A98" s="22">
        <v>44001</v>
      </c>
      <c r="B98">
        <v>44001</v>
      </c>
      <c r="C98" t="s">
        <v>685</v>
      </c>
      <c r="D98" s="24">
        <f>VLOOKUP(Pag_Inicio_Corr_mas_casos[[#This Row],[Corregimiento]],Hoja3!$A$2:$D$676,4,0)</f>
        <v>81008</v>
      </c>
      <c r="E98">
        <v>30</v>
      </c>
    </row>
    <row r="99" spans="1:5" x14ac:dyDescent="0.2">
      <c r="A99" s="22">
        <v>44001</v>
      </c>
      <c r="B99">
        <v>44001</v>
      </c>
      <c r="C99" t="s">
        <v>678</v>
      </c>
      <c r="D99" s="24">
        <f>VLOOKUP(Pag_Inicio_Corr_mas_casos[[#This Row],[Corregimiento]],Hoja3!$A$2:$D$676,4,0)</f>
        <v>130101</v>
      </c>
      <c r="E99">
        <v>30</v>
      </c>
    </row>
    <row r="100" spans="1:5" x14ac:dyDescent="0.2">
      <c r="A100" s="22">
        <v>44001</v>
      </c>
      <c r="B100">
        <v>44001</v>
      </c>
      <c r="C100" t="s">
        <v>687</v>
      </c>
      <c r="D100" s="24">
        <f>VLOOKUP(Pag_Inicio_Corr_mas_casos[[#This Row],[Corregimiento]],Hoja3!$A$2:$D$676,4,0)</f>
        <v>80817</v>
      </c>
      <c r="E100">
        <v>25</v>
      </c>
    </row>
    <row r="101" spans="1:5" x14ac:dyDescent="0.2">
      <c r="A101" s="22">
        <v>44001</v>
      </c>
      <c r="B101">
        <v>44001</v>
      </c>
      <c r="C101" t="s">
        <v>709</v>
      </c>
      <c r="D101" s="24">
        <f>VLOOKUP(Pag_Inicio_Corr_mas_casos[[#This Row],[Corregimiento]],Hoja3!$A$2:$D$676,4,0)</f>
        <v>80815</v>
      </c>
      <c r="E101">
        <v>37</v>
      </c>
    </row>
    <row r="102" spans="1:5" x14ac:dyDescent="0.2">
      <c r="A102" s="22">
        <v>44001</v>
      </c>
      <c r="B102">
        <v>44001</v>
      </c>
      <c r="C102" t="s">
        <v>699</v>
      </c>
      <c r="D102" s="24">
        <f>VLOOKUP(Pag_Inicio_Corr_mas_casos[[#This Row],[Corregimiento]],Hoja3!$A$2:$D$676,4,0)</f>
        <v>80810</v>
      </c>
      <c r="E102">
        <v>23</v>
      </c>
    </row>
    <row r="103" spans="1:5" x14ac:dyDescent="0.2">
      <c r="A103" s="22">
        <v>44001</v>
      </c>
      <c r="B103">
        <v>44001</v>
      </c>
      <c r="C103" t="s">
        <v>690</v>
      </c>
      <c r="D103" s="24">
        <f>VLOOKUP(Pag_Inicio_Corr_mas_casos[[#This Row],[Corregimiento]],Hoja3!$A$2:$D$676,4,0)</f>
        <v>81001</v>
      </c>
      <c r="E103">
        <v>23</v>
      </c>
    </row>
    <row r="104" spans="1:5" x14ac:dyDescent="0.2">
      <c r="A104" s="22">
        <v>44001</v>
      </c>
      <c r="B104">
        <v>44001</v>
      </c>
      <c r="C104" t="s">
        <v>686</v>
      </c>
      <c r="D104" s="24">
        <f>VLOOKUP(Pag_Inicio_Corr_mas_casos[[#This Row],[Corregimiento]],Hoja3!$A$2:$D$676,4,0)</f>
        <v>80816</v>
      </c>
      <c r="E104">
        <v>22</v>
      </c>
    </row>
    <row r="105" spans="1:5" x14ac:dyDescent="0.2">
      <c r="A105" s="22">
        <v>44001</v>
      </c>
      <c r="B105">
        <v>44001</v>
      </c>
      <c r="C105" t="s">
        <v>680</v>
      </c>
      <c r="D105" s="24">
        <f>VLOOKUP(Pag_Inicio_Corr_mas_casos[[#This Row],[Corregimiento]],Hoja3!$A$2:$D$676,4,0)</f>
        <v>130106</v>
      </c>
      <c r="E105">
        <v>22</v>
      </c>
    </row>
    <row r="106" spans="1:5" x14ac:dyDescent="0.2">
      <c r="A106" s="22">
        <v>44001</v>
      </c>
      <c r="B106">
        <v>44001</v>
      </c>
      <c r="C106" t="s">
        <v>688</v>
      </c>
      <c r="D106" s="24">
        <f>VLOOKUP(Pag_Inicio_Corr_mas_casos[[#This Row],[Corregimiento]],Hoja3!$A$2:$D$676,4,0)</f>
        <v>80822</v>
      </c>
      <c r="E106">
        <v>20</v>
      </c>
    </row>
    <row r="107" spans="1:5" x14ac:dyDescent="0.2">
      <c r="A107" s="22">
        <v>44001</v>
      </c>
      <c r="B107">
        <v>44001</v>
      </c>
      <c r="C107" t="s">
        <v>689</v>
      </c>
      <c r="D107" s="24">
        <f>VLOOKUP(Pag_Inicio_Corr_mas_casos[[#This Row],[Corregimiento]],Hoja3!$A$2:$D$676,4,0)</f>
        <v>80823</v>
      </c>
      <c r="E107">
        <v>20</v>
      </c>
    </row>
    <row r="108" spans="1:5" x14ac:dyDescent="0.2">
      <c r="A108" s="22">
        <v>44001</v>
      </c>
      <c r="B108">
        <v>44001</v>
      </c>
      <c r="C108" t="s">
        <v>700</v>
      </c>
      <c r="D108" s="24">
        <f>VLOOKUP(Pag_Inicio_Corr_mas_casos[[#This Row],[Corregimiento]],Hoja3!$A$2:$D$676,4,0)</f>
        <v>30107</v>
      </c>
      <c r="E108">
        <v>19</v>
      </c>
    </row>
    <row r="109" spans="1:5" x14ac:dyDescent="0.2">
      <c r="A109" s="22">
        <v>44001</v>
      </c>
      <c r="B109">
        <v>44001</v>
      </c>
      <c r="C109" t="s">
        <v>702</v>
      </c>
      <c r="D109" s="24">
        <f>VLOOKUP(Pag_Inicio_Corr_mas_casos[[#This Row],[Corregimiento]],Hoja3!$A$2:$D$676,4,0)</f>
        <v>10201</v>
      </c>
      <c r="E109">
        <v>18</v>
      </c>
    </row>
    <row r="110" spans="1:5" x14ac:dyDescent="0.2">
      <c r="A110" s="22">
        <v>44001</v>
      </c>
      <c r="B110">
        <v>44001</v>
      </c>
      <c r="C110" t="s">
        <v>722</v>
      </c>
      <c r="D110" s="24">
        <f>VLOOKUP(Pag_Inicio_Corr_mas_casos[[#This Row],[Corregimiento]],Hoja3!$A$2:$D$676,4,0)</f>
        <v>130717</v>
      </c>
      <c r="E110">
        <v>18</v>
      </c>
    </row>
    <row r="111" spans="1:5" x14ac:dyDescent="0.2">
      <c r="A111" s="22">
        <v>44001</v>
      </c>
      <c r="B111">
        <v>44001</v>
      </c>
      <c r="C111" t="s">
        <v>719</v>
      </c>
      <c r="D111" s="24">
        <f>VLOOKUP(Pag_Inicio_Corr_mas_casos[[#This Row],[Corregimiento]],Hoja3!$A$2:$D$676,4,0)</f>
        <v>80809</v>
      </c>
      <c r="E111">
        <v>16</v>
      </c>
    </row>
    <row r="112" spans="1:5" x14ac:dyDescent="0.2">
      <c r="A112" s="22">
        <v>44001</v>
      </c>
      <c r="B112">
        <v>44001</v>
      </c>
      <c r="C112" t="s">
        <v>723</v>
      </c>
      <c r="D112" s="24">
        <f>VLOOKUP(Pag_Inicio_Corr_mas_casos[[#This Row],[Corregimiento]],Hoja3!$A$2:$D$676,4,0)</f>
        <v>81003</v>
      </c>
      <c r="E112">
        <v>11</v>
      </c>
    </row>
    <row r="113" spans="1:5" x14ac:dyDescent="0.2">
      <c r="A113" s="22">
        <v>44001</v>
      </c>
      <c r="B113">
        <v>44001</v>
      </c>
      <c r="C113" t="s">
        <v>724</v>
      </c>
      <c r="D113" s="24">
        <f>VLOOKUP(Pag_Inicio_Corr_mas_casos[[#This Row],[Corregimiento]],Hoja3!$A$2:$D$676,4,0)</f>
        <v>81009</v>
      </c>
      <c r="E113">
        <v>11</v>
      </c>
    </row>
    <row r="114" spans="1:5" x14ac:dyDescent="0.2">
      <c r="A114" s="22">
        <v>44001</v>
      </c>
      <c r="B114">
        <v>44001</v>
      </c>
      <c r="C114" t="s">
        <v>725</v>
      </c>
      <c r="D114" s="24">
        <f>VLOOKUP(Pag_Inicio_Corr_mas_casos[[#This Row],[Corregimiento]],Hoja3!$A$2:$D$676,4,0)</f>
        <v>30104</v>
      </c>
      <c r="E114">
        <v>10</v>
      </c>
    </row>
    <row r="115" spans="1:5" x14ac:dyDescent="0.2">
      <c r="A115" s="22">
        <v>44001</v>
      </c>
      <c r="B115">
        <v>44001</v>
      </c>
      <c r="C115" t="s">
        <v>697</v>
      </c>
      <c r="D115" s="24">
        <f>VLOOKUP(Pag_Inicio_Corr_mas_casos[[#This Row],[Corregimiento]],Hoja3!$A$2:$D$676,4,0)</f>
        <v>80806</v>
      </c>
      <c r="E115">
        <v>10</v>
      </c>
    </row>
    <row r="116" spans="1:5" x14ac:dyDescent="0.2">
      <c r="A116" s="22">
        <v>44001</v>
      </c>
      <c r="B116">
        <v>44001</v>
      </c>
      <c r="C116" t="s">
        <v>711</v>
      </c>
      <c r="D116" s="24">
        <f>VLOOKUP(Pag_Inicio_Corr_mas_casos[[#This Row],[Corregimiento]],Hoja3!$A$2:$D$676,4,0)</f>
        <v>80811</v>
      </c>
      <c r="E116">
        <v>10</v>
      </c>
    </row>
    <row r="117" spans="1:5" x14ac:dyDescent="0.2">
      <c r="A117" s="22">
        <v>44001</v>
      </c>
      <c r="B117">
        <v>44001</v>
      </c>
      <c r="C117" t="s">
        <v>726</v>
      </c>
      <c r="D117" s="24">
        <f>VLOOKUP(Pag_Inicio_Corr_mas_casos[[#This Row],[Corregimiento]],Hoja3!$A$2:$D$676,4,0)</f>
        <v>130701</v>
      </c>
      <c r="E117">
        <v>10</v>
      </c>
    </row>
    <row r="118" spans="1:5" x14ac:dyDescent="0.2">
      <c r="A118" s="22">
        <v>44002</v>
      </c>
      <c r="B118">
        <v>44002</v>
      </c>
      <c r="C118" t="s">
        <v>687</v>
      </c>
      <c r="D118" s="24">
        <f>VLOOKUP(Pag_Inicio_Corr_mas_casos[[#This Row],[Corregimiento]],Hoja3!$A$2:$D$676,4,0)</f>
        <v>80817</v>
      </c>
      <c r="E118">
        <v>39</v>
      </c>
    </row>
    <row r="119" spans="1:5" x14ac:dyDescent="0.2">
      <c r="A119" s="22">
        <v>44002</v>
      </c>
      <c r="B119">
        <v>44002</v>
      </c>
      <c r="C119" t="s">
        <v>679</v>
      </c>
      <c r="D119" s="24">
        <f>VLOOKUP(Pag_Inicio_Corr_mas_casos[[#This Row],[Corregimiento]],Hoja3!$A$2:$D$676,4,0)</f>
        <v>81002</v>
      </c>
      <c r="E119">
        <v>37</v>
      </c>
    </row>
    <row r="120" spans="1:5" x14ac:dyDescent="0.2">
      <c r="A120" s="22">
        <v>44002</v>
      </c>
      <c r="B120">
        <v>44002</v>
      </c>
      <c r="C120" t="s">
        <v>693</v>
      </c>
      <c r="D120" s="24">
        <f>VLOOKUP(Pag_Inicio_Corr_mas_casos[[#This Row],[Corregimiento]],Hoja3!$A$2:$D$676,4,0)</f>
        <v>81006</v>
      </c>
      <c r="E120">
        <v>33</v>
      </c>
    </row>
    <row r="121" spans="1:5" x14ac:dyDescent="0.2">
      <c r="A121" s="22">
        <v>44002</v>
      </c>
      <c r="B121">
        <v>44002</v>
      </c>
      <c r="C121" t="s">
        <v>680</v>
      </c>
      <c r="D121" s="24">
        <f>VLOOKUP(Pag_Inicio_Corr_mas_casos[[#This Row],[Corregimiento]],Hoja3!$A$2:$D$676,4,0)</f>
        <v>130106</v>
      </c>
      <c r="E121">
        <v>31</v>
      </c>
    </row>
    <row r="122" spans="1:5" x14ac:dyDescent="0.2">
      <c r="A122" s="22">
        <v>44002</v>
      </c>
      <c r="B122">
        <v>44002</v>
      </c>
      <c r="C122" t="s">
        <v>683</v>
      </c>
      <c r="D122" s="24">
        <f>VLOOKUP(Pag_Inicio_Corr_mas_casos[[#This Row],[Corregimiento]],Hoja3!$A$2:$D$676,4,0)</f>
        <v>80821</v>
      </c>
      <c r="E122">
        <v>29</v>
      </c>
    </row>
    <row r="123" spans="1:5" x14ac:dyDescent="0.2">
      <c r="A123" s="22">
        <v>44002</v>
      </c>
      <c r="B123">
        <v>44002</v>
      </c>
      <c r="C123" t="s">
        <v>684</v>
      </c>
      <c r="D123" s="24">
        <f>VLOOKUP(Pag_Inicio_Corr_mas_casos[[#This Row],[Corregimiento]],Hoja3!$A$2:$D$676,4,0)</f>
        <v>81007</v>
      </c>
      <c r="E123">
        <v>26</v>
      </c>
    </row>
    <row r="124" spans="1:5" x14ac:dyDescent="0.2">
      <c r="A124" s="22">
        <v>44002</v>
      </c>
      <c r="B124">
        <v>44002</v>
      </c>
      <c r="C124" t="s">
        <v>678</v>
      </c>
      <c r="D124" s="24">
        <f>VLOOKUP(Pag_Inicio_Corr_mas_casos[[#This Row],[Corregimiento]],Hoja3!$A$2:$D$676,4,0)</f>
        <v>130101</v>
      </c>
      <c r="E124">
        <v>25</v>
      </c>
    </row>
    <row r="125" spans="1:5" x14ac:dyDescent="0.2">
      <c r="A125" s="22">
        <v>44002</v>
      </c>
      <c r="B125">
        <v>44002</v>
      </c>
      <c r="C125" t="s">
        <v>685</v>
      </c>
      <c r="D125" s="24">
        <f>VLOOKUP(Pag_Inicio_Corr_mas_casos[[#This Row],[Corregimiento]],Hoja3!$A$2:$D$676,4,0)</f>
        <v>81008</v>
      </c>
      <c r="E125">
        <v>25</v>
      </c>
    </row>
    <row r="126" spans="1:5" x14ac:dyDescent="0.2">
      <c r="A126" s="22">
        <v>44002</v>
      </c>
      <c r="B126">
        <v>44002</v>
      </c>
      <c r="C126" t="s">
        <v>702</v>
      </c>
      <c r="D126" s="24">
        <f>VLOOKUP(Pag_Inicio_Corr_mas_casos[[#This Row],[Corregimiento]],Hoja3!$A$2:$D$676,4,0)</f>
        <v>10201</v>
      </c>
      <c r="E126">
        <v>24</v>
      </c>
    </row>
    <row r="127" spans="1:5" x14ac:dyDescent="0.2">
      <c r="A127" s="22">
        <v>44002</v>
      </c>
      <c r="B127">
        <v>44002</v>
      </c>
      <c r="C127" t="s">
        <v>686</v>
      </c>
      <c r="D127" s="24">
        <f>VLOOKUP(Pag_Inicio_Corr_mas_casos[[#This Row],[Corregimiento]],Hoja3!$A$2:$D$676,4,0)</f>
        <v>80816</v>
      </c>
      <c r="E127">
        <v>24</v>
      </c>
    </row>
    <row r="128" spans="1:5" x14ac:dyDescent="0.2">
      <c r="A128" s="22">
        <v>44002</v>
      </c>
      <c r="B128">
        <v>44002</v>
      </c>
      <c r="C128" t="s">
        <v>708</v>
      </c>
      <c r="D128" s="24">
        <f>VLOOKUP(Pag_Inicio_Corr_mas_casos[[#This Row],[Corregimiento]],Hoja3!$A$2:$D$676,4,0)</f>
        <v>80820</v>
      </c>
      <c r="E128">
        <v>24</v>
      </c>
    </row>
    <row r="129" spans="1:5" x14ac:dyDescent="0.2">
      <c r="A129" s="22">
        <v>44002</v>
      </c>
      <c r="B129">
        <v>44002</v>
      </c>
      <c r="C129" t="s">
        <v>691</v>
      </c>
      <c r="D129" s="24">
        <f>VLOOKUP(Pag_Inicio_Corr_mas_casos[[#This Row],[Corregimiento]],Hoja3!$A$2:$D$676,4,0)</f>
        <v>80819</v>
      </c>
      <c r="E129">
        <v>21</v>
      </c>
    </row>
    <row r="130" spans="1:5" x14ac:dyDescent="0.2">
      <c r="A130" s="22">
        <v>44002</v>
      </c>
      <c r="B130">
        <v>44002</v>
      </c>
      <c r="C130" t="s">
        <v>704</v>
      </c>
      <c r="D130" s="24">
        <f>VLOOKUP(Pag_Inicio_Corr_mas_casos[[#This Row],[Corregimiento]],Hoja3!$A$2:$D$676,4,0)</f>
        <v>80813</v>
      </c>
      <c r="E130">
        <v>20</v>
      </c>
    </row>
    <row r="131" spans="1:5" x14ac:dyDescent="0.2">
      <c r="A131" s="22">
        <v>44002</v>
      </c>
      <c r="B131">
        <v>44002</v>
      </c>
      <c r="C131" t="s">
        <v>681</v>
      </c>
      <c r="D131" s="24">
        <f>VLOOKUP(Pag_Inicio_Corr_mas_casos[[#This Row],[Corregimiento]],Hoja3!$A$2:$D$676,4,0)</f>
        <v>80802</v>
      </c>
      <c r="E131">
        <v>19</v>
      </c>
    </row>
    <row r="132" spans="1:5" x14ac:dyDescent="0.2">
      <c r="A132" s="22">
        <v>44002</v>
      </c>
      <c r="B132">
        <v>44002</v>
      </c>
      <c r="C132" t="s">
        <v>719</v>
      </c>
      <c r="D132" s="24">
        <f>VLOOKUP(Pag_Inicio_Corr_mas_casos[[#This Row],[Corregimiento]],Hoja3!$A$2:$D$676,4,0)</f>
        <v>80809</v>
      </c>
      <c r="E132">
        <v>19</v>
      </c>
    </row>
    <row r="133" spans="1:5" x14ac:dyDescent="0.2">
      <c r="A133" s="22">
        <v>44002</v>
      </c>
      <c r="B133">
        <v>44002</v>
      </c>
      <c r="C133" t="s">
        <v>690</v>
      </c>
      <c r="D133" s="24">
        <f>VLOOKUP(Pag_Inicio_Corr_mas_casos[[#This Row],[Corregimiento]],Hoja3!$A$2:$D$676,4,0)</f>
        <v>81001</v>
      </c>
      <c r="E133">
        <v>18</v>
      </c>
    </row>
    <row r="134" spans="1:5" x14ac:dyDescent="0.2">
      <c r="A134" s="22">
        <v>44002</v>
      </c>
      <c r="B134">
        <v>44002</v>
      </c>
      <c r="C134" t="s">
        <v>699</v>
      </c>
      <c r="D134" s="24">
        <f>VLOOKUP(Pag_Inicio_Corr_mas_casos[[#This Row],[Corregimiento]],Hoja3!$A$2:$D$676,4,0)</f>
        <v>80810</v>
      </c>
      <c r="E134">
        <v>17</v>
      </c>
    </row>
    <row r="135" spans="1:5" x14ac:dyDescent="0.2">
      <c r="A135" s="22">
        <v>44002</v>
      </c>
      <c r="B135">
        <v>44002</v>
      </c>
      <c r="C135" t="s">
        <v>688</v>
      </c>
      <c r="D135" s="24">
        <f>VLOOKUP(Pag_Inicio_Corr_mas_casos[[#This Row],[Corregimiento]],Hoja3!$A$2:$D$676,4,0)</f>
        <v>80822</v>
      </c>
      <c r="E135">
        <v>14</v>
      </c>
    </row>
    <row r="136" spans="1:5" x14ac:dyDescent="0.2">
      <c r="A136" s="22">
        <v>44002</v>
      </c>
      <c r="B136">
        <v>44002</v>
      </c>
      <c r="C136" t="s">
        <v>684</v>
      </c>
      <c r="D136" s="24">
        <f>VLOOKUP(Pag_Inicio_Corr_mas_casos[[#This Row],[Corregimiento]],Hoja3!$A$2:$D$676,4,0)</f>
        <v>81007</v>
      </c>
      <c r="E136">
        <v>14</v>
      </c>
    </row>
    <row r="137" spans="1:5" x14ac:dyDescent="0.2">
      <c r="A137" s="22">
        <v>44002</v>
      </c>
      <c r="B137">
        <v>44002</v>
      </c>
      <c r="C137" t="s">
        <v>689</v>
      </c>
      <c r="D137" s="24">
        <f>VLOOKUP(Pag_Inicio_Corr_mas_casos[[#This Row],[Corregimiento]],Hoja3!$A$2:$D$676,4,0)</f>
        <v>80823</v>
      </c>
      <c r="E137">
        <v>14</v>
      </c>
    </row>
    <row r="138" spans="1:5" x14ac:dyDescent="0.2">
      <c r="A138" s="22">
        <v>44002</v>
      </c>
      <c r="B138">
        <v>44002</v>
      </c>
      <c r="C138" t="s">
        <v>727</v>
      </c>
      <c r="D138" s="24">
        <f>VLOOKUP(Pag_Inicio_Corr_mas_casos[[#This Row],[Corregimiento]],Hoja3!$A$2:$D$676,4,0)</f>
        <v>80804</v>
      </c>
      <c r="E138">
        <v>13</v>
      </c>
    </row>
    <row r="139" spans="1:5" x14ac:dyDescent="0.2">
      <c r="A139" s="22">
        <v>44002</v>
      </c>
      <c r="B139">
        <v>44002</v>
      </c>
      <c r="C139" t="s">
        <v>697</v>
      </c>
      <c r="D139" s="24">
        <f>VLOOKUP(Pag_Inicio_Corr_mas_casos[[#This Row],[Corregimiento]],Hoja3!$A$2:$D$676,4,0)</f>
        <v>80806</v>
      </c>
      <c r="E139">
        <v>12</v>
      </c>
    </row>
    <row r="140" spans="1:5" x14ac:dyDescent="0.2">
      <c r="A140" s="22">
        <v>44002</v>
      </c>
      <c r="B140">
        <v>44002</v>
      </c>
      <c r="C140" t="s">
        <v>709</v>
      </c>
      <c r="D140" s="24">
        <f>VLOOKUP(Pag_Inicio_Corr_mas_casos[[#This Row],[Corregimiento]],Hoja3!$A$2:$D$676,4,0)</f>
        <v>80815</v>
      </c>
      <c r="E140">
        <v>12</v>
      </c>
    </row>
    <row r="141" spans="1:5" x14ac:dyDescent="0.2">
      <c r="A141" s="22">
        <v>44002</v>
      </c>
      <c r="B141">
        <v>44002</v>
      </c>
      <c r="C141" t="s">
        <v>723</v>
      </c>
      <c r="D141" s="24">
        <f>VLOOKUP(Pag_Inicio_Corr_mas_casos[[#This Row],[Corregimiento]],Hoja3!$A$2:$D$676,4,0)</f>
        <v>81003</v>
      </c>
      <c r="E141">
        <v>12</v>
      </c>
    </row>
    <row r="142" spans="1:5" x14ac:dyDescent="0.2">
      <c r="A142" s="22">
        <v>44002</v>
      </c>
      <c r="B142">
        <v>44002</v>
      </c>
      <c r="C142" t="s">
        <v>694</v>
      </c>
      <c r="D142" s="24">
        <f>VLOOKUP(Pag_Inicio_Corr_mas_casos[[#This Row],[Corregimiento]],Hoja3!$A$2:$D$676,4,0)</f>
        <v>80812</v>
      </c>
      <c r="E142">
        <v>12</v>
      </c>
    </row>
    <row r="143" spans="1:5" x14ac:dyDescent="0.2">
      <c r="A143" s="22">
        <v>44002</v>
      </c>
      <c r="B143">
        <v>44002</v>
      </c>
      <c r="C143" t="s">
        <v>713</v>
      </c>
      <c r="D143" s="24">
        <f>VLOOKUP(Pag_Inicio_Corr_mas_casos[[#This Row],[Corregimiento]],Hoja3!$A$2:$D$676,4,0)</f>
        <v>130708</v>
      </c>
      <c r="E143">
        <v>10</v>
      </c>
    </row>
    <row r="144" spans="1:5" x14ac:dyDescent="0.2">
      <c r="A144" s="22">
        <v>44002</v>
      </c>
      <c r="B144">
        <v>44002</v>
      </c>
      <c r="C144" t="s">
        <v>722</v>
      </c>
      <c r="D144" s="24">
        <f>VLOOKUP(Pag_Inicio_Corr_mas_casos[[#This Row],[Corregimiento]],Hoja3!$A$2:$D$676,4,0)</f>
        <v>130717</v>
      </c>
      <c r="E144">
        <v>10</v>
      </c>
    </row>
    <row r="145" spans="1:5" x14ac:dyDescent="0.2">
      <c r="A145" s="22">
        <v>44002</v>
      </c>
      <c r="B145">
        <v>44002</v>
      </c>
      <c r="C145" t="s">
        <v>711</v>
      </c>
      <c r="D145" s="24">
        <f>VLOOKUP(Pag_Inicio_Corr_mas_casos[[#This Row],[Corregimiento]],Hoja3!$A$2:$D$676,4,0)</f>
        <v>80811</v>
      </c>
      <c r="E145">
        <v>10</v>
      </c>
    </row>
    <row r="146" spans="1:5" x14ac:dyDescent="0.2">
      <c r="A146" s="22">
        <v>44002</v>
      </c>
      <c r="B146">
        <v>44002</v>
      </c>
      <c r="C146" t="s">
        <v>728</v>
      </c>
      <c r="D146" s="24">
        <f>VLOOKUP(Pag_Inicio_Corr_mas_casos[[#This Row],[Corregimiento]],Hoja3!$A$2:$D$676,4,0)</f>
        <v>80508</v>
      </c>
      <c r="E146">
        <v>10</v>
      </c>
    </row>
    <row r="147" spans="1:5" x14ac:dyDescent="0.2">
      <c r="A147" s="22">
        <v>44003</v>
      </c>
      <c r="B147">
        <v>44003</v>
      </c>
      <c r="C147" t="s">
        <v>687</v>
      </c>
      <c r="D147" s="24">
        <f>VLOOKUP(Pag_Inicio_Corr_mas_casos[[#This Row],[Corregimiento]],Hoja3!$A$2:$D$676,4,0)</f>
        <v>80817</v>
      </c>
      <c r="E147">
        <v>40</v>
      </c>
    </row>
    <row r="148" spans="1:5" x14ac:dyDescent="0.2">
      <c r="A148" s="22">
        <v>44003</v>
      </c>
      <c r="B148">
        <v>44003</v>
      </c>
      <c r="C148" t="s">
        <v>678</v>
      </c>
      <c r="D148" s="24">
        <f>VLOOKUP(Pag_Inicio_Corr_mas_casos[[#This Row],[Corregimiento]],Hoja3!$A$2:$D$676,4,0)</f>
        <v>130101</v>
      </c>
      <c r="E148">
        <v>37</v>
      </c>
    </row>
    <row r="149" spans="1:5" x14ac:dyDescent="0.2">
      <c r="A149" s="22">
        <v>44003</v>
      </c>
      <c r="B149">
        <v>44003</v>
      </c>
      <c r="C149" t="s">
        <v>684</v>
      </c>
      <c r="D149" s="24">
        <f>VLOOKUP(Pag_Inicio_Corr_mas_casos[[#This Row],[Corregimiento]],Hoja3!$A$2:$D$676,4,0)</f>
        <v>81007</v>
      </c>
      <c r="E149">
        <v>35</v>
      </c>
    </row>
    <row r="150" spans="1:5" x14ac:dyDescent="0.2">
      <c r="A150" s="22">
        <v>44003</v>
      </c>
      <c r="B150">
        <v>44003</v>
      </c>
      <c r="C150" t="s">
        <v>679</v>
      </c>
      <c r="D150" s="24">
        <f>VLOOKUP(Pag_Inicio_Corr_mas_casos[[#This Row],[Corregimiento]],Hoja3!$A$2:$D$676,4,0)</f>
        <v>81002</v>
      </c>
      <c r="E150">
        <v>34</v>
      </c>
    </row>
    <row r="151" spans="1:5" x14ac:dyDescent="0.2">
      <c r="A151" s="22">
        <v>44003</v>
      </c>
      <c r="B151">
        <v>44003</v>
      </c>
      <c r="C151" t="s">
        <v>683</v>
      </c>
      <c r="D151" s="24">
        <f>VLOOKUP(Pag_Inicio_Corr_mas_casos[[#This Row],[Corregimiento]],Hoja3!$A$2:$D$676,4,0)</f>
        <v>80821</v>
      </c>
      <c r="E151">
        <v>33</v>
      </c>
    </row>
    <row r="152" spans="1:5" x14ac:dyDescent="0.2">
      <c r="A152" s="22">
        <v>44003</v>
      </c>
      <c r="B152">
        <v>44003</v>
      </c>
      <c r="C152" t="s">
        <v>691</v>
      </c>
      <c r="D152" s="24">
        <f>VLOOKUP(Pag_Inicio_Corr_mas_casos[[#This Row],[Corregimiento]],Hoja3!$A$2:$D$676,4,0)</f>
        <v>80819</v>
      </c>
      <c r="E152">
        <v>33</v>
      </c>
    </row>
    <row r="153" spans="1:5" x14ac:dyDescent="0.2">
      <c r="A153" s="22">
        <v>44003</v>
      </c>
      <c r="B153">
        <v>44003</v>
      </c>
      <c r="C153" t="s">
        <v>680</v>
      </c>
      <c r="D153" s="24">
        <f>VLOOKUP(Pag_Inicio_Corr_mas_casos[[#This Row],[Corregimiento]],Hoja3!$A$2:$D$676,4,0)</f>
        <v>130106</v>
      </c>
      <c r="E153">
        <v>32</v>
      </c>
    </row>
    <row r="154" spans="1:5" x14ac:dyDescent="0.2">
      <c r="A154" s="22">
        <v>44003</v>
      </c>
      <c r="B154">
        <v>44003</v>
      </c>
      <c r="C154" t="s">
        <v>711</v>
      </c>
      <c r="D154" s="24">
        <f>VLOOKUP(Pag_Inicio_Corr_mas_casos[[#This Row],[Corregimiento]],Hoja3!$A$2:$D$676,4,0)</f>
        <v>80811</v>
      </c>
      <c r="E154">
        <v>31</v>
      </c>
    </row>
    <row r="155" spans="1:5" x14ac:dyDescent="0.2">
      <c r="A155" s="22">
        <v>44003</v>
      </c>
      <c r="B155">
        <v>44003</v>
      </c>
      <c r="C155" t="s">
        <v>685</v>
      </c>
      <c r="D155" s="24">
        <f>VLOOKUP(Pag_Inicio_Corr_mas_casos[[#This Row],[Corregimiento]],Hoja3!$A$2:$D$676,4,0)</f>
        <v>81008</v>
      </c>
      <c r="E155">
        <v>26</v>
      </c>
    </row>
    <row r="156" spans="1:5" x14ac:dyDescent="0.2">
      <c r="A156" s="22">
        <v>44003</v>
      </c>
      <c r="B156">
        <v>44003</v>
      </c>
      <c r="C156" t="s">
        <v>689</v>
      </c>
      <c r="D156" s="24">
        <f>VLOOKUP(Pag_Inicio_Corr_mas_casos[[#This Row],[Corregimiento]],Hoja3!$A$2:$D$676,4,0)</f>
        <v>80823</v>
      </c>
      <c r="E156">
        <v>25</v>
      </c>
    </row>
    <row r="157" spans="1:5" x14ac:dyDescent="0.2">
      <c r="A157" s="22">
        <v>44003</v>
      </c>
      <c r="B157">
        <v>44003</v>
      </c>
      <c r="C157" t="s">
        <v>729</v>
      </c>
      <c r="D157" s="24">
        <f>VLOOKUP(Pag_Inicio_Corr_mas_casos[[#This Row],[Corregimiento]],Hoja3!$A$2:$D$676,4,0)</f>
        <v>80807</v>
      </c>
      <c r="E157">
        <v>24</v>
      </c>
    </row>
    <row r="158" spans="1:5" x14ac:dyDescent="0.2">
      <c r="A158" s="22">
        <v>44003</v>
      </c>
      <c r="B158">
        <v>44003</v>
      </c>
      <c r="C158" t="s">
        <v>694</v>
      </c>
      <c r="D158" s="24">
        <f>VLOOKUP(Pag_Inicio_Corr_mas_casos[[#This Row],[Corregimiento]],Hoja3!$A$2:$D$676,4,0)</f>
        <v>80812</v>
      </c>
      <c r="E158">
        <v>23</v>
      </c>
    </row>
    <row r="159" spans="1:5" x14ac:dyDescent="0.2">
      <c r="A159" s="22">
        <v>44003</v>
      </c>
      <c r="B159">
        <v>44003</v>
      </c>
      <c r="C159" t="s">
        <v>681</v>
      </c>
      <c r="D159" s="24">
        <f>VLOOKUP(Pag_Inicio_Corr_mas_casos[[#This Row],[Corregimiento]],Hoja3!$A$2:$D$676,4,0)</f>
        <v>80802</v>
      </c>
      <c r="E159">
        <v>21</v>
      </c>
    </row>
    <row r="160" spans="1:5" x14ac:dyDescent="0.2">
      <c r="A160" s="22">
        <v>44003</v>
      </c>
      <c r="B160">
        <v>44003</v>
      </c>
      <c r="C160" t="s">
        <v>704</v>
      </c>
      <c r="D160" s="24">
        <f>VLOOKUP(Pag_Inicio_Corr_mas_casos[[#This Row],[Corregimiento]],Hoja3!$A$2:$D$676,4,0)</f>
        <v>80813</v>
      </c>
      <c r="E160">
        <v>21</v>
      </c>
    </row>
    <row r="161" spans="1:5" x14ac:dyDescent="0.2">
      <c r="A161" s="22">
        <v>44003</v>
      </c>
      <c r="B161">
        <v>44003</v>
      </c>
      <c r="C161" t="s">
        <v>706</v>
      </c>
      <c r="D161" s="24">
        <f>VLOOKUP(Pag_Inicio_Corr_mas_casos[[#This Row],[Corregimiento]],Hoja3!$A$2:$D$676,4,0)</f>
        <v>80501</v>
      </c>
      <c r="E161">
        <v>20</v>
      </c>
    </row>
    <row r="162" spans="1:5" x14ac:dyDescent="0.2">
      <c r="A162" s="22">
        <v>44003</v>
      </c>
      <c r="B162">
        <v>44003</v>
      </c>
      <c r="C162" t="s">
        <v>693</v>
      </c>
      <c r="D162" s="24">
        <f>VLOOKUP(Pag_Inicio_Corr_mas_casos[[#This Row],[Corregimiento]],Hoja3!$A$2:$D$676,4,0)</f>
        <v>81006</v>
      </c>
      <c r="E162">
        <v>18</v>
      </c>
    </row>
    <row r="163" spans="1:5" x14ac:dyDescent="0.2">
      <c r="A163" s="22">
        <v>44003</v>
      </c>
      <c r="B163">
        <v>44003</v>
      </c>
      <c r="C163" t="s">
        <v>709</v>
      </c>
      <c r="D163" s="24">
        <f>VLOOKUP(Pag_Inicio_Corr_mas_casos[[#This Row],[Corregimiento]],Hoja3!$A$2:$D$676,4,0)</f>
        <v>80815</v>
      </c>
      <c r="E163">
        <v>16</v>
      </c>
    </row>
    <row r="164" spans="1:5" x14ac:dyDescent="0.2">
      <c r="A164" s="22">
        <v>44003</v>
      </c>
      <c r="B164">
        <v>44003</v>
      </c>
      <c r="C164" t="s">
        <v>700</v>
      </c>
      <c r="D164" s="24">
        <f>VLOOKUP(Pag_Inicio_Corr_mas_casos[[#This Row],[Corregimiento]],Hoja3!$A$2:$D$676,4,0)</f>
        <v>30107</v>
      </c>
      <c r="E164">
        <v>14</v>
      </c>
    </row>
    <row r="165" spans="1:5" x14ac:dyDescent="0.2">
      <c r="A165" s="22">
        <v>44003</v>
      </c>
      <c r="B165">
        <v>44003</v>
      </c>
      <c r="C165" t="s">
        <v>697</v>
      </c>
      <c r="D165" s="24">
        <f>VLOOKUP(Pag_Inicio_Corr_mas_casos[[#This Row],[Corregimiento]],Hoja3!$A$2:$D$676,4,0)</f>
        <v>80806</v>
      </c>
      <c r="E165">
        <v>13</v>
      </c>
    </row>
    <row r="166" spans="1:5" x14ac:dyDescent="0.2">
      <c r="A166" s="22">
        <v>44003</v>
      </c>
      <c r="B166">
        <v>44003</v>
      </c>
      <c r="C166" t="s">
        <v>724</v>
      </c>
      <c r="D166" s="24">
        <f>VLOOKUP(Pag_Inicio_Corr_mas_casos[[#This Row],[Corregimiento]],Hoja3!$A$2:$D$676,4,0)</f>
        <v>81009</v>
      </c>
      <c r="E166">
        <v>11</v>
      </c>
    </row>
    <row r="167" spans="1:5" x14ac:dyDescent="0.2">
      <c r="A167" s="22">
        <v>44003</v>
      </c>
      <c r="B167">
        <v>44003</v>
      </c>
      <c r="C167" t="s">
        <v>701</v>
      </c>
      <c r="D167" s="24">
        <f>VLOOKUP(Pag_Inicio_Corr_mas_casos[[#This Row],[Corregimiento]],Hoja3!$A$2:$D$676,4,0)</f>
        <v>30113</v>
      </c>
      <c r="E167">
        <v>10</v>
      </c>
    </row>
    <row r="168" spans="1:5" x14ac:dyDescent="0.2">
      <c r="A168" s="22">
        <v>44004</v>
      </c>
      <c r="B168">
        <v>44004</v>
      </c>
      <c r="C168" t="s">
        <v>678</v>
      </c>
      <c r="D168" s="24">
        <f>VLOOKUP(Pag_Inicio_Corr_mas_casos[[#This Row],[Corregimiento]],Hoja3!$A$2:$D$676,4,0)</f>
        <v>130101</v>
      </c>
      <c r="E168">
        <v>139</v>
      </c>
    </row>
    <row r="169" spans="1:5" x14ac:dyDescent="0.2">
      <c r="A169" s="22">
        <v>44004</v>
      </c>
      <c r="B169">
        <v>44004</v>
      </c>
      <c r="C169" t="s">
        <v>683</v>
      </c>
      <c r="D169" s="24">
        <f>VLOOKUP(Pag_Inicio_Corr_mas_casos[[#This Row],[Corregimiento]],Hoja3!$A$2:$D$676,4,0)</f>
        <v>80821</v>
      </c>
      <c r="E169">
        <v>79</v>
      </c>
    </row>
    <row r="170" spans="1:5" x14ac:dyDescent="0.2">
      <c r="A170" s="22">
        <v>44004</v>
      </c>
      <c r="B170">
        <v>44004</v>
      </c>
      <c r="C170" t="s">
        <v>715</v>
      </c>
      <c r="D170" s="24">
        <f>VLOOKUP(Pag_Inicio_Corr_mas_casos[[#This Row],[Corregimiento]],Hoja3!$A$2:$D$676,4,0)</f>
        <v>50208</v>
      </c>
      <c r="E170">
        <v>79</v>
      </c>
    </row>
    <row r="171" spans="1:5" x14ac:dyDescent="0.2">
      <c r="A171" s="22">
        <v>44004</v>
      </c>
      <c r="B171">
        <v>44004</v>
      </c>
      <c r="C171" t="s">
        <v>684</v>
      </c>
      <c r="D171" s="24">
        <f>VLOOKUP(Pag_Inicio_Corr_mas_casos[[#This Row],[Corregimiento]],Hoja3!$A$2:$D$676,4,0)</f>
        <v>81007</v>
      </c>
      <c r="E171">
        <v>74</v>
      </c>
    </row>
    <row r="172" spans="1:5" x14ac:dyDescent="0.2">
      <c r="A172" s="22">
        <v>44004</v>
      </c>
      <c r="B172">
        <v>44004</v>
      </c>
      <c r="C172" t="s">
        <v>691</v>
      </c>
      <c r="D172" s="24">
        <f>VLOOKUP(Pag_Inicio_Corr_mas_casos[[#This Row],[Corregimiento]],Hoja3!$A$2:$D$676,4,0)</f>
        <v>80819</v>
      </c>
      <c r="E172">
        <v>71</v>
      </c>
    </row>
    <row r="173" spans="1:5" x14ac:dyDescent="0.2">
      <c r="A173" s="22">
        <v>44004</v>
      </c>
      <c r="B173">
        <v>44004</v>
      </c>
      <c r="C173" t="s">
        <v>688</v>
      </c>
      <c r="D173" s="24">
        <f>VLOOKUP(Pag_Inicio_Corr_mas_casos[[#This Row],[Corregimiento]],Hoja3!$A$2:$D$676,4,0)</f>
        <v>80822</v>
      </c>
      <c r="E173">
        <v>58</v>
      </c>
    </row>
    <row r="174" spans="1:5" x14ac:dyDescent="0.2">
      <c r="A174" s="22">
        <v>44004</v>
      </c>
      <c r="B174">
        <v>44004</v>
      </c>
      <c r="C174" t="s">
        <v>681</v>
      </c>
      <c r="D174" s="24">
        <f>VLOOKUP(Pag_Inicio_Corr_mas_casos[[#This Row],[Corregimiento]],Hoja3!$A$2:$D$676,4,0)</f>
        <v>80802</v>
      </c>
      <c r="E174">
        <v>56</v>
      </c>
    </row>
    <row r="175" spans="1:5" x14ac:dyDescent="0.2">
      <c r="A175" s="22">
        <v>44004</v>
      </c>
      <c r="B175">
        <v>44004</v>
      </c>
      <c r="C175" t="s">
        <v>679</v>
      </c>
      <c r="D175" s="24">
        <f>VLOOKUP(Pag_Inicio_Corr_mas_casos[[#This Row],[Corregimiento]],Hoja3!$A$2:$D$676,4,0)</f>
        <v>81002</v>
      </c>
      <c r="E175">
        <v>54</v>
      </c>
    </row>
    <row r="176" spans="1:5" x14ac:dyDescent="0.2">
      <c r="A176" s="22">
        <v>44004</v>
      </c>
      <c r="B176">
        <v>44004</v>
      </c>
      <c r="C176" t="s">
        <v>685</v>
      </c>
      <c r="D176" s="24">
        <f>VLOOKUP(Pag_Inicio_Corr_mas_casos[[#This Row],[Corregimiento]],Hoja3!$A$2:$D$676,4,0)</f>
        <v>81008</v>
      </c>
      <c r="E176">
        <v>51</v>
      </c>
    </row>
    <row r="177" spans="1:5" x14ac:dyDescent="0.2">
      <c r="A177" s="22">
        <v>44004</v>
      </c>
      <c r="B177">
        <v>44004</v>
      </c>
      <c r="C177" t="s">
        <v>687</v>
      </c>
      <c r="D177" s="24">
        <f>VLOOKUP(Pag_Inicio_Corr_mas_casos[[#This Row],[Corregimiento]],Hoja3!$A$2:$D$676,4,0)</f>
        <v>80817</v>
      </c>
      <c r="E177">
        <v>65</v>
      </c>
    </row>
    <row r="178" spans="1:5" x14ac:dyDescent="0.2">
      <c r="A178" s="22">
        <v>44004</v>
      </c>
      <c r="B178">
        <v>44004</v>
      </c>
      <c r="C178" t="s">
        <v>694</v>
      </c>
      <c r="D178" s="24">
        <f>VLOOKUP(Pag_Inicio_Corr_mas_casos[[#This Row],[Corregimiento]],Hoja3!$A$2:$D$676,4,0)</f>
        <v>80812</v>
      </c>
      <c r="E178">
        <v>49</v>
      </c>
    </row>
    <row r="179" spans="1:5" x14ac:dyDescent="0.2">
      <c r="A179" s="22">
        <v>44004</v>
      </c>
      <c r="B179">
        <v>44004</v>
      </c>
      <c r="C179" t="s">
        <v>719</v>
      </c>
      <c r="D179" s="24">
        <f>VLOOKUP(Pag_Inicio_Corr_mas_casos[[#This Row],[Corregimiento]],Hoja3!$A$2:$D$676,4,0)</f>
        <v>80809</v>
      </c>
      <c r="E179">
        <v>47</v>
      </c>
    </row>
    <row r="180" spans="1:5" x14ac:dyDescent="0.2">
      <c r="A180" s="22">
        <v>44004</v>
      </c>
      <c r="B180">
        <v>44004</v>
      </c>
      <c r="C180" t="s">
        <v>704</v>
      </c>
      <c r="D180" s="24">
        <f>VLOOKUP(Pag_Inicio_Corr_mas_casos[[#This Row],[Corregimiento]],Hoja3!$A$2:$D$676,4,0)</f>
        <v>80813</v>
      </c>
      <c r="E180">
        <v>46</v>
      </c>
    </row>
    <row r="181" spans="1:5" x14ac:dyDescent="0.2">
      <c r="A181" s="22">
        <v>44004</v>
      </c>
      <c r="B181">
        <v>44004</v>
      </c>
      <c r="C181" t="s">
        <v>705</v>
      </c>
      <c r="D181" s="24">
        <f>VLOOKUP(Pag_Inicio_Corr_mas_casos[[#This Row],[Corregimiento]],Hoja3!$A$2:$D$676,4,0)</f>
        <v>120605</v>
      </c>
      <c r="E181">
        <v>43</v>
      </c>
    </row>
    <row r="182" spans="1:5" x14ac:dyDescent="0.2">
      <c r="A182" s="22">
        <v>44004</v>
      </c>
      <c r="B182">
        <v>44004</v>
      </c>
      <c r="C182" t="s">
        <v>690</v>
      </c>
      <c r="D182" s="24">
        <f>VLOOKUP(Pag_Inicio_Corr_mas_casos[[#This Row],[Corregimiento]],Hoja3!$A$2:$D$676,4,0)</f>
        <v>81001</v>
      </c>
      <c r="E182">
        <v>38</v>
      </c>
    </row>
    <row r="183" spans="1:5" x14ac:dyDescent="0.2">
      <c r="A183" s="22">
        <v>44004</v>
      </c>
      <c r="B183">
        <v>44004</v>
      </c>
      <c r="C183" t="s">
        <v>680</v>
      </c>
      <c r="D183" s="24">
        <f>VLOOKUP(Pag_Inicio_Corr_mas_casos[[#This Row],[Corregimiento]],Hoja3!$A$2:$D$676,4,0)</f>
        <v>130106</v>
      </c>
      <c r="E183">
        <v>38</v>
      </c>
    </row>
    <row r="184" spans="1:5" x14ac:dyDescent="0.2">
      <c r="A184" s="22">
        <v>44004</v>
      </c>
      <c r="B184">
        <v>44004</v>
      </c>
      <c r="C184" t="s">
        <v>695</v>
      </c>
      <c r="D184" s="24">
        <f>VLOOKUP(Pag_Inicio_Corr_mas_casos[[#This Row],[Corregimiento]],Hoja3!$A$2:$D$676,4,0)</f>
        <v>130702</v>
      </c>
      <c r="E184">
        <v>36</v>
      </c>
    </row>
    <row r="185" spans="1:5" x14ac:dyDescent="0.2">
      <c r="A185" s="22">
        <v>44004</v>
      </c>
      <c r="B185">
        <v>44004</v>
      </c>
      <c r="C185" t="s">
        <v>729</v>
      </c>
      <c r="D185" s="24">
        <f>VLOOKUP(Pag_Inicio_Corr_mas_casos[[#This Row],[Corregimiento]],Hoja3!$A$2:$D$676,4,0)</f>
        <v>80807</v>
      </c>
      <c r="E185">
        <v>34</v>
      </c>
    </row>
    <row r="186" spans="1:5" x14ac:dyDescent="0.2">
      <c r="A186" s="22">
        <v>44004</v>
      </c>
      <c r="B186">
        <v>44004</v>
      </c>
      <c r="C186" t="s">
        <v>686</v>
      </c>
      <c r="D186" s="24">
        <f>VLOOKUP(Pag_Inicio_Corr_mas_casos[[#This Row],[Corregimiento]],Hoja3!$A$2:$D$676,4,0)</f>
        <v>80816</v>
      </c>
      <c r="E186">
        <v>34</v>
      </c>
    </row>
    <row r="187" spans="1:5" x14ac:dyDescent="0.2">
      <c r="A187" s="22">
        <v>44004</v>
      </c>
      <c r="B187">
        <v>44004</v>
      </c>
      <c r="C187" t="s">
        <v>682</v>
      </c>
      <c r="D187" s="24">
        <f>VLOOKUP(Pag_Inicio_Corr_mas_casos[[#This Row],[Corregimiento]],Hoja3!$A$2:$D$676,4,0)</f>
        <v>130102</v>
      </c>
      <c r="E187">
        <v>33</v>
      </c>
    </row>
    <row r="188" spans="1:5" x14ac:dyDescent="0.2">
      <c r="A188" s="22">
        <v>44004</v>
      </c>
      <c r="B188">
        <v>44004</v>
      </c>
      <c r="C188" t="s">
        <v>711</v>
      </c>
      <c r="D188" s="24">
        <f>VLOOKUP(Pag_Inicio_Corr_mas_casos[[#This Row],[Corregimiento]],Hoja3!$A$2:$D$676,4,0)</f>
        <v>80811</v>
      </c>
      <c r="E188">
        <v>32</v>
      </c>
    </row>
    <row r="189" spans="1:5" x14ac:dyDescent="0.2">
      <c r="A189" s="22">
        <v>44004</v>
      </c>
      <c r="B189">
        <v>44004</v>
      </c>
      <c r="C189" t="s">
        <v>699</v>
      </c>
      <c r="D189" s="24">
        <f>VLOOKUP(Pag_Inicio_Corr_mas_casos[[#This Row],[Corregimiento]],Hoja3!$A$2:$D$676,4,0)</f>
        <v>80810</v>
      </c>
      <c r="E189">
        <v>31</v>
      </c>
    </row>
    <row r="190" spans="1:5" x14ac:dyDescent="0.2">
      <c r="A190" s="22">
        <v>44004</v>
      </c>
      <c r="B190">
        <v>44004</v>
      </c>
      <c r="C190" t="s">
        <v>697</v>
      </c>
      <c r="D190" s="24">
        <f>VLOOKUP(Pag_Inicio_Corr_mas_casos[[#This Row],[Corregimiento]],Hoja3!$A$2:$D$676,4,0)</f>
        <v>80806</v>
      </c>
      <c r="E190">
        <v>30</v>
      </c>
    </row>
    <row r="191" spans="1:5" x14ac:dyDescent="0.2">
      <c r="A191" s="22">
        <v>44004</v>
      </c>
      <c r="B191">
        <v>44004</v>
      </c>
      <c r="C191" t="s">
        <v>689</v>
      </c>
      <c r="D191" s="24">
        <f>VLOOKUP(Pag_Inicio_Corr_mas_casos[[#This Row],[Corregimiento]],Hoja3!$A$2:$D$676,4,0)</f>
        <v>80823</v>
      </c>
      <c r="E191">
        <v>29</v>
      </c>
    </row>
    <row r="192" spans="1:5" x14ac:dyDescent="0.2">
      <c r="A192" s="22">
        <v>44004</v>
      </c>
      <c r="B192">
        <v>44004</v>
      </c>
      <c r="C192" t="s">
        <v>727</v>
      </c>
      <c r="D192" s="24">
        <f>VLOOKUP(Pag_Inicio_Corr_mas_casos[[#This Row],[Corregimiento]],Hoja3!$A$2:$D$676,4,0)</f>
        <v>80804</v>
      </c>
      <c r="E192">
        <v>26</v>
      </c>
    </row>
    <row r="193" spans="1:5" x14ac:dyDescent="0.2">
      <c r="A193" s="22">
        <v>44004</v>
      </c>
      <c r="B193">
        <v>44004</v>
      </c>
      <c r="C193" t="s">
        <v>714</v>
      </c>
      <c r="D193" s="24">
        <f>VLOOKUP(Pag_Inicio_Corr_mas_casos[[#This Row],[Corregimiento]],Hoja3!$A$2:$D$676,4,0)</f>
        <v>80826</v>
      </c>
      <c r="E193">
        <v>26</v>
      </c>
    </row>
    <row r="194" spans="1:5" x14ac:dyDescent="0.2">
      <c r="A194" s="22">
        <v>44004</v>
      </c>
      <c r="B194">
        <v>44004</v>
      </c>
      <c r="C194" t="s">
        <v>693</v>
      </c>
      <c r="D194" s="24">
        <f>VLOOKUP(Pag_Inicio_Corr_mas_casos[[#This Row],[Corregimiento]],Hoja3!$A$2:$D$676,4,0)</f>
        <v>81006</v>
      </c>
      <c r="E194">
        <v>25</v>
      </c>
    </row>
    <row r="195" spans="1:5" x14ac:dyDescent="0.2">
      <c r="A195" s="22">
        <v>44004</v>
      </c>
      <c r="B195">
        <v>44004</v>
      </c>
      <c r="C195" t="s">
        <v>708</v>
      </c>
      <c r="D195" s="24">
        <f>VLOOKUP(Pag_Inicio_Corr_mas_casos[[#This Row],[Corregimiento]],Hoja3!$A$2:$D$676,4,0)</f>
        <v>80820</v>
      </c>
      <c r="E195">
        <v>25</v>
      </c>
    </row>
    <row r="196" spans="1:5" x14ac:dyDescent="0.2">
      <c r="A196" s="22">
        <v>44004</v>
      </c>
      <c r="B196">
        <v>44004</v>
      </c>
      <c r="C196" t="s">
        <v>722</v>
      </c>
      <c r="D196" s="24">
        <f>VLOOKUP(Pag_Inicio_Corr_mas_casos[[#This Row],[Corregimiento]],Hoja3!$A$2:$D$676,4,0)</f>
        <v>130717</v>
      </c>
      <c r="E196">
        <v>25</v>
      </c>
    </row>
    <row r="197" spans="1:5" x14ac:dyDescent="0.2">
      <c r="A197" s="22">
        <v>44004</v>
      </c>
      <c r="B197">
        <v>44004</v>
      </c>
      <c r="C197" t="s">
        <v>730</v>
      </c>
      <c r="D197" s="24">
        <f>VLOOKUP(Pag_Inicio_Corr_mas_casos[[#This Row],[Corregimiento]],Hoja3!$A$2:$D$676,4,0)</f>
        <v>80814</v>
      </c>
      <c r="E197">
        <v>24</v>
      </c>
    </row>
    <row r="198" spans="1:5" x14ac:dyDescent="0.2">
      <c r="A198" s="22">
        <v>44004</v>
      </c>
      <c r="B198">
        <v>44004</v>
      </c>
      <c r="C198" t="s">
        <v>709</v>
      </c>
      <c r="D198" s="24">
        <f>VLOOKUP(Pag_Inicio_Corr_mas_casos[[#This Row],[Corregimiento]],Hoja3!$A$2:$D$676,4,0)</f>
        <v>80815</v>
      </c>
      <c r="E198">
        <v>21</v>
      </c>
    </row>
    <row r="199" spans="1:5" x14ac:dyDescent="0.2">
      <c r="A199" s="22">
        <v>44004</v>
      </c>
      <c r="B199">
        <v>44004</v>
      </c>
      <c r="C199" t="s">
        <v>692</v>
      </c>
      <c r="D199" s="24">
        <f>VLOOKUP(Pag_Inicio_Corr_mas_casos[[#This Row],[Corregimiento]],Hoja3!$A$2:$D$676,4,0)</f>
        <v>130107</v>
      </c>
      <c r="E199">
        <v>20</v>
      </c>
    </row>
    <row r="200" spans="1:5" x14ac:dyDescent="0.2">
      <c r="A200" s="22">
        <v>44004</v>
      </c>
      <c r="B200">
        <v>44004</v>
      </c>
      <c r="C200" t="s">
        <v>731</v>
      </c>
      <c r="D200" s="24">
        <f>VLOOKUP(Pag_Inicio_Corr_mas_casos[[#This Row],[Corregimiento]],Hoja3!$A$2:$D$676,4,0)</f>
        <v>80505</v>
      </c>
      <c r="E200">
        <v>20</v>
      </c>
    </row>
    <row r="201" spans="1:5" x14ac:dyDescent="0.2">
      <c r="A201" s="22">
        <v>44004</v>
      </c>
      <c r="B201">
        <v>44004</v>
      </c>
      <c r="C201" t="s">
        <v>706</v>
      </c>
      <c r="D201" s="24">
        <f>VLOOKUP(Pag_Inicio_Corr_mas_casos[[#This Row],[Corregimiento]],Hoja3!$A$2:$D$676,4,0)</f>
        <v>80501</v>
      </c>
      <c r="E201">
        <v>18</v>
      </c>
    </row>
    <row r="202" spans="1:5" x14ac:dyDescent="0.2">
      <c r="A202" s="22">
        <v>44004</v>
      </c>
      <c r="B202">
        <v>44004</v>
      </c>
      <c r="C202" t="s">
        <v>723</v>
      </c>
      <c r="D202" s="24">
        <f>VLOOKUP(Pag_Inicio_Corr_mas_casos[[#This Row],[Corregimiento]],Hoja3!$A$2:$D$676,4,0)</f>
        <v>81003</v>
      </c>
      <c r="E202">
        <v>18</v>
      </c>
    </row>
    <row r="203" spans="1:5" x14ac:dyDescent="0.2">
      <c r="A203" s="22">
        <v>44004</v>
      </c>
      <c r="B203">
        <v>44004</v>
      </c>
      <c r="C203" t="s">
        <v>732</v>
      </c>
      <c r="D203" s="24">
        <f>VLOOKUP(Pag_Inicio_Corr_mas_casos[[#This Row],[Corregimiento]],Hoja3!$A$2:$D$676,4,0)</f>
        <v>30111</v>
      </c>
      <c r="E203">
        <v>18</v>
      </c>
    </row>
    <row r="204" spans="1:5" x14ac:dyDescent="0.2">
      <c r="A204" s="22">
        <v>44004</v>
      </c>
      <c r="B204">
        <v>44004</v>
      </c>
      <c r="C204" t="s">
        <v>726</v>
      </c>
      <c r="D204" s="24">
        <f>VLOOKUP(Pag_Inicio_Corr_mas_casos[[#This Row],[Corregimiento]],Hoja3!$A$2:$D$676,4,0)</f>
        <v>130701</v>
      </c>
      <c r="E204">
        <v>17</v>
      </c>
    </row>
    <row r="205" spans="1:5" x14ac:dyDescent="0.2">
      <c r="A205" s="22">
        <v>44004</v>
      </c>
      <c r="B205">
        <v>44004</v>
      </c>
      <c r="C205" t="s">
        <v>702</v>
      </c>
      <c r="D205" s="24">
        <f>VLOOKUP(Pag_Inicio_Corr_mas_casos[[#This Row],[Corregimiento]],Hoja3!$A$2:$D$676,4,0)</f>
        <v>10201</v>
      </c>
      <c r="E205">
        <v>14</v>
      </c>
    </row>
    <row r="206" spans="1:5" x14ac:dyDescent="0.2">
      <c r="A206" s="22">
        <v>44004</v>
      </c>
      <c r="B206">
        <v>44004</v>
      </c>
      <c r="C206" t="s">
        <v>733</v>
      </c>
      <c r="D206" s="24">
        <f>VLOOKUP(Pag_Inicio_Corr_mas_casos[[#This Row],[Corregimiento]],Hoja3!$A$2:$D$676,4,0)</f>
        <v>130706</v>
      </c>
      <c r="E206">
        <v>12</v>
      </c>
    </row>
    <row r="207" spans="1:5" x14ac:dyDescent="0.2">
      <c r="A207" s="22">
        <v>44004</v>
      </c>
      <c r="B207">
        <v>44004</v>
      </c>
      <c r="C207" t="s">
        <v>670</v>
      </c>
      <c r="D207" s="24">
        <f>VLOOKUP(Pag_Inicio_Corr_mas_casos[[#This Row],[Corregimiento]],Hoja3!$A$2:$D$676,4,0)</f>
        <v>130709</v>
      </c>
      <c r="E207">
        <v>10</v>
      </c>
    </row>
    <row r="208" spans="1:5" x14ac:dyDescent="0.2">
      <c r="A208" s="22">
        <v>44004</v>
      </c>
      <c r="B208">
        <v>44004</v>
      </c>
      <c r="C208" t="s">
        <v>734</v>
      </c>
      <c r="D208" s="24">
        <f>VLOOKUP(Pag_Inicio_Corr_mas_casos[[#This Row],[Corregimiento]],Hoja3!$A$2:$D$676,4,0)</f>
        <v>91001</v>
      </c>
      <c r="E208">
        <v>10</v>
      </c>
    </row>
    <row r="209" spans="1:5" x14ac:dyDescent="0.2">
      <c r="A209" s="22">
        <v>44005</v>
      </c>
      <c r="B209">
        <v>44005</v>
      </c>
      <c r="C209" t="s">
        <v>678</v>
      </c>
      <c r="D209" s="24">
        <f>VLOOKUP(Pag_Inicio_Corr_mas_casos[[#This Row],[Corregimiento]],Hoja3!$A$2:$D$676,4,0)</f>
        <v>130101</v>
      </c>
      <c r="E209">
        <v>27</v>
      </c>
    </row>
    <row r="210" spans="1:5" x14ac:dyDescent="0.2">
      <c r="A210" s="22">
        <v>44005</v>
      </c>
      <c r="B210">
        <v>44005</v>
      </c>
      <c r="C210" t="s">
        <v>691</v>
      </c>
      <c r="D210" s="24">
        <f>VLOOKUP(Pag_Inicio_Corr_mas_casos[[#This Row],[Corregimiento]],Hoja3!$A$2:$D$676,4,0)</f>
        <v>80819</v>
      </c>
      <c r="E210">
        <v>22</v>
      </c>
    </row>
    <row r="211" spans="1:5" x14ac:dyDescent="0.2">
      <c r="A211" s="22">
        <v>44005</v>
      </c>
      <c r="B211">
        <v>44005</v>
      </c>
      <c r="C211" t="s">
        <v>682</v>
      </c>
      <c r="D211" s="24">
        <f>VLOOKUP(Pag_Inicio_Corr_mas_casos[[#This Row],[Corregimiento]],Hoja3!$A$2:$D$676,4,0)</f>
        <v>130102</v>
      </c>
      <c r="E211">
        <v>19</v>
      </c>
    </row>
    <row r="212" spans="1:5" x14ac:dyDescent="0.2">
      <c r="A212" s="22">
        <v>44005</v>
      </c>
      <c r="B212">
        <v>44005</v>
      </c>
      <c r="C212" t="s">
        <v>685</v>
      </c>
      <c r="D212" s="24">
        <f>VLOOKUP(Pag_Inicio_Corr_mas_casos[[#This Row],[Corregimiento]],Hoja3!$A$2:$D$676,4,0)</f>
        <v>81008</v>
      </c>
      <c r="E212">
        <v>18</v>
      </c>
    </row>
    <row r="213" spans="1:5" x14ac:dyDescent="0.2">
      <c r="A213" s="22">
        <v>44005</v>
      </c>
      <c r="B213">
        <v>44005</v>
      </c>
      <c r="C213" t="s">
        <v>684</v>
      </c>
      <c r="D213" s="24">
        <f>VLOOKUP(Pag_Inicio_Corr_mas_casos[[#This Row],[Corregimiento]],Hoja3!$A$2:$D$676,4,0)</f>
        <v>81007</v>
      </c>
      <c r="E213">
        <v>17</v>
      </c>
    </row>
    <row r="214" spans="1:5" x14ac:dyDescent="0.2">
      <c r="A214" s="22">
        <v>44005</v>
      </c>
      <c r="B214">
        <v>44005</v>
      </c>
      <c r="C214" t="s">
        <v>679</v>
      </c>
      <c r="D214" s="24">
        <f>VLOOKUP(Pag_Inicio_Corr_mas_casos[[#This Row],[Corregimiento]],Hoja3!$A$2:$D$676,4,0)</f>
        <v>81002</v>
      </c>
      <c r="E214">
        <v>17</v>
      </c>
    </row>
    <row r="215" spans="1:5" x14ac:dyDescent="0.2">
      <c r="A215" s="22">
        <v>44005</v>
      </c>
      <c r="B215">
        <v>44005</v>
      </c>
      <c r="C215" t="s">
        <v>687</v>
      </c>
      <c r="D215" s="24">
        <f>VLOOKUP(Pag_Inicio_Corr_mas_casos[[#This Row],[Corregimiento]],Hoja3!$A$2:$D$676,4,0)</f>
        <v>80817</v>
      </c>
      <c r="E215">
        <v>17</v>
      </c>
    </row>
    <row r="216" spans="1:5" x14ac:dyDescent="0.2">
      <c r="A216" s="22">
        <v>44005</v>
      </c>
      <c r="B216">
        <v>44005</v>
      </c>
      <c r="C216" t="s">
        <v>683</v>
      </c>
      <c r="D216" s="24">
        <f>VLOOKUP(Pag_Inicio_Corr_mas_casos[[#This Row],[Corregimiento]],Hoja3!$A$2:$D$676,4,0)</f>
        <v>80821</v>
      </c>
      <c r="E216">
        <v>16</v>
      </c>
    </row>
    <row r="217" spans="1:5" x14ac:dyDescent="0.2">
      <c r="A217" s="22">
        <v>44005</v>
      </c>
      <c r="B217">
        <v>44005</v>
      </c>
      <c r="C217" t="s">
        <v>681</v>
      </c>
      <c r="D217" s="24">
        <f>VLOOKUP(Pag_Inicio_Corr_mas_casos[[#This Row],[Corregimiento]],Hoja3!$A$2:$D$676,4,0)</f>
        <v>80802</v>
      </c>
      <c r="E217">
        <v>16</v>
      </c>
    </row>
    <row r="218" spans="1:5" x14ac:dyDescent="0.2">
      <c r="A218" s="22">
        <v>44005</v>
      </c>
      <c r="B218">
        <v>44005</v>
      </c>
      <c r="C218" t="s">
        <v>689</v>
      </c>
      <c r="D218" s="24">
        <f>VLOOKUP(Pag_Inicio_Corr_mas_casos[[#This Row],[Corregimiento]],Hoja3!$A$2:$D$676,4,0)</f>
        <v>80823</v>
      </c>
      <c r="E218">
        <v>16</v>
      </c>
    </row>
    <row r="219" spans="1:5" x14ac:dyDescent="0.2">
      <c r="A219" s="22">
        <v>44005</v>
      </c>
      <c r="B219">
        <v>44005</v>
      </c>
      <c r="C219" t="s">
        <v>735</v>
      </c>
      <c r="D219" s="24">
        <f>VLOOKUP(Pag_Inicio_Corr_mas_casos[[#This Row],[Corregimiento]],Hoja3!$A$2:$D$676,4,0)</f>
        <v>50204</v>
      </c>
      <c r="E219">
        <v>16</v>
      </c>
    </row>
    <row r="220" spans="1:5" x14ac:dyDescent="0.2">
      <c r="A220" s="22">
        <v>44005</v>
      </c>
      <c r="B220">
        <v>44005</v>
      </c>
      <c r="C220" t="s">
        <v>707</v>
      </c>
      <c r="D220" s="24">
        <f>VLOOKUP(Pag_Inicio_Corr_mas_casos[[#This Row],[Corregimiento]],Hoja3!$A$2:$D$676,4,0)</f>
        <v>80808</v>
      </c>
      <c r="E220">
        <v>16</v>
      </c>
    </row>
    <row r="221" spans="1:5" x14ac:dyDescent="0.2">
      <c r="A221" s="22">
        <v>44005</v>
      </c>
      <c r="B221">
        <v>44005</v>
      </c>
      <c r="C221" t="s">
        <v>694</v>
      </c>
      <c r="D221" s="24">
        <f>VLOOKUP(Pag_Inicio_Corr_mas_casos[[#This Row],[Corregimiento]],Hoja3!$A$2:$D$676,4,0)</f>
        <v>80812</v>
      </c>
      <c r="E221">
        <v>15</v>
      </c>
    </row>
    <row r="222" spans="1:5" x14ac:dyDescent="0.2">
      <c r="A222" s="22">
        <v>44005</v>
      </c>
      <c r="B222">
        <v>44005</v>
      </c>
      <c r="C222" t="s">
        <v>727</v>
      </c>
      <c r="D222" s="24">
        <f>VLOOKUP(Pag_Inicio_Corr_mas_casos[[#This Row],[Corregimiento]],Hoja3!$A$2:$D$676,4,0)</f>
        <v>80804</v>
      </c>
      <c r="E222">
        <v>13</v>
      </c>
    </row>
    <row r="223" spans="1:5" x14ac:dyDescent="0.2">
      <c r="A223" s="22">
        <v>44005</v>
      </c>
      <c r="B223">
        <v>44005</v>
      </c>
      <c r="C223" t="s">
        <v>732</v>
      </c>
      <c r="D223" s="24">
        <f>VLOOKUP(Pag_Inicio_Corr_mas_casos[[#This Row],[Corregimiento]],Hoja3!$A$2:$D$676,4,0)</f>
        <v>30111</v>
      </c>
      <c r="E223">
        <v>13</v>
      </c>
    </row>
    <row r="224" spans="1:5" x14ac:dyDescent="0.2">
      <c r="A224" s="22">
        <v>44005</v>
      </c>
      <c r="B224">
        <v>44005</v>
      </c>
      <c r="C224" t="s">
        <v>734</v>
      </c>
      <c r="D224" s="24">
        <f>VLOOKUP(Pag_Inicio_Corr_mas_casos[[#This Row],[Corregimiento]],Hoja3!$A$2:$D$676,4,0)</f>
        <v>91001</v>
      </c>
      <c r="E224">
        <v>13</v>
      </c>
    </row>
    <row r="225" spans="1:5" x14ac:dyDescent="0.2">
      <c r="A225" s="22">
        <v>44005</v>
      </c>
      <c r="B225">
        <v>44005</v>
      </c>
      <c r="C225" t="s">
        <v>708</v>
      </c>
      <c r="D225" s="24">
        <f>VLOOKUP(Pag_Inicio_Corr_mas_casos[[#This Row],[Corregimiento]],Hoja3!$A$2:$D$676,4,0)</f>
        <v>80820</v>
      </c>
      <c r="E225">
        <v>12</v>
      </c>
    </row>
    <row r="226" spans="1:5" x14ac:dyDescent="0.2">
      <c r="A226" s="22">
        <v>44005</v>
      </c>
      <c r="B226">
        <v>44005</v>
      </c>
      <c r="C226" t="s">
        <v>723</v>
      </c>
      <c r="D226" s="24">
        <f>VLOOKUP(Pag_Inicio_Corr_mas_casos[[#This Row],[Corregimiento]],Hoja3!$A$2:$D$676,4,0)</f>
        <v>81003</v>
      </c>
      <c r="E226">
        <v>11</v>
      </c>
    </row>
    <row r="227" spans="1:5" x14ac:dyDescent="0.2">
      <c r="A227" s="22">
        <v>44005</v>
      </c>
      <c r="B227">
        <v>44005</v>
      </c>
      <c r="C227" t="s">
        <v>692</v>
      </c>
      <c r="D227" s="24">
        <f>VLOOKUP(Pag_Inicio_Corr_mas_casos[[#This Row],[Corregimiento]],Hoja3!$A$2:$D$676,4,0)</f>
        <v>130107</v>
      </c>
      <c r="E227">
        <v>10</v>
      </c>
    </row>
    <row r="228" spans="1:5" x14ac:dyDescent="0.2">
      <c r="A228" s="22">
        <v>44005</v>
      </c>
      <c r="B228">
        <v>44005</v>
      </c>
      <c r="C228" t="s">
        <v>700</v>
      </c>
      <c r="D228" s="24">
        <f>VLOOKUP(Pag_Inicio_Corr_mas_casos[[#This Row],[Corregimiento]],Hoja3!$A$2:$D$676,4,0)</f>
        <v>30107</v>
      </c>
      <c r="E228">
        <v>10</v>
      </c>
    </row>
    <row r="229" spans="1:5" x14ac:dyDescent="0.2">
      <c r="A229" s="22">
        <v>44005</v>
      </c>
      <c r="B229">
        <v>44005</v>
      </c>
      <c r="C229" t="s">
        <v>719</v>
      </c>
      <c r="D229" s="24">
        <f>VLOOKUP(Pag_Inicio_Corr_mas_casos[[#This Row],[Corregimiento]],Hoja3!$A$2:$D$676,4,0)</f>
        <v>80809</v>
      </c>
      <c r="E229">
        <v>10</v>
      </c>
    </row>
    <row r="230" spans="1:5" x14ac:dyDescent="0.2">
      <c r="A230" s="22">
        <v>44006</v>
      </c>
      <c r="B230">
        <v>44006</v>
      </c>
      <c r="C230" t="s">
        <v>702</v>
      </c>
      <c r="D230" s="24">
        <f>VLOOKUP(Pag_Inicio_Corr_mas_casos[[#This Row],[Corregimiento]],Hoja3!$A$2:$D$676,4,0)</f>
        <v>10201</v>
      </c>
      <c r="E230">
        <v>44</v>
      </c>
    </row>
    <row r="231" spans="1:5" x14ac:dyDescent="0.2">
      <c r="A231" s="22">
        <v>44006</v>
      </c>
      <c r="B231">
        <v>44006</v>
      </c>
      <c r="C231" t="s">
        <v>678</v>
      </c>
      <c r="D231" s="24">
        <f>VLOOKUP(Pag_Inicio_Corr_mas_casos[[#This Row],[Corregimiento]],Hoja3!$A$2:$D$676,4,0)</f>
        <v>130101</v>
      </c>
      <c r="E231">
        <v>30</v>
      </c>
    </row>
    <row r="232" spans="1:5" x14ac:dyDescent="0.2">
      <c r="A232" s="22">
        <v>44006</v>
      </c>
      <c r="B232">
        <v>44006</v>
      </c>
      <c r="C232" t="s">
        <v>679</v>
      </c>
      <c r="D232" s="24">
        <f>VLOOKUP(Pag_Inicio_Corr_mas_casos[[#This Row],[Corregimiento]],Hoja3!$A$2:$D$676,4,0)</f>
        <v>81002</v>
      </c>
      <c r="E232">
        <v>24</v>
      </c>
    </row>
    <row r="233" spans="1:5" x14ac:dyDescent="0.2">
      <c r="A233" s="22">
        <v>44006</v>
      </c>
      <c r="B233">
        <v>44006</v>
      </c>
      <c r="C233" t="s">
        <v>680</v>
      </c>
      <c r="D233" s="24">
        <f>VLOOKUP(Pag_Inicio_Corr_mas_casos[[#This Row],[Corregimiento]],Hoja3!$A$2:$D$676,4,0)</f>
        <v>130106</v>
      </c>
      <c r="E233">
        <v>23</v>
      </c>
    </row>
    <row r="234" spans="1:5" x14ac:dyDescent="0.2">
      <c r="A234" s="22">
        <v>44006</v>
      </c>
      <c r="B234">
        <v>44006</v>
      </c>
      <c r="C234" t="s">
        <v>690</v>
      </c>
      <c r="D234" s="24">
        <f>VLOOKUP(Pag_Inicio_Corr_mas_casos[[#This Row],[Corregimiento]],Hoja3!$A$2:$D$676,4,0)</f>
        <v>81001</v>
      </c>
      <c r="E234">
        <v>22</v>
      </c>
    </row>
    <row r="235" spans="1:5" x14ac:dyDescent="0.2">
      <c r="A235" s="22">
        <v>44006</v>
      </c>
      <c r="B235">
        <v>44006</v>
      </c>
      <c r="C235" t="s">
        <v>682</v>
      </c>
      <c r="D235" s="24">
        <f>VLOOKUP(Pag_Inicio_Corr_mas_casos[[#This Row],[Corregimiento]],Hoja3!$A$2:$D$676,4,0)</f>
        <v>130102</v>
      </c>
      <c r="E235">
        <v>21</v>
      </c>
    </row>
    <row r="236" spans="1:5" x14ac:dyDescent="0.2">
      <c r="A236" s="22">
        <v>44006</v>
      </c>
      <c r="B236">
        <v>44006</v>
      </c>
      <c r="C236" t="s">
        <v>681</v>
      </c>
      <c r="D236" s="24">
        <f>VLOOKUP(Pag_Inicio_Corr_mas_casos[[#This Row],[Corregimiento]],Hoja3!$A$2:$D$676,4,0)</f>
        <v>80802</v>
      </c>
      <c r="E236">
        <v>19</v>
      </c>
    </row>
    <row r="237" spans="1:5" x14ac:dyDescent="0.2">
      <c r="A237" s="22">
        <v>44006</v>
      </c>
      <c r="B237">
        <v>44006</v>
      </c>
      <c r="C237" t="s">
        <v>722</v>
      </c>
      <c r="D237" s="24">
        <f>VLOOKUP(Pag_Inicio_Corr_mas_casos[[#This Row],[Corregimiento]],Hoja3!$A$2:$D$676,4,0)</f>
        <v>130717</v>
      </c>
      <c r="E237">
        <v>19</v>
      </c>
    </row>
    <row r="238" spans="1:5" x14ac:dyDescent="0.2">
      <c r="A238" s="22">
        <v>44006</v>
      </c>
      <c r="B238">
        <v>44006</v>
      </c>
      <c r="C238" t="s">
        <v>699</v>
      </c>
      <c r="D238" s="24">
        <f>VLOOKUP(Pag_Inicio_Corr_mas_casos[[#This Row],[Corregimiento]],Hoja3!$A$2:$D$676,4,0)</f>
        <v>80810</v>
      </c>
      <c r="E238">
        <v>18</v>
      </c>
    </row>
    <row r="239" spans="1:5" x14ac:dyDescent="0.2">
      <c r="A239" s="22">
        <v>44006</v>
      </c>
      <c r="B239">
        <v>44006</v>
      </c>
      <c r="C239" t="s">
        <v>691</v>
      </c>
      <c r="D239" s="24">
        <f>VLOOKUP(Pag_Inicio_Corr_mas_casos[[#This Row],[Corregimiento]],Hoja3!$A$2:$D$676,4,0)</f>
        <v>80819</v>
      </c>
      <c r="E239">
        <v>17</v>
      </c>
    </row>
    <row r="240" spans="1:5" x14ac:dyDescent="0.2">
      <c r="A240" s="22">
        <v>44006</v>
      </c>
      <c r="B240">
        <v>44006</v>
      </c>
      <c r="C240" t="s">
        <v>713</v>
      </c>
      <c r="D240" s="24">
        <f>VLOOKUP(Pag_Inicio_Corr_mas_casos[[#This Row],[Corregimiento]],Hoja3!$A$2:$D$676,4,0)</f>
        <v>130708</v>
      </c>
      <c r="E240">
        <v>15</v>
      </c>
    </row>
    <row r="241" spans="1:5" x14ac:dyDescent="0.2">
      <c r="A241" s="22">
        <v>44006</v>
      </c>
      <c r="B241">
        <v>44006</v>
      </c>
      <c r="C241" t="s">
        <v>694</v>
      </c>
      <c r="D241" s="24">
        <f>VLOOKUP(Pag_Inicio_Corr_mas_casos[[#This Row],[Corregimiento]],Hoja3!$A$2:$D$676,4,0)</f>
        <v>80812</v>
      </c>
      <c r="E241">
        <v>15</v>
      </c>
    </row>
    <row r="242" spans="1:5" x14ac:dyDescent="0.2">
      <c r="A242" s="22">
        <v>44006</v>
      </c>
      <c r="B242">
        <v>44006</v>
      </c>
      <c r="C242" t="s">
        <v>693</v>
      </c>
      <c r="D242" s="24">
        <f>VLOOKUP(Pag_Inicio_Corr_mas_casos[[#This Row],[Corregimiento]],Hoja3!$A$2:$D$676,4,0)</f>
        <v>81006</v>
      </c>
      <c r="E242">
        <v>14</v>
      </c>
    </row>
    <row r="243" spans="1:5" x14ac:dyDescent="0.2">
      <c r="A243" s="22">
        <v>44006</v>
      </c>
      <c r="B243">
        <v>44006</v>
      </c>
      <c r="C243" t="s">
        <v>700</v>
      </c>
      <c r="D243" s="24">
        <f>VLOOKUP(Pag_Inicio_Corr_mas_casos[[#This Row],[Corregimiento]],Hoja3!$A$2:$D$676,4,0)</f>
        <v>30107</v>
      </c>
      <c r="E243">
        <v>14</v>
      </c>
    </row>
    <row r="244" spans="1:5" x14ac:dyDescent="0.2">
      <c r="A244" s="22">
        <v>44006</v>
      </c>
      <c r="B244">
        <v>44006</v>
      </c>
      <c r="C244" t="s">
        <v>696</v>
      </c>
      <c r="D244" s="24">
        <f>VLOOKUP(Pag_Inicio_Corr_mas_casos[[#This Row],[Corregimiento]],Hoja3!$A$2:$D$676,4,0)</f>
        <v>40601</v>
      </c>
      <c r="E244">
        <v>14</v>
      </c>
    </row>
    <row r="245" spans="1:5" x14ac:dyDescent="0.2">
      <c r="A245" s="22">
        <v>44006</v>
      </c>
      <c r="B245">
        <v>44006</v>
      </c>
      <c r="C245" t="s">
        <v>721</v>
      </c>
      <c r="D245" s="24">
        <f>VLOOKUP(Pag_Inicio_Corr_mas_casos[[#This Row],[Corregimiento]],Hoja3!$A$2:$D$676,4,0)</f>
        <v>80805</v>
      </c>
      <c r="E245">
        <v>13</v>
      </c>
    </row>
    <row r="246" spans="1:5" x14ac:dyDescent="0.2">
      <c r="A246" s="22">
        <v>44006</v>
      </c>
      <c r="B246">
        <v>44006</v>
      </c>
      <c r="C246" t="s">
        <v>683</v>
      </c>
      <c r="D246" s="24">
        <f>VLOOKUP(Pag_Inicio_Corr_mas_casos[[#This Row],[Corregimiento]],Hoja3!$A$2:$D$676,4,0)</f>
        <v>80821</v>
      </c>
      <c r="E246">
        <v>12</v>
      </c>
    </row>
    <row r="247" spans="1:5" x14ac:dyDescent="0.2">
      <c r="A247" s="22">
        <v>44006</v>
      </c>
      <c r="B247">
        <v>44006</v>
      </c>
      <c r="C247" t="s">
        <v>725</v>
      </c>
      <c r="D247" s="24">
        <f>VLOOKUP(Pag_Inicio_Corr_mas_casos[[#This Row],[Corregimiento]],Hoja3!$A$2:$D$676,4,0)</f>
        <v>30104</v>
      </c>
      <c r="E247">
        <v>12</v>
      </c>
    </row>
    <row r="248" spans="1:5" x14ac:dyDescent="0.2">
      <c r="A248" s="22">
        <v>44006</v>
      </c>
      <c r="B248">
        <v>44006</v>
      </c>
      <c r="C248" t="s">
        <v>687</v>
      </c>
      <c r="D248" s="24">
        <f>VLOOKUP(Pag_Inicio_Corr_mas_casos[[#This Row],[Corregimiento]],Hoja3!$A$2:$D$676,4,0)</f>
        <v>80817</v>
      </c>
      <c r="E248">
        <v>12</v>
      </c>
    </row>
    <row r="249" spans="1:5" x14ac:dyDescent="0.2">
      <c r="A249" s="22">
        <v>44006</v>
      </c>
      <c r="B249">
        <v>44006</v>
      </c>
      <c r="C249" t="s">
        <v>712</v>
      </c>
      <c r="D249" s="24">
        <f>VLOOKUP(Pag_Inicio_Corr_mas_casos[[#This Row],[Corregimiento]],Hoja3!$A$2:$D$676,4,0)</f>
        <v>50316</v>
      </c>
      <c r="E249">
        <v>12</v>
      </c>
    </row>
    <row r="250" spans="1:5" x14ac:dyDescent="0.2">
      <c r="A250" s="22">
        <v>44006</v>
      </c>
      <c r="B250">
        <v>44006</v>
      </c>
      <c r="C250" t="s">
        <v>692</v>
      </c>
      <c r="D250" s="24">
        <f>VLOOKUP(Pag_Inicio_Corr_mas_casos[[#This Row],[Corregimiento]],Hoja3!$A$2:$D$676,4,0)</f>
        <v>130107</v>
      </c>
      <c r="E250">
        <v>11</v>
      </c>
    </row>
    <row r="251" spans="1:5" x14ac:dyDescent="0.2">
      <c r="A251" s="22">
        <v>44006</v>
      </c>
      <c r="B251">
        <v>44006</v>
      </c>
      <c r="C251" t="s">
        <v>735</v>
      </c>
      <c r="D251" s="24">
        <f>VLOOKUP(Pag_Inicio_Corr_mas_casos[[#This Row],[Corregimiento]],Hoja3!$A$2:$D$676,4,0)</f>
        <v>50204</v>
      </c>
      <c r="E251">
        <v>11</v>
      </c>
    </row>
    <row r="252" spans="1:5" x14ac:dyDescent="0.2">
      <c r="A252" s="22">
        <v>44006</v>
      </c>
      <c r="B252">
        <v>44006</v>
      </c>
      <c r="C252" t="s">
        <v>719</v>
      </c>
      <c r="D252" s="24">
        <f>VLOOKUP(Pag_Inicio_Corr_mas_casos[[#This Row],[Corregimiento]],Hoja3!$A$2:$D$676,4,0)</f>
        <v>80809</v>
      </c>
      <c r="E252">
        <v>11</v>
      </c>
    </row>
    <row r="253" spans="1:5" x14ac:dyDescent="0.2">
      <c r="A253" s="22">
        <v>44006</v>
      </c>
      <c r="B253">
        <v>44006</v>
      </c>
      <c r="C253" t="s">
        <v>704</v>
      </c>
      <c r="D253" s="24">
        <f>VLOOKUP(Pag_Inicio_Corr_mas_casos[[#This Row],[Corregimiento]],Hoja3!$A$2:$D$676,4,0)</f>
        <v>80813</v>
      </c>
      <c r="E253">
        <v>10</v>
      </c>
    </row>
    <row r="254" spans="1:5" x14ac:dyDescent="0.2">
      <c r="A254" s="22">
        <v>44007</v>
      </c>
      <c r="B254">
        <v>44007</v>
      </c>
      <c r="C254" t="s">
        <v>691</v>
      </c>
      <c r="D254" s="24">
        <f>VLOOKUP(Pag_Inicio_Corr_mas_casos[[#This Row],[Corregimiento]],Hoja3!$A$2:$D$676,4,0)</f>
        <v>80819</v>
      </c>
      <c r="E254">
        <v>138</v>
      </c>
    </row>
    <row r="255" spans="1:5" x14ac:dyDescent="0.2">
      <c r="A255" s="22">
        <v>44007</v>
      </c>
      <c r="B255">
        <v>44007</v>
      </c>
      <c r="C255" t="s">
        <v>694</v>
      </c>
      <c r="D255" s="24">
        <f>VLOOKUP(Pag_Inicio_Corr_mas_casos[[#This Row],[Corregimiento]],Hoja3!$A$2:$D$676,4,0)</f>
        <v>80812</v>
      </c>
      <c r="E255">
        <v>137</v>
      </c>
    </row>
    <row r="256" spans="1:5" x14ac:dyDescent="0.2">
      <c r="A256" s="22">
        <v>44007</v>
      </c>
      <c r="B256">
        <v>44007</v>
      </c>
      <c r="C256" t="s">
        <v>683</v>
      </c>
      <c r="D256" s="24">
        <f>VLOOKUP(Pag_Inicio_Corr_mas_casos[[#This Row],[Corregimiento]],Hoja3!$A$2:$D$676,4,0)</f>
        <v>80821</v>
      </c>
      <c r="E256">
        <v>136</v>
      </c>
    </row>
    <row r="257" spans="1:5" x14ac:dyDescent="0.2">
      <c r="A257" s="22">
        <v>44007</v>
      </c>
      <c r="B257">
        <v>44007</v>
      </c>
      <c r="C257" t="s">
        <v>679</v>
      </c>
      <c r="D257" s="24">
        <f>VLOOKUP(Pag_Inicio_Corr_mas_casos[[#This Row],[Corregimiento]],Hoja3!$A$2:$D$676,4,0)</f>
        <v>81002</v>
      </c>
      <c r="E257">
        <v>96</v>
      </c>
    </row>
    <row r="258" spans="1:5" x14ac:dyDescent="0.2">
      <c r="A258" s="22">
        <v>44007</v>
      </c>
      <c r="B258">
        <v>44007</v>
      </c>
      <c r="C258" t="s">
        <v>704</v>
      </c>
      <c r="D258" s="24">
        <f>VLOOKUP(Pag_Inicio_Corr_mas_casos[[#This Row],[Corregimiento]],Hoja3!$A$2:$D$676,4,0)</f>
        <v>80813</v>
      </c>
      <c r="E258">
        <v>94</v>
      </c>
    </row>
    <row r="259" spans="1:5" x14ac:dyDescent="0.2">
      <c r="A259" s="22">
        <v>44007</v>
      </c>
      <c r="B259">
        <v>44007</v>
      </c>
      <c r="C259" t="s">
        <v>678</v>
      </c>
      <c r="D259" s="24">
        <f>VLOOKUP(Pag_Inicio_Corr_mas_casos[[#This Row],[Corregimiento]],Hoja3!$A$2:$D$676,4,0)</f>
        <v>130101</v>
      </c>
      <c r="E259">
        <v>83</v>
      </c>
    </row>
    <row r="260" spans="1:5" x14ac:dyDescent="0.2">
      <c r="A260" s="22">
        <v>44007</v>
      </c>
      <c r="B260">
        <v>44007</v>
      </c>
      <c r="C260" t="s">
        <v>719</v>
      </c>
      <c r="D260" s="24">
        <f>VLOOKUP(Pag_Inicio_Corr_mas_casos[[#This Row],[Corregimiento]],Hoja3!$A$2:$D$676,4,0)</f>
        <v>80809</v>
      </c>
      <c r="E260">
        <v>82</v>
      </c>
    </row>
    <row r="261" spans="1:5" x14ac:dyDescent="0.2">
      <c r="A261" s="22">
        <v>44007</v>
      </c>
      <c r="B261">
        <v>44007</v>
      </c>
      <c r="C261" t="s">
        <v>730</v>
      </c>
      <c r="D261" s="24">
        <f>VLOOKUP(Pag_Inicio_Corr_mas_casos[[#This Row],[Corregimiento]],Hoja3!$A$2:$D$676,4,0)</f>
        <v>80814</v>
      </c>
      <c r="E261">
        <v>77</v>
      </c>
    </row>
    <row r="262" spans="1:5" x14ac:dyDescent="0.2">
      <c r="A262" s="22">
        <v>44007</v>
      </c>
      <c r="B262">
        <v>44007</v>
      </c>
      <c r="C262" t="s">
        <v>702</v>
      </c>
      <c r="D262" s="24">
        <f>VLOOKUP(Pag_Inicio_Corr_mas_casos[[#This Row],[Corregimiento]],Hoja3!$A$2:$D$676,4,0)</f>
        <v>10201</v>
      </c>
      <c r="E262">
        <v>69</v>
      </c>
    </row>
    <row r="263" spans="1:5" x14ac:dyDescent="0.2">
      <c r="A263" s="22">
        <v>44007</v>
      </c>
      <c r="B263">
        <v>44007</v>
      </c>
      <c r="C263" t="s">
        <v>709</v>
      </c>
      <c r="D263" s="24">
        <f>VLOOKUP(Pag_Inicio_Corr_mas_casos[[#This Row],[Corregimiento]],Hoja3!$A$2:$D$676,4,0)</f>
        <v>80815</v>
      </c>
      <c r="E263">
        <v>84</v>
      </c>
    </row>
    <row r="264" spans="1:5" x14ac:dyDescent="0.2">
      <c r="A264" s="22">
        <v>44007</v>
      </c>
      <c r="B264">
        <v>44007</v>
      </c>
      <c r="C264" t="s">
        <v>689</v>
      </c>
      <c r="D264" s="24">
        <f>VLOOKUP(Pag_Inicio_Corr_mas_casos[[#This Row],[Corregimiento]],Hoja3!$A$2:$D$676,4,0)</f>
        <v>80823</v>
      </c>
      <c r="E264">
        <v>68</v>
      </c>
    </row>
    <row r="265" spans="1:5" x14ac:dyDescent="0.2">
      <c r="A265" s="22">
        <v>44007</v>
      </c>
      <c r="B265">
        <v>44007</v>
      </c>
      <c r="C265" t="s">
        <v>686</v>
      </c>
      <c r="D265" s="24">
        <f>VLOOKUP(Pag_Inicio_Corr_mas_casos[[#This Row],[Corregimiento]],Hoja3!$A$2:$D$676,4,0)</f>
        <v>80816</v>
      </c>
      <c r="E265">
        <v>65</v>
      </c>
    </row>
    <row r="266" spans="1:5" x14ac:dyDescent="0.2">
      <c r="A266" s="22">
        <v>44007</v>
      </c>
      <c r="B266">
        <v>44007</v>
      </c>
      <c r="C266" t="s">
        <v>687</v>
      </c>
      <c r="D266" s="24">
        <f>VLOOKUP(Pag_Inicio_Corr_mas_casos[[#This Row],[Corregimiento]],Hoja3!$A$2:$D$676,4,0)</f>
        <v>80817</v>
      </c>
      <c r="E266">
        <v>85</v>
      </c>
    </row>
    <row r="267" spans="1:5" x14ac:dyDescent="0.2">
      <c r="A267" s="22">
        <v>44007</v>
      </c>
      <c r="B267">
        <v>44007</v>
      </c>
      <c r="C267" t="s">
        <v>699</v>
      </c>
      <c r="D267" s="24">
        <f>VLOOKUP(Pag_Inicio_Corr_mas_casos[[#This Row],[Corregimiento]],Hoja3!$A$2:$D$676,4,0)</f>
        <v>80810</v>
      </c>
      <c r="E267">
        <v>63</v>
      </c>
    </row>
    <row r="268" spans="1:5" x14ac:dyDescent="0.2">
      <c r="A268" s="22">
        <v>44007</v>
      </c>
      <c r="B268">
        <v>44007</v>
      </c>
      <c r="C268" t="s">
        <v>722</v>
      </c>
      <c r="D268" s="24">
        <f>VLOOKUP(Pag_Inicio_Corr_mas_casos[[#This Row],[Corregimiento]],Hoja3!$A$2:$D$676,4,0)</f>
        <v>130717</v>
      </c>
      <c r="E268">
        <v>61</v>
      </c>
    </row>
    <row r="269" spans="1:5" x14ac:dyDescent="0.2">
      <c r="A269" s="22">
        <v>44007</v>
      </c>
      <c r="B269">
        <v>44007</v>
      </c>
      <c r="C269" t="s">
        <v>680</v>
      </c>
      <c r="D269" s="24">
        <f>VLOOKUP(Pag_Inicio_Corr_mas_casos[[#This Row],[Corregimiento]],Hoja3!$A$2:$D$676,4,0)</f>
        <v>130106</v>
      </c>
      <c r="E269">
        <v>58</v>
      </c>
    </row>
    <row r="270" spans="1:5" x14ac:dyDescent="0.2">
      <c r="A270" s="22">
        <v>44007</v>
      </c>
      <c r="B270">
        <v>44007</v>
      </c>
      <c r="C270" t="s">
        <v>684</v>
      </c>
      <c r="D270" s="24">
        <f>VLOOKUP(Pag_Inicio_Corr_mas_casos[[#This Row],[Corregimiento]],Hoja3!$A$2:$D$676,4,0)</f>
        <v>81007</v>
      </c>
      <c r="E270">
        <v>57</v>
      </c>
    </row>
    <row r="271" spans="1:5" x14ac:dyDescent="0.2">
      <c r="A271" s="22">
        <v>44007</v>
      </c>
      <c r="B271">
        <v>44007</v>
      </c>
      <c r="C271" t="s">
        <v>682</v>
      </c>
      <c r="D271" s="24">
        <f>VLOOKUP(Pag_Inicio_Corr_mas_casos[[#This Row],[Corregimiento]],Hoja3!$A$2:$D$676,4,0)</f>
        <v>130102</v>
      </c>
      <c r="E271">
        <v>56</v>
      </c>
    </row>
    <row r="272" spans="1:5" x14ac:dyDescent="0.2">
      <c r="A272" s="22">
        <v>44007</v>
      </c>
      <c r="B272">
        <v>44007</v>
      </c>
      <c r="C272" t="s">
        <v>697</v>
      </c>
      <c r="D272" s="24">
        <f>VLOOKUP(Pag_Inicio_Corr_mas_casos[[#This Row],[Corregimiento]],Hoja3!$A$2:$D$676,4,0)</f>
        <v>80806</v>
      </c>
      <c r="E272">
        <v>54</v>
      </c>
    </row>
    <row r="273" spans="1:5" x14ac:dyDescent="0.2">
      <c r="A273" s="22">
        <v>44007</v>
      </c>
      <c r="B273">
        <v>44007</v>
      </c>
      <c r="C273" t="s">
        <v>706</v>
      </c>
      <c r="D273" s="24">
        <f>VLOOKUP(Pag_Inicio_Corr_mas_casos[[#This Row],[Corregimiento]],Hoja3!$A$2:$D$676,4,0)</f>
        <v>80501</v>
      </c>
      <c r="E273">
        <v>54</v>
      </c>
    </row>
    <row r="274" spans="1:5" x14ac:dyDescent="0.2">
      <c r="A274" s="22">
        <v>44007</v>
      </c>
      <c r="B274">
        <v>44007</v>
      </c>
      <c r="C274" t="s">
        <v>688</v>
      </c>
      <c r="D274" s="24">
        <f>VLOOKUP(Pag_Inicio_Corr_mas_casos[[#This Row],[Corregimiento]],Hoja3!$A$2:$D$676,4,0)</f>
        <v>80822</v>
      </c>
      <c r="E274">
        <v>53</v>
      </c>
    </row>
    <row r="275" spans="1:5" x14ac:dyDescent="0.2">
      <c r="A275" s="22">
        <v>44007</v>
      </c>
      <c r="B275">
        <v>44007</v>
      </c>
      <c r="C275" t="s">
        <v>690</v>
      </c>
      <c r="D275" s="24">
        <f>VLOOKUP(Pag_Inicio_Corr_mas_casos[[#This Row],[Corregimiento]],Hoja3!$A$2:$D$676,4,0)</f>
        <v>81001</v>
      </c>
      <c r="E275">
        <v>53</v>
      </c>
    </row>
    <row r="276" spans="1:5" x14ac:dyDescent="0.2">
      <c r="A276" s="22">
        <v>44007</v>
      </c>
      <c r="B276">
        <v>44007</v>
      </c>
      <c r="C276" t="s">
        <v>729</v>
      </c>
      <c r="D276" s="24">
        <f>VLOOKUP(Pag_Inicio_Corr_mas_casos[[#This Row],[Corregimiento]],Hoja3!$A$2:$D$676,4,0)</f>
        <v>80807</v>
      </c>
      <c r="E276">
        <v>53</v>
      </c>
    </row>
    <row r="277" spans="1:5" x14ac:dyDescent="0.2">
      <c r="A277" s="22">
        <v>44007</v>
      </c>
      <c r="B277">
        <v>44007</v>
      </c>
      <c r="C277" t="s">
        <v>685</v>
      </c>
      <c r="D277" s="24">
        <f>VLOOKUP(Pag_Inicio_Corr_mas_casos[[#This Row],[Corregimiento]],Hoja3!$A$2:$D$676,4,0)</f>
        <v>81008</v>
      </c>
      <c r="E277">
        <v>50</v>
      </c>
    </row>
    <row r="278" spans="1:5" x14ac:dyDescent="0.2">
      <c r="A278" s="22">
        <v>44007</v>
      </c>
      <c r="B278">
        <v>44007</v>
      </c>
      <c r="C278" t="s">
        <v>711</v>
      </c>
      <c r="D278" s="24">
        <f>VLOOKUP(Pag_Inicio_Corr_mas_casos[[#This Row],[Corregimiento]],Hoja3!$A$2:$D$676,4,0)</f>
        <v>80811</v>
      </c>
      <c r="E278">
        <v>49</v>
      </c>
    </row>
    <row r="279" spans="1:5" x14ac:dyDescent="0.2">
      <c r="A279" s="22">
        <v>44007</v>
      </c>
      <c r="B279">
        <v>44007</v>
      </c>
      <c r="C279" t="s">
        <v>695</v>
      </c>
      <c r="D279" s="24">
        <f>VLOOKUP(Pag_Inicio_Corr_mas_casos[[#This Row],[Corregimiento]],Hoja3!$A$2:$D$676,4,0)</f>
        <v>130702</v>
      </c>
      <c r="E279">
        <v>48</v>
      </c>
    </row>
    <row r="280" spans="1:5" x14ac:dyDescent="0.2">
      <c r="A280" s="22">
        <v>44007</v>
      </c>
      <c r="B280">
        <v>44007</v>
      </c>
      <c r="C280" t="s">
        <v>681</v>
      </c>
      <c r="D280" s="24">
        <f>VLOOKUP(Pag_Inicio_Corr_mas_casos[[#This Row],[Corregimiento]],Hoja3!$A$2:$D$676,4,0)</f>
        <v>80802</v>
      </c>
      <c r="E280">
        <v>42</v>
      </c>
    </row>
    <row r="281" spans="1:5" x14ac:dyDescent="0.2">
      <c r="A281" s="22">
        <v>44007</v>
      </c>
      <c r="B281">
        <v>44007</v>
      </c>
      <c r="C281" t="s">
        <v>708</v>
      </c>
      <c r="D281" s="24">
        <f>VLOOKUP(Pag_Inicio_Corr_mas_casos[[#This Row],[Corregimiento]],Hoja3!$A$2:$D$676,4,0)</f>
        <v>80820</v>
      </c>
      <c r="E281">
        <v>41</v>
      </c>
    </row>
    <row r="282" spans="1:5" x14ac:dyDescent="0.2">
      <c r="A282" s="22">
        <v>44007</v>
      </c>
      <c r="B282">
        <v>44007</v>
      </c>
      <c r="C282" t="s">
        <v>693</v>
      </c>
      <c r="D282" s="24">
        <f>VLOOKUP(Pag_Inicio_Corr_mas_casos[[#This Row],[Corregimiento]],Hoja3!$A$2:$D$676,4,0)</f>
        <v>81006</v>
      </c>
      <c r="E282">
        <v>40</v>
      </c>
    </row>
    <row r="283" spans="1:5" x14ac:dyDescent="0.2">
      <c r="A283" s="22">
        <v>44007</v>
      </c>
      <c r="B283">
        <v>44007</v>
      </c>
      <c r="C283" t="s">
        <v>707</v>
      </c>
      <c r="D283" s="24">
        <f>VLOOKUP(Pag_Inicio_Corr_mas_casos[[#This Row],[Corregimiento]],Hoja3!$A$2:$D$676,4,0)</f>
        <v>80808</v>
      </c>
      <c r="E283">
        <v>39</v>
      </c>
    </row>
    <row r="284" spans="1:5" x14ac:dyDescent="0.2">
      <c r="A284" s="22">
        <v>44007</v>
      </c>
      <c r="B284">
        <v>44007</v>
      </c>
      <c r="C284" t="s">
        <v>714</v>
      </c>
      <c r="D284" s="24">
        <f>VLOOKUP(Pag_Inicio_Corr_mas_casos[[#This Row],[Corregimiento]],Hoja3!$A$2:$D$676,4,0)</f>
        <v>80826</v>
      </c>
      <c r="E284">
        <v>37</v>
      </c>
    </row>
    <row r="285" spans="1:5" x14ac:dyDescent="0.2">
      <c r="A285" s="22">
        <v>44007</v>
      </c>
      <c r="B285">
        <v>44007</v>
      </c>
      <c r="C285" t="s">
        <v>713</v>
      </c>
      <c r="D285" s="24">
        <f>VLOOKUP(Pag_Inicio_Corr_mas_casos[[#This Row],[Corregimiento]],Hoja3!$A$2:$D$676,4,0)</f>
        <v>130708</v>
      </c>
      <c r="E285">
        <v>36</v>
      </c>
    </row>
    <row r="286" spans="1:5" x14ac:dyDescent="0.2">
      <c r="A286" s="22">
        <v>44007</v>
      </c>
      <c r="B286">
        <v>44007</v>
      </c>
      <c r="C286" t="s">
        <v>724</v>
      </c>
      <c r="D286" s="24">
        <f>VLOOKUP(Pag_Inicio_Corr_mas_casos[[#This Row],[Corregimiento]],Hoja3!$A$2:$D$676,4,0)</f>
        <v>81009</v>
      </c>
      <c r="E286">
        <v>34</v>
      </c>
    </row>
    <row r="287" spans="1:5" x14ac:dyDescent="0.2">
      <c r="A287" s="22">
        <v>44007</v>
      </c>
      <c r="B287">
        <v>44007</v>
      </c>
      <c r="C287" t="s">
        <v>723</v>
      </c>
      <c r="D287" s="24">
        <f>VLOOKUP(Pag_Inicio_Corr_mas_casos[[#This Row],[Corregimiento]],Hoja3!$A$2:$D$676,4,0)</f>
        <v>81003</v>
      </c>
      <c r="E287">
        <v>33</v>
      </c>
    </row>
    <row r="288" spans="1:5" x14ac:dyDescent="0.2">
      <c r="A288" s="22">
        <v>44007</v>
      </c>
      <c r="B288">
        <v>44007</v>
      </c>
      <c r="C288" t="s">
        <v>716</v>
      </c>
      <c r="D288" s="24">
        <f>VLOOKUP(Pag_Inicio_Corr_mas_casos[[#This Row],[Corregimiento]],Hoja3!$A$2:$D$676,4,0)</f>
        <v>80803</v>
      </c>
      <c r="E288">
        <v>33</v>
      </c>
    </row>
    <row r="289" spans="1:5" x14ac:dyDescent="0.2">
      <c r="A289" s="22">
        <v>44007</v>
      </c>
      <c r="B289">
        <v>44007</v>
      </c>
      <c r="C289" t="s">
        <v>736</v>
      </c>
      <c r="D289" s="24">
        <f>VLOOKUP(Pag_Inicio_Corr_mas_casos[[#This Row],[Corregimiento]],Hoja3!$A$2:$D$676,4,0)</f>
        <v>99999</v>
      </c>
      <c r="E289">
        <v>29</v>
      </c>
    </row>
    <row r="290" spans="1:5" x14ac:dyDescent="0.2">
      <c r="A290" s="22">
        <v>44007</v>
      </c>
      <c r="B290">
        <v>44007</v>
      </c>
      <c r="C290" t="s">
        <v>737</v>
      </c>
      <c r="D290" s="24">
        <f>VLOOKUP(Pag_Inicio_Corr_mas_casos[[#This Row],[Corregimiento]],Hoja3!$A$2:$D$676,4,0)</f>
        <v>120901</v>
      </c>
      <c r="E290">
        <v>29</v>
      </c>
    </row>
    <row r="291" spans="1:5" x14ac:dyDescent="0.2">
      <c r="A291" s="22">
        <v>44007</v>
      </c>
      <c r="B291">
        <v>44007</v>
      </c>
      <c r="C291" t="s">
        <v>715</v>
      </c>
      <c r="D291" s="24">
        <f>VLOOKUP(Pag_Inicio_Corr_mas_casos[[#This Row],[Corregimiento]],Hoja3!$A$2:$D$676,4,0)</f>
        <v>50208</v>
      </c>
      <c r="E291">
        <v>28</v>
      </c>
    </row>
    <row r="292" spans="1:5" x14ac:dyDescent="0.2">
      <c r="A292" s="22">
        <v>44007</v>
      </c>
      <c r="B292">
        <v>44007</v>
      </c>
      <c r="C292" t="s">
        <v>718</v>
      </c>
      <c r="D292" s="24">
        <f>VLOOKUP(Pag_Inicio_Corr_mas_casos[[#This Row],[Corregimiento]],Hoja3!$A$2:$D$676,4,0)</f>
        <v>20609</v>
      </c>
      <c r="E292">
        <v>26</v>
      </c>
    </row>
    <row r="293" spans="1:5" x14ac:dyDescent="0.2">
      <c r="A293" s="22">
        <v>44007</v>
      </c>
      <c r="B293">
        <v>44007</v>
      </c>
      <c r="C293" t="s">
        <v>692</v>
      </c>
      <c r="D293" s="24">
        <f>VLOOKUP(Pag_Inicio_Corr_mas_casos[[#This Row],[Corregimiento]],Hoja3!$A$2:$D$676,4,0)</f>
        <v>130107</v>
      </c>
      <c r="E293">
        <v>24</v>
      </c>
    </row>
    <row r="294" spans="1:5" x14ac:dyDescent="0.2">
      <c r="A294" s="22">
        <v>44007</v>
      </c>
      <c r="B294">
        <v>44007</v>
      </c>
      <c r="C294" t="s">
        <v>726</v>
      </c>
      <c r="D294" s="24">
        <f>VLOOKUP(Pag_Inicio_Corr_mas_casos[[#This Row],[Corregimiento]],Hoja3!$A$2:$D$676,4,0)</f>
        <v>130701</v>
      </c>
      <c r="E294">
        <v>23</v>
      </c>
    </row>
    <row r="295" spans="1:5" x14ac:dyDescent="0.2">
      <c r="A295" s="22">
        <v>44007</v>
      </c>
      <c r="B295">
        <v>44007</v>
      </c>
      <c r="C295" t="s">
        <v>727</v>
      </c>
      <c r="D295" s="24">
        <f>VLOOKUP(Pag_Inicio_Corr_mas_casos[[#This Row],[Corregimiento]],Hoja3!$A$2:$D$676,4,0)</f>
        <v>80804</v>
      </c>
      <c r="E295">
        <v>20</v>
      </c>
    </row>
    <row r="296" spans="1:5" x14ac:dyDescent="0.2">
      <c r="A296" s="22">
        <v>44007</v>
      </c>
      <c r="B296">
        <v>44007</v>
      </c>
      <c r="C296" t="s">
        <v>696</v>
      </c>
      <c r="D296" s="24">
        <f>VLOOKUP(Pag_Inicio_Corr_mas_casos[[#This Row],[Corregimiento]],Hoja3!$A$2:$D$676,4,0)</f>
        <v>40601</v>
      </c>
      <c r="E296">
        <v>20</v>
      </c>
    </row>
    <row r="297" spans="1:5" x14ac:dyDescent="0.2">
      <c r="A297" s="22">
        <v>44007</v>
      </c>
      <c r="B297">
        <v>44007</v>
      </c>
      <c r="C297" t="s">
        <v>738</v>
      </c>
      <c r="D297" s="24">
        <f>VLOOKUP(Pag_Inicio_Corr_mas_casos[[#This Row],[Corregimiento]],Hoja3!$A$2:$D$676,4,0)</f>
        <v>100101</v>
      </c>
      <c r="E297">
        <v>19</v>
      </c>
    </row>
    <row r="298" spans="1:5" x14ac:dyDescent="0.2">
      <c r="A298" s="22">
        <v>44007</v>
      </c>
      <c r="B298">
        <v>44007</v>
      </c>
      <c r="C298" t="s">
        <v>739</v>
      </c>
      <c r="D298" s="24">
        <f>VLOOKUP(Pag_Inicio_Corr_mas_casos[[#This Row],[Corregimiento]],Hoja3!$A$2:$D$676,4,0)</f>
        <v>80818</v>
      </c>
      <c r="E298">
        <v>19</v>
      </c>
    </row>
    <row r="299" spans="1:5" x14ac:dyDescent="0.2">
      <c r="A299" s="22">
        <v>44007</v>
      </c>
      <c r="B299">
        <v>44007</v>
      </c>
      <c r="C299" t="s">
        <v>734</v>
      </c>
      <c r="D299" s="24">
        <f>VLOOKUP(Pag_Inicio_Corr_mas_casos[[#This Row],[Corregimiento]],Hoja3!$A$2:$D$676,4,0)</f>
        <v>91001</v>
      </c>
      <c r="E299">
        <v>19</v>
      </c>
    </row>
    <row r="300" spans="1:5" x14ac:dyDescent="0.2">
      <c r="A300" s="22">
        <v>44007</v>
      </c>
      <c r="B300">
        <v>44007</v>
      </c>
      <c r="C300" t="s">
        <v>700</v>
      </c>
      <c r="D300" s="24">
        <f>VLOOKUP(Pag_Inicio_Corr_mas_casos[[#This Row],[Corregimiento]],Hoja3!$A$2:$D$676,4,0)</f>
        <v>30107</v>
      </c>
      <c r="E300">
        <v>18</v>
      </c>
    </row>
    <row r="301" spans="1:5" x14ac:dyDescent="0.2">
      <c r="A301" s="22">
        <v>44007</v>
      </c>
      <c r="B301">
        <v>44007</v>
      </c>
      <c r="C301" t="s">
        <v>732</v>
      </c>
      <c r="D301" s="24">
        <f>VLOOKUP(Pag_Inicio_Corr_mas_casos[[#This Row],[Corregimiento]],Hoja3!$A$2:$D$676,4,0)</f>
        <v>30111</v>
      </c>
      <c r="E301">
        <v>17</v>
      </c>
    </row>
    <row r="302" spans="1:5" x14ac:dyDescent="0.2">
      <c r="A302" s="22">
        <v>44007</v>
      </c>
      <c r="B302">
        <v>44007</v>
      </c>
      <c r="C302" t="s">
        <v>740</v>
      </c>
      <c r="D302" s="24">
        <f>VLOOKUP(Pag_Inicio_Corr_mas_casos[[#This Row],[Corregimiento]],Hoja3!$A$2:$D$676,4,0)</f>
        <v>81005</v>
      </c>
      <c r="E302">
        <v>17</v>
      </c>
    </row>
    <row r="303" spans="1:5" x14ac:dyDescent="0.2">
      <c r="A303" s="22">
        <v>44007</v>
      </c>
      <c r="B303">
        <v>44007</v>
      </c>
      <c r="C303" t="s">
        <v>741</v>
      </c>
      <c r="D303" s="24">
        <f>VLOOKUP(Pag_Inicio_Corr_mas_casos[[#This Row],[Corregimiento]],Hoja3!$A$2:$D$676,4,0)</f>
        <v>130716</v>
      </c>
      <c r="E303">
        <v>16</v>
      </c>
    </row>
    <row r="304" spans="1:5" x14ac:dyDescent="0.2">
      <c r="A304" s="22">
        <v>44007</v>
      </c>
      <c r="B304">
        <v>44007</v>
      </c>
      <c r="C304" t="s">
        <v>670</v>
      </c>
      <c r="D304" s="24">
        <f>VLOOKUP(Pag_Inicio_Corr_mas_casos[[#This Row],[Corregimiento]],Hoja3!$A$2:$D$676,4,0)</f>
        <v>130709</v>
      </c>
      <c r="E304">
        <v>14</v>
      </c>
    </row>
    <row r="305" spans="1:5" x14ac:dyDescent="0.2">
      <c r="A305" s="22">
        <v>44007</v>
      </c>
      <c r="B305">
        <v>44007</v>
      </c>
      <c r="C305" t="s">
        <v>742</v>
      </c>
      <c r="D305" s="24">
        <f>VLOOKUP(Pag_Inicio_Corr_mas_casos[[#This Row],[Corregimiento]],Hoja3!$A$2:$D$676,4,0)</f>
        <v>20207</v>
      </c>
      <c r="E305">
        <v>14</v>
      </c>
    </row>
    <row r="306" spans="1:5" x14ac:dyDescent="0.2">
      <c r="A306" s="22">
        <v>44007</v>
      </c>
      <c r="B306">
        <v>44007</v>
      </c>
      <c r="C306" t="s">
        <v>743</v>
      </c>
      <c r="D306" s="24">
        <f>VLOOKUP(Pag_Inicio_Corr_mas_casos[[#This Row],[Corregimiento]],Hoja3!$A$2:$D$676,4,0)</f>
        <v>130301</v>
      </c>
      <c r="E306">
        <v>13</v>
      </c>
    </row>
    <row r="307" spans="1:5" x14ac:dyDescent="0.2">
      <c r="A307" s="22">
        <v>44007</v>
      </c>
      <c r="B307">
        <v>44007</v>
      </c>
      <c r="C307" t="s">
        <v>744</v>
      </c>
      <c r="D307" s="24">
        <f>VLOOKUP(Pag_Inicio_Corr_mas_casos[[#This Row],[Corregimiento]],Hoja3!$A$2:$D$676,4,0)</f>
        <v>40101</v>
      </c>
      <c r="E307">
        <v>12</v>
      </c>
    </row>
    <row r="308" spans="1:5" x14ac:dyDescent="0.2">
      <c r="A308" s="22">
        <v>44007</v>
      </c>
      <c r="B308">
        <v>44007</v>
      </c>
      <c r="C308" t="s">
        <v>717</v>
      </c>
      <c r="D308" s="24">
        <f>VLOOKUP(Pag_Inicio_Corr_mas_casos[[#This Row],[Corregimiento]],Hoja3!$A$2:$D$676,4,0)</f>
        <v>130105</v>
      </c>
      <c r="E308">
        <v>12</v>
      </c>
    </row>
    <row r="309" spans="1:5" x14ac:dyDescent="0.2">
      <c r="A309" s="22">
        <v>44007</v>
      </c>
      <c r="B309">
        <v>44007</v>
      </c>
      <c r="C309" t="s">
        <v>745</v>
      </c>
      <c r="D309" s="24">
        <f>VLOOKUP(Pag_Inicio_Corr_mas_casos[[#This Row],[Corregimiento]],Hoja3!$A$2:$D$676,4,0)</f>
        <v>110101</v>
      </c>
      <c r="E309">
        <v>11</v>
      </c>
    </row>
    <row r="310" spans="1:5" x14ac:dyDescent="0.2">
      <c r="A310" s="22">
        <v>44007</v>
      </c>
      <c r="B310">
        <v>44007</v>
      </c>
      <c r="C310" t="s">
        <v>746</v>
      </c>
      <c r="D310" s="24">
        <f>VLOOKUP(Pag_Inicio_Corr_mas_casos[[#This Row],[Corregimiento]],Hoja3!$A$2:$D$676,4,0)</f>
        <v>20101</v>
      </c>
      <c r="E310">
        <v>10</v>
      </c>
    </row>
    <row r="311" spans="1:5" x14ac:dyDescent="0.2">
      <c r="A311" s="22">
        <v>44007</v>
      </c>
      <c r="B311">
        <v>44007</v>
      </c>
      <c r="C311" t="s">
        <v>747</v>
      </c>
      <c r="D311" s="24">
        <f>VLOOKUP(Pag_Inicio_Corr_mas_casos[[#This Row],[Corregimiento]],Hoja3!$A$2:$D$676,4,0)</f>
        <v>50202</v>
      </c>
      <c r="E311">
        <v>10</v>
      </c>
    </row>
    <row r="312" spans="1:5" x14ac:dyDescent="0.2">
      <c r="A312" s="22">
        <v>44007</v>
      </c>
      <c r="B312">
        <v>44007</v>
      </c>
      <c r="C312" t="s">
        <v>748</v>
      </c>
      <c r="D312" s="24">
        <f>VLOOKUP(Pag_Inicio_Corr_mas_casos[[#This Row],[Corregimiento]],Hoja3!$A$2:$D$676,4,0)</f>
        <v>40503</v>
      </c>
      <c r="E312">
        <v>10</v>
      </c>
    </row>
    <row r="313" spans="1:5" x14ac:dyDescent="0.2">
      <c r="A313" s="22">
        <v>44007</v>
      </c>
      <c r="B313">
        <v>44007</v>
      </c>
      <c r="C313" t="s">
        <v>698</v>
      </c>
      <c r="D313" s="24">
        <f>VLOOKUP(Pag_Inicio_Corr_mas_casos[[#This Row],[Corregimiento]],Hoja3!$A$2:$D$676,4,0)</f>
        <v>130108</v>
      </c>
      <c r="E313">
        <v>10</v>
      </c>
    </row>
    <row r="314" spans="1:5" x14ac:dyDescent="0.2">
      <c r="A314" s="22">
        <v>44007</v>
      </c>
      <c r="B314">
        <v>44007</v>
      </c>
      <c r="C314" t="s">
        <v>705</v>
      </c>
      <c r="D314" s="24">
        <f>VLOOKUP(Pag_Inicio_Corr_mas_casos[[#This Row],[Corregimiento]],Hoja3!$A$2:$D$676,4,0)</f>
        <v>120605</v>
      </c>
      <c r="E314">
        <v>10</v>
      </c>
    </row>
    <row r="315" spans="1:5" x14ac:dyDescent="0.2">
      <c r="A315" s="22">
        <v>44007</v>
      </c>
      <c r="B315">
        <v>44007</v>
      </c>
      <c r="C315" t="s">
        <v>749</v>
      </c>
      <c r="D315" s="24">
        <f>VLOOKUP(Pag_Inicio_Corr_mas_casos[[#This Row],[Corregimiento]],Hoja3!$A$2:$D$676,4,0)</f>
        <v>20601</v>
      </c>
      <c r="E315">
        <v>10</v>
      </c>
    </row>
    <row r="316" spans="1:5" x14ac:dyDescent="0.2">
      <c r="A316" s="22">
        <v>44008</v>
      </c>
      <c r="B316">
        <v>44008</v>
      </c>
      <c r="C316" t="s">
        <v>691</v>
      </c>
      <c r="D316" s="24">
        <f>VLOOKUP(Pag_Inicio_Corr_mas_casos[[#This Row],[Corregimiento]],Hoja3!$A$2:$D$676,4,0)</f>
        <v>80819</v>
      </c>
      <c r="E316">
        <v>39</v>
      </c>
    </row>
    <row r="317" spans="1:5" x14ac:dyDescent="0.2">
      <c r="A317" s="22">
        <v>44008</v>
      </c>
      <c r="B317">
        <v>44008</v>
      </c>
      <c r="C317" t="s">
        <v>702</v>
      </c>
      <c r="D317" s="24">
        <f>VLOOKUP(Pag_Inicio_Corr_mas_casos[[#This Row],[Corregimiento]],Hoja3!$A$2:$D$676,4,0)</f>
        <v>10201</v>
      </c>
      <c r="E317">
        <v>32</v>
      </c>
    </row>
    <row r="318" spans="1:5" x14ac:dyDescent="0.2">
      <c r="A318" s="22">
        <v>44008</v>
      </c>
      <c r="B318">
        <v>44008</v>
      </c>
      <c r="C318" t="s">
        <v>683</v>
      </c>
      <c r="D318" s="24">
        <f>VLOOKUP(Pag_Inicio_Corr_mas_casos[[#This Row],[Corregimiento]],Hoja3!$A$2:$D$676,4,0)</f>
        <v>80821</v>
      </c>
      <c r="E318">
        <v>31</v>
      </c>
    </row>
    <row r="319" spans="1:5" x14ac:dyDescent="0.2">
      <c r="A319" s="22">
        <v>44008</v>
      </c>
      <c r="B319">
        <v>44008</v>
      </c>
      <c r="C319" t="s">
        <v>686</v>
      </c>
      <c r="D319" s="24">
        <f>VLOOKUP(Pag_Inicio_Corr_mas_casos[[#This Row],[Corregimiento]],Hoja3!$A$2:$D$676,4,0)</f>
        <v>80816</v>
      </c>
      <c r="E319">
        <v>27</v>
      </c>
    </row>
    <row r="320" spans="1:5" x14ac:dyDescent="0.2">
      <c r="A320" s="22">
        <v>44008</v>
      </c>
      <c r="B320">
        <v>44008</v>
      </c>
      <c r="C320" t="s">
        <v>687</v>
      </c>
      <c r="D320" s="24">
        <f>VLOOKUP(Pag_Inicio_Corr_mas_casos[[#This Row],[Corregimiento]],Hoja3!$A$2:$D$676,4,0)</f>
        <v>80817</v>
      </c>
      <c r="E320">
        <v>27</v>
      </c>
    </row>
    <row r="321" spans="1:5" x14ac:dyDescent="0.2">
      <c r="A321" s="22">
        <v>44008</v>
      </c>
      <c r="B321">
        <v>44008</v>
      </c>
      <c r="C321" t="s">
        <v>704</v>
      </c>
      <c r="D321" s="24">
        <f>VLOOKUP(Pag_Inicio_Corr_mas_casos[[#This Row],[Corregimiento]],Hoja3!$A$2:$D$676,4,0)</f>
        <v>80813</v>
      </c>
      <c r="E321">
        <v>27</v>
      </c>
    </row>
    <row r="322" spans="1:5" x14ac:dyDescent="0.2">
      <c r="A322" s="22">
        <v>44008</v>
      </c>
      <c r="B322">
        <v>44008</v>
      </c>
      <c r="C322" t="s">
        <v>679</v>
      </c>
      <c r="D322" s="24">
        <f>VLOOKUP(Pag_Inicio_Corr_mas_casos[[#This Row],[Corregimiento]],Hoja3!$A$2:$D$676,4,0)</f>
        <v>81002</v>
      </c>
      <c r="E322">
        <v>26</v>
      </c>
    </row>
    <row r="323" spans="1:5" x14ac:dyDescent="0.2">
      <c r="A323" s="22">
        <v>44008</v>
      </c>
      <c r="B323">
        <v>44008</v>
      </c>
      <c r="C323" t="s">
        <v>681</v>
      </c>
      <c r="D323" s="24">
        <f>VLOOKUP(Pag_Inicio_Corr_mas_casos[[#This Row],[Corregimiento]],Hoja3!$A$2:$D$676,4,0)</f>
        <v>80802</v>
      </c>
      <c r="E323">
        <v>26</v>
      </c>
    </row>
    <row r="324" spans="1:5" x14ac:dyDescent="0.2">
      <c r="A324" s="22">
        <v>44008</v>
      </c>
      <c r="B324">
        <v>44008</v>
      </c>
      <c r="C324" s="3" t="s">
        <v>720</v>
      </c>
      <c r="D324" s="24">
        <f>VLOOKUP(Pag_Inicio_Corr_mas_casos[[#This Row],[Corregimiento]],Hoja3!$A$2:$D$676,4,0)</f>
        <v>40201</v>
      </c>
      <c r="E324">
        <v>25</v>
      </c>
    </row>
    <row r="325" spans="1:5" x14ac:dyDescent="0.2">
      <c r="A325" s="22">
        <v>44008</v>
      </c>
      <c r="B325">
        <v>44008</v>
      </c>
      <c r="C325" t="s">
        <v>709</v>
      </c>
      <c r="D325" s="24">
        <f>VLOOKUP(Pag_Inicio_Corr_mas_casos[[#This Row],[Corregimiento]],Hoja3!$A$2:$D$676,4,0)</f>
        <v>80815</v>
      </c>
      <c r="E325">
        <v>24</v>
      </c>
    </row>
    <row r="326" spans="1:5" x14ac:dyDescent="0.2">
      <c r="A326" s="22">
        <v>44008</v>
      </c>
      <c r="B326">
        <v>44008</v>
      </c>
      <c r="C326" t="s">
        <v>684</v>
      </c>
      <c r="D326" s="24">
        <f>VLOOKUP(Pag_Inicio_Corr_mas_casos[[#This Row],[Corregimiento]],Hoja3!$A$2:$D$676,4,0)</f>
        <v>81007</v>
      </c>
      <c r="E326">
        <v>23</v>
      </c>
    </row>
    <row r="327" spans="1:5" x14ac:dyDescent="0.2">
      <c r="A327" s="22">
        <v>44008</v>
      </c>
      <c r="B327">
        <v>44008</v>
      </c>
      <c r="C327" t="s">
        <v>696</v>
      </c>
      <c r="D327" s="24">
        <f>VLOOKUP(Pag_Inicio_Corr_mas_casos[[#This Row],[Corregimiento]],Hoja3!$A$2:$D$676,4,0)</f>
        <v>40601</v>
      </c>
      <c r="E327">
        <v>22</v>
      </c>
    </row>
    <row r="328" spans="1:5" x14ac:dyDescent="0.2">
      <c r="A328" s="22">
        <v>44008</v>
      </c>
      <c r="B328">
        <v>44008</v>
      </c>
      <c r="C328" t="s">
        <v>694</v>
      </c>
      <c r="D328" s="24">
        <f>VLOOKUP(Pag_Inicio_Corr_mas_casos[[#This Row],[Corregimiento]],Hoja3!$A$2:$D$676,4,0)</f>
        <v>80812</v>
      </c>
      <c r="E328">
        <v>19</v>
      </c>
    </row>
    <row r="329" spans="1:5" x14ac:dyDescent="0.2">
      <c r="A329" s="22">
        <v>44008</v>
      </c>
      <c r="B329">
        <v>44008</v>
      </c>
      <c r="C329" t="s">
        <v>739</v>
      </c>
      <c r="D329" s="24">
        <f>VLOOKUP(Pag_Inicio_Corr_mas_casos[[#This Row],[Corregimiento]],Hoja3!$A$2:$D$676,4,0)</f>
        <v>80818</v>
      </c>
      <c r="E329">
        <v>19</v>
      </c>
    </row>
    <row r="330" spans="1:5" x14ac:dyDescent="0.2">
      <c r="A330" s="22">
        <v>44008</v>
      </c>
      <c r="B330">
        <v>44008</v>
      </c>
      <c r="C330" t="s">
        <v>708</v>
      </c>
      <c r="D330" s="24">
        <f>VLOOKUP(Pag_Inicio_Corr_mas_casos[[#This Row],[Corregimiento]],Hoja3!$A$2:$D$676,4,0)</f>
        <v>80820</v>
      </c>
      <c r="E330">
        <v>17</v>
      </c>
    </row>
    <row r="331" spans="1:5" x14ac:dyDescent="0.2">
      <c r="A331" s="22">
        <v>44008</v>
      </c>
      <c r="B331">
        <v>44008</v>
      </c>
      <c r="C331" t="s">
        <v>685</v>
      </c>
      <c r="D331" s="24">
        <f>VLOOKUP(Pag_Inicio_Corr_mas_casos[[#This Row],[Corregimiento]],Hoja3!$A$2:$D$676,4,0)</f>
        <v>81008</v>
      </c>
      <c r="E331">
        <v>17</v>
      </c>
    </row>
    <row r="332" spans="1:5" x14ac:dyDescent="0.2">
      <c r="A332" s="22">
        <v>44008</v>
      </c>
      <c r="B332">
        <v>44008</v>
      </c>
      <c r="C332" t="s">
        <v>689</v>
      </c>
      <c r="D332" s="24">
        <f>VLOOKUP(Pag_Inicio_Corr_mas_casos[[#This Row],[Corregimiento]],Hoja3!$A$2:$D$676,4,0)</f>
        <v>80823</v>
      </c>
      <c r="E332">
        <v>15</v>
      </c>
    </row>
    <row r="333" spans="1:5" x14ac:dyDescent="0.2">
      <c r="A333" s="22">
        <v>44008</v>
      </c>
      <c r="B333">
        <v>44008</v>
      </c>
      <c r="C333" t="s">
        <v>701</v>
      </c>
      <c r="D333" s="24">
        <f>VLOOKUP(Pag_Inicio_Corr_mas_casos[[#This Row],[Corregimiento]],Hoja3!$A$2:$D$676,4,0)</f>
        <v>30113</v>
      </c>
      <c r="E333">
        <v>15</v>
      </c>
    </row>
    <row r="334" spans="1:5" x14ac:dyDescent="0.2">
      <c r="A334" s="22">
        <v>44008</v>
      </c>
      <c r="B334">
        <v>44008</v>
      </c>
      <c r="C334" t="s">
        <v>680</v>
      </c>
      <c r="D334" s="24">
        <f>VLOOKUP(Pag_Inicio_Corr_mas_casos[[#This Row],[Corregimiento]],Hoja3!$A$2:$D$676,4,0)</f>
        <v>130106</v>
      </c>
      <c r="E334">
        <v>15</v>
      </c>
    </row>
    <row r="335" spans="1:5" x14ac:dyDescent="0.2">
      <c r="A335" s="22">
        <v>44008</v>
      </c>
      <c r="B335">
        <v>44008</v>
      </c>
      <c r="C335" t="s">
        <v>714</v>
      </c>
      <c r="D335" s="24">
        <f>VLOOKUP(Pag_Inicio_Corr_mas_casos[[#This Row],[Corregimiento]],Hoja3!$A$2:$D$676,4,0)</f>
        <v>80826</v>
      </c>
      <c r="E335">
        <v>14</v>
      </c>
    </row>
    <row r="336" spans="1:5" x14ac:dyDescent="0.2">
      <c r="A336" s="22">
        <v>44008</v>
      </c>
      <c r="B336">
        <v>44008</v>
      </c>
      <c r="C336" t="s">
        <v>713</v>
      </c>
      <c r="D336" s="24">
        <f>VLOOKUP(Pag_Inicio_Corr_mas_casos[[#This Row],[Corregimiento]],Hoja3!$A$2:$D$676,4,0)</f>
        <v>130708</v>
      </c>
      <c r="E336">
        <v>14</v>
      </c>
    </row>
    <row r="337" spans="1:5" x14ac:dyDescent="0.2">
      <c r="A337" s="22">
        <v>44008</v>
      </c>
      <c r="B337">
        <v>44008</v>
      </c>
      <c r="C337" t="s">
        <v>690</v>
      </c>
      <c r="D337" s="24">
        <f>VLOOKUP(Pag_Inicio_Corr_mas_casos[[#This Row],[Corregimiento]],Hoja3!$A$2:$D$676,4,0)</f>
        <v>81001</v>
      </c>
      <c r="E337">
        <v>13</v>
      </c>
    </row>
    <row r="338" spans="1:5" x14ac:dyDescent="0.2">
      <c r="A338" s="22">
        <v>44008</v>
      </c>
      <c r="B338">
        <v>44008</v>
      </c>
      <c r="C338" t="s">
        <v>721</v>
      </c>
      <c r="D338" s="24">
        <f>VLOOKUP(Pag_Inicio_Corr_mas_casos[[#This Row],[Corregimiento]],Hoja3!$A$2:$D$676,4,0)</f>
        <v>80805</v>
      </c>
      <c r="E338">
        <v>12</v>
      </c>
    </row>
    <row r="339" spans="1:5" x14ac:dyDescent="0.2">
      <c r="A339" s="22">
        <v>44008</v>
      </c>
      <c r="B339">
        <v>44008</v>
      </c>
      <c r="C339" t="s">
        <v>711</v>
      </c>
      <c r="D339" s="24">
        <f>VLOOKUP(Pag_Inicio_Corr_mas_casos[[#This Row],[Corregimiento]],Hoja3!$A$2:$D$676,4,0)</f>
        <v>80811</v>
      </c>
      <c r="E339">
        <v>12</v>
      </c>
    </row>
    <row r="340" spans="1:5" x14ac:dyDescent="0.2">
      <c r="A340" s="22">
        <v>44008</v>
      </c>
      <c r="B340">
        <v>44008</v>
      </c>
      <c r="C340" t="s">
        <v>693</v>
      </c>
      <c r="D340" s="24">
        <f>VLOOKUP(Pag_Inicio_Corr_mas_casos[[#This Row],[Corregimiento]],Hoja3!$A$2:$D$676,4,0)</f>
        <v>81006</v>
      </c>
      <c r="E340">
        <v>11</v>
      </c>
    </row>
    <row r="341" spans="1:5" x14ac:dyDescent="0.2">
      <c r="A341" s="22">
        <v>44008</v>
      </c>
      <c r="B341">
        <v>44008</v>
      </c>
      <c r="C341" t="s">
        <v>678</v>
      </c>
      <c r="D341" s="24">
        <f>VLOOKUP(Pag_Inicio_Corr_mas_casos[[#This Row],[Corregimiento]],Hoja3!$A$2:$D$676,4,0)</f>
        <v>130101</v>
      </c>
      <c r="E341">
        <v>11</v>
      </c>
    </row>
    <row r="342" spans="1:5" x14ac:dyDescent="0.2">
      <c r="A342" s="22">
        <v>44008</v>
      </c>
      <c r="B342">
        <v>44008</v>
      </c>
      <c r="C342" t="s">
        <v>706</v>
      </c>
      <c r="D342" s="24">
        <f>VLOOKUP(Pag_Inicio_Corr_mas_casos[[#This Row],[Corregimiento]],Hoja3!$A$2:$D$676,4,0)</f>
        <v>80501</v>
      </c>
      <c r="E342">
        <v>11</v>
      </c>
    </row>
    <row r="343" spans="1:5" x14ac:dyDescent="0.2">
      <c r="A343" s="22">
        <v>44008</v>
      </c>
      <c r="B343">
        <v>44008</v>
      </c>
      <c r="C343" t="s">
        <v>682</v>
      </c>
      <c r="D343" s="24">
        <f>VLOOKUP(Pag_Inicio_Corr_mas_casos[[#This Row],[Corregimiento]],Hoja3!$A$2:$D$676,4,0)</f>
        <v>130102</v>
      </c>
      <c r="E343">
        <v>11</v>
      </c>
    </row>
    <row r="344" spans="1:5" x14ac:dyDescent="0.2">
      <c r="A344" s="22">
        <v>44008</v>
      </c>
      <c r="B344">
        <v>44008</v>
      </c>
      <c r="C344" t="s">
        <v>699</v>
      </c>
      <c r="D344" s="24">
        <f>VLOOKUP(Pag_Inicio_Corr_mas_casos[[#This Row],[Corregimiento]],Hoja3!$A$2:$D$676,4,0)</f>
        <v>80810</v>
      </c>
      <c r="E344">
        <v>10</v>
      </c>
    </row>
    <row r="345" spans="1:5" x14ac:dyDescent="0.2">
      <c r="A345" s="22">
        <v>44009</v>
      </c>
      <c r="B345">
        <v>44009</v>
      </c>
      <c r="C345" t="s">
        <v>711</v>
      </c>
      <c r="D345" s="24">
        <f>VLOOKUP(Pag_Inicio_Corr_mas_casos[[#This Row],[Corregimiento]],Hoja3!$A$2:$D$676,4,0)</f>
        <v>80811</v>
      </c>
      <c r="E345">
        <v>118</v>
      </c>
    </row>
    <row r="346" spans="1:5" x14ac:dyDescent="0.2">
      <c r="A346" s="22">
        <v>44009</v>
      </c>
      <c r="B346">
        <v>44009</v>
      </c>
      <c r="C346" t="s">
        <v>702</v>
      </c>
      <c r="D346" s="24">
        <f>VLOOKUP(Pag_Inicio_Corr_mas_casos[[#This Row],[Corregimiento]],Hoja3!$A$2:$D$676,4,0)</f>
        <v>10201</v>
      </c>
      <c r="E346">
        <v>108</v>
      </c>
    </row>
    <row r="347" spans="1:5" x14ac:dyDescent="0.2">
      <c r="A347" s="22">
        <v>44009</v>
      </c>
      <c r="B347">
        <v>44009</v>
      </c>
      <c r="C347" t="s">
        <v>694</v>
      </c>
      <c r="D347" s="24">
        <f>VLOOKUP(Pag_Inicio_Corr_mas_casos[[#This Row],[Corregimiento]],Hoja3!$A$2:$D$676,4,0)</f>
        <v>80812</v>
      </c>
      <c r="E347">
        <v>89</v>
      </c>
    </row>
    <row r="348" spans="1:5" x14ac:dyDescent="0.2">
      <c r="A348" s="22">
        <v>44009</v>
      </c>
      <c r="B348">
        <v>44009</v>
      </c>
      <c r="C348" t="s">
        <v>678</v>
      </c>
      <c r="D348" s="24">
        <f>VLOOKUP(Pag_Inicio_Corr_mas_casos[[#This Row],[Corregimiento]],Hoja3!$A$2:$D$676,4,0)</f>
        <v>130101</v>
      </c>
      <c r="E348">
        <v>81</v>
      </c>
    </row>
    <row r="349" spans="1:5" x14ac:dyDescent="0.2">
      <c r="A349" s="22">
        <v>44009</v>
      </c>
      <c r="B349">
        <v>44009</v>
      </c>
      <c r="C349" t="s">
        <v>683</v>
      </c>
      <c r="D349" s="24">
        <f>VLOOKUP(Pag_Inicio_Corr_mas_casos[[#This Row],[Corregimiento]],Hoja3!$A$2:$D$676,4,0)</f>
        <v>80821</v>
      </c>
      <c r="E349">
        <v>78</v>
      </c>
    </row>
    <row r="350" spans="1:5" x14ac:dyDescent="0.2">
      <c r="A350" s="22">
        <v>44009</v>
      </c>
      <c r="B350">
        <v>44009</v>
      </c>
      <c r="C350" t="s">
        <v>719</v>
      </c>
      <c r="D350" s="24">
        <f>VLOOKUP(Pag_Inicio_Corr_mas_casos[[#This Row],[Corregimiento]],Hoja3!$A$2:$D$676,4,0)</f>
        <v>80809</v>
      </c>
      <c r="E350">
        <v>69</v>
      </c>
    </row>
    <row r="351" spans="1:5" x14ac:dyDescent="0.2">
      <c r="A351" s="22">
        <v>44009</v>
      </c>
      <c r="B351">
        <v>44009</v>
      </c>
      <c r="C351" t="s">
        <v>692</v>
      </c>
      <c r="D351" s="24">
        <f>VLOOKUP(Pag_Inicio_Corr_mas_casos[[#This Row],[Corregimiento]],Hoja3!$A$2:$D$676,4,0)</f>
        <v>130107</v>
      </c>
      <c r="E351">
        <v>68</v>
      </c>
    </row>
    <row r="352" spans="1:5" x14ac:dyDescent="0.2">
      <c r="A352" s="22">
        <v>44009</v>
      </c>
      <c r="B352">
        <v>44009</v>
      </c>
      <c r="C352" t="s">
        <v>729</v>
      </c>
      <c r="D352" s="24">
        <f>VLOOKUP(Pag_Inicio_Corr_mas_casos[[#This Row],[Corregimiento]],Hoja3!$A$2:$D$676,4,0)</f>
        <v>80807</v>
      </c>
      <c r="E352">
        <v>61</v>
      </c>
    </row>
    <row r="353" spans="1:5" x14ac:dyDescent="0.2">
      <c r="A353" s="22">
        <v>44009</v>
      </c>
      <c r="B353">
        <v>44009</v>
      </c>
      <c r="C353" t="s">
        <v>691</v>
      </c>
      <c r="D353" s="24">
        <f>VLOOKUP(Pag_Inicio_Corr_mas_casos[[#This Row],[Corregimiento]],Hoja3!$A$2:$D$676,4,0)</f>
        <v>80819</v>
      </c>
      <c r="E353">
        <v>60</v>
      </c>
    </row>
    <row r="354" spans="1:5" x14ac:dyDescent="0.2">
      <c r="A354" s="22">
        <v>44009</v>
      </c>
      <c r="B354">
        <v>44009</v>
      </c>
      <c r="C354" t="s">
        <v>679</v>
      </c>
      <c r="D354" s="24">
        <f>VLOOKUP(Pag_Inicio_Corr_mas_casos[[#This Row],[Corregimiento]],Hoja3!$A$2:$D$676,4,0)</f>
        <v>81002</v>
      </c>
      <c r="E354">
        <v>59</v>
      </c>
    </row>
    <row r="355" spans="1:5" x14ac:dyDescent="0.2">
      <c r="A355" s="22">
        <v>44009</v>
      </c>
      <c r="B355">
        <v>44009</v>
      </c>
      <c r="C355" t="s">
        <v>685</v>
      </c>
      <c r="D355" s="24">
        <f>VLOOKUP(Pag_Inicio_Corr_mas_casos[[#This Row],[Corregimiento]],Hoja3!$A$2:$D$676,4,0)</f>
        <v>81008</v>
      </c>
      <c r="E355">
        <v>58</v>
      </c>
    </row>
    <row r="356" spans="1:5" x14ac:dyDescent="0.2">
      <c r="A356" s="22">
        <v>44009</v>
      </c>
      <c r="B356">
        <v>44009</v>
      </c>
      <c r="C356" t="s">
        <v>736</v>
      </c>
      <c r="D356" s="24">
        <f>VLOOKUP(Pag_Inicio_Corr_mas_casos[[#This Row],[Corregimiento]],Hoja3!$A$2:$D$676,4,0)</f>
        <v>99999</v>
      </c>
      <c r="E356">
        <v>54</v>
      </c>
    </row>
    <row r="357" spans="1:5" x14ac:dyDescent="0.2">
      <c r="A357" s="22">
        <v>44009</v>
      </c>
      <c r="B357">
        <v>44009</v>
      </c>
      <c r="C357" t="s">
        <v>690</v>
      </c>
      <c r="D357" s="24">
        <f>VLOOKUP(Pag_Inicio_Corr_mas_casos[[#This Row],[Corregimiento]],Hoja3!$A$2:$D$676,4,0)</f>
        <v>81001</v>
      </c>
      <c r="E357">
        <v>47</v>
      </c>
    </row>
    <row r="358" spans="1:5" x14ac:dyDescent="0.2">
      <c r="A358" s="22">
        <v>44009</v>
      </c>
      <c r="B358">
        <v>44009</v>
      </c>
      <c r="C358" t="s">
        <v>687</v>
      </c>
      <c r="D358" s="24">
        <f>VLOOKUP(Pag_Inicio_Corr_mas_casos[[#This Row],[Corregimiento]],Hoja3!$A$2:$D$676,4,0)</f>
        <v>80817</v>
      </c>
      <c r="E358">
        <v>45</v>
      </c>
    </row>
    <row r="359" spans="1:5" x14ac:dyDescent="0.2">
      <c r="A359" s="22">
        <v>44009</v>
      </c>
      <c r="B359">
        <v>44009</v>
      </c>
      <c r="C359" t="s">
        <v>689</v>
      </c>
      <c r="D359" s="24">
        <f>VLOOKUP(Pag_Inicio_Corr_mas_casos[[#This Row],[Corregimiento]],Hoja3!$A$2:$D$676,4,0)</f>
        <v>80823</v>
      </c>
      <c r="E359">
        <v>44</v>
      </c>
    </row>
    <row r="360" spans="1:5" x14ac:dyDescent="0.2">
      <c r="A360" s="22">
        <v>44009</v>
      </c>
      <c r="B360">
        <v>44009</v>
      </c>
      <c r="C360" t="s">
        <v>714</v>
      </c>
      <c r="D360" s="24">
        <f>VLOOKUP(Pag_Inicio_Corr_mas_casos[[#This Row],[Corregimiento]],Hoja3!$A$2:$D$676,4,0)</f>
        <v>80826</v>
      </c>
      <c r="E360">
        <v>42</v>
      </c>
    </row>
    <row r="361" spans="1:5" x14ac:dyDescent="0.2">
      <c r="A361" s="22">
        <v>44009</v>
      </c>
      <c r="B361">
        <v>44009</v>
      </c>
      <c r="C361" t="s">
        <v>695</v>
      </c>
      <c r="D361" s="24">
        <f>VLOOKUP(Pag_Inicio_Corr_mas_casos[[#This Row],[Corregimiento]],Hoja3!$A$2:$D$676,4,0)</f>
        <v>130702</v>
      </c>
      <c r="E361">
        <v>37</v>
      </c>
    </row>
    <row r="362" spans="1:5" x14ac:dyDescent="0.2">
      <c r="A362" s="22">
        <v>44009</v>
      </c>
      <c r="B362">
        <v>44009</v>
      </c>
      <c r="C362" t="s">
        <v>739</v>
      </c>
      <c r="D362" s="24">
        <f>VLOOKUP(Pag_Inicio_Corr_mas_casos[[#This Row],[Corregimiento]],Hoja3!$A$2:$D$676,4,0)</f>
        <v>80818</v>
      </c>
      <c r="E362">
        <v>37</v>
      </c>
    </row>
    <row r="363" spans="1:5" x14ac:dyDescent="0.2">
      <c r="A363" s="22">
        <v>44009</v>
      </c>
      <c r="B363">
        <v>44009</v>
      </c>
      <c r="C363" t="s">
        <v>684</v>
      </c>
      <c r="D363" s="24">
        <f>VLOOKUP(Pag_Inicio_Corr_mas_casos[[#This Row],[Corregimiento]],Hoja3!$A$2:$D$676,4,0)</f>
        <v>81007</v>
      </c>
      <c r="E363">
        <v>36</v>
      </c>
    </row>
    <row r="364" spans="1:5" x14ac:dyDescent="0.2">
      <c r="A364" s="22">
        <v>44009</v>
      </c>
      <c r="B364">
        <v>44009</v>
      </c>
      <c r="C364" t="s">
        <v>697</v>
      </c>
      <c r="D364" s="24">
        <f>VLOOKUP(Pag_Inicio_Corr_mas_casos[[#This Row],[Corregimiento]],Hoja3!$A$2:$D$676,4,0)</f>
        <v>80806</v>
      </c>
      <c r="E364">
        <v>36</v>
      </c>
    </row>
    <row r="365" spans="1:5" x14ac:dyDescent="0.2">
      <c r="A365" s="22">
        <v>44009</v>
      </c>
      <c r="B365">
        <v>44009</v>
      </c>
      <c r="C365" t="s">
        <v>724</v>
      </c>
      <c r="D365" s="24">
        <f>VLOOKUP(Pag_Inicio_Corr_mas_casos[[#This Row],[Corregimiento]],Hoja3!$A$2:$D$676,4,0)</f>
        <v>81009</v>
      </c>
      <c r="E365">
        <v>45</v>
      </c>
    </row>
    <row r="366" spans="1:5" x14ac:dyDescent="0.2">
      <c r="A366" s="22">
        <v>44009</v>
      </c>
      <c r="B366">
        <v>44009</v>
      </c>
      <c r="C366" t="s">
        <v>699</v>
      </c>
      <c r="D366" s="24">
        <f>VLOOKUP(Pag_Inicio_Corr_mas_casos[[#This Row],[Corregimiento]],Hoja3!$A$2:$D$676,4,0)</f>
        <v>80810</v>
      </c>
      <c r="E366">
        <v>33</v>
      </c>
    </row>
    <row r="367" spans="1:5" x14ac:dyDescent="0.2">
      <c r="A367" s="22">
        <v>44009</v>
      </c>
      <c r="B367">
        <v>44009</v>
      </c>
      <c r="C367" t="s">
        <v>680</v>
      </c>
      <c r="D367" s="24">
        <f>VLOOKUP(Pag_Inicio_Corr_mas_casos[[#This Row],[Corregimiento]],Hoja3!$A$2:$D$676,4,0)</f>
        <v>130106</v>
      </c>
      <c r="E367">
        <v>31</v>
      </c>
    </row>
    <row r="368" spans="1:5" x14ac:dyDescent="0.2">
      <c r="A368" s="22">
        <v>44009</v>
      </c>
      <c r="B368">
        <v>44009</v>
      </c>
      <c r="C368" t="s">
        <v>696</v>
      </c>
      <c r="D368" s="24">
        <f>VLOOKUP(Pag_Inicio_Corr_mas_casos[[#This Row],[Corregimiento]],Hoja3!$A$2:$D$676,4,0)</f>
        <v>40601</v>
      </c>
      <c r="E368">
        <v>29</v>
      </c>
    </row>
    <row r="369" spans="1:5" x14ac:dyDescent="0.2">
      <c r="A369" s="22">
        <v>44009</v>
      </c>
      <c r="B369">
        <v>44009</v>
      </c>
      <c r="C369" t="s">
        <v>693</v>
      </c>
      <c r="D369" s="24">
        <f>VLOOKUP(Pag_Inicio_Corr_mas_casos[[#This Row],[Corregimiento]],Hoja3!$A$2:$D$676,4,0)</f>
        <v>81006</v>
      </c>
      <c r="E369">
        <v>28</v>
      </c>
    </row>
    <row r="370" spans="1:5" x14ac:dyDescent="0.2">
      <c r="A370" s="22">
        <v>44009</v>
      </c>
      <c r="B370">
        <v>44009</v>
      </c>
      <c r="C370" t="s">
        <v>708</v>
      </c>
      <c r="D370" s="24">
        <f>VLOOKUP(Pag_Inicio_Corr_mas_casos[[#This Row],[Corregimiento]],Hoja3!$A$2:$D$676,4,0)</f>
        <v>80820</v>
      </c>
      <c r="E370">
        <v>28</v>
      </c>
    </row>
    <row r="371" spans="1:5" x14ac:dyDescent="0.2">
      <c r="A371" s="22">
        <v>44009</v>
      </c>
      <c r="B371">
        <v>44009</v>
      </c>
      <c r="C371" t="s">
        <v>704</v>
      </c>
      <c r="D371" s="24">
        <f>VLOOKUP(Pag_Inicio_Corr_mas_casos[[#This Row],[Corregimiento]],Hoja3!$A$2:$D$676,4,0)</f>
        <v>80813</v>
      </c>
      <c r="E371">
        <v>27</v>
      </c>
    </row>
    <row r="372" spans="1:5" x14ac:dyDescent="0.2">
      <c r="A372" s="22">
        <v>44009</v>
      </c>
      <c r="B372">
        <v>44009</v>
      </c>
      <c r="C372" t="s">
        <v>713</v>
      </c>
      <c r="D372" s="24">
        <f>VLOOKUP(Pag_Inicio_Corr_mas_casos[[#This Row],[Corregimiento]],Hoja3!$A$2:$D$676,4,0)</f>
        <v>130708</v>
      </c>
      <c r="E372">
        <v>26</v>
      </c>
    </row>
    <row r="373" spans="1:5" x14ac:dyDescent="0.2">
      <c r="A373" s="22">
        <v>44009</v>
      </c>
      <c r="B373">
        <v>44009</v>
      </c>
      <c r="C373" t="s">
        <v>723</v>
      </c>
      <c r="D373" s="24">
        <f>VLOOKUP(Pag_Inicio_Corr_mas_casos[[#This Row],[Corregimiento]],Hoja3!$A$2:$D$676,4,0)</f>
        <v>81003</v>
      </c>
      <c r="E373">
        <v>26</v>
      </c>
    </row>
    <row r="374" spans="1:5" x14ac:dyDescent="0.2">
      <c r="A374" s="22">
        <v>44009</v>
      </c>
      <c r="B374">
        <v>44009</v>
      </c>
      <c r="C374" t="s">
        <v>722</v>
      </c>
      <c r="D374" s="24">
        <f>VLOOKUP(Pag_Inicio_Corr_mas_casos[[#This Row],[Corregimiento]],Hoja3!$A$2:$D$676,4,0)</f>
        <v>130717</v>
      </c>
      <c r="E374">
        <v>22</v>
      </c>
    </row>
    <row r="375" spans="1:5" x14ac:dyDescent="0.2">
      <c r="A375" s="22">
        <v>44009</v>
      </c>
      <c r="B375">
        <v>44009</v>
      </c>
      <c r="C375" t="s">
        <v>727</v>
      </c>
      <c r="D375" s="24">
        <f>VLOOKUP(Pag_Inicio_Corr_mas_casos[[#This Row],[Corregimiento]],Hoja3!$A$2:$D$676,4,0)</f>
        <v>80804</v>
      </c>
      <c r="E375">
        <v>21</v>
      </c>
    </row>
    <row r="376" spans="1:5" x14ac:dyDescent="0.2">
      <c r="A376" s="22">
        <v>44009</v>
      </c>
      <c r="B376">
        <v>44009</v>
      </c>
      <c r="C376" t="s">
        <v>686</v>
      </c>
      <c r="D376" s="24">
        <f>VLOOKUP(Pag_Inicio_Corr_mas_casos[[#This Row],[Corregimiento]],Hoja3!$A$2:$D$676,4,0)</f>
        <v>80816</v>
      </c>
      <c r="E376">
        <v>21</v>
      </c>
    </row>
    <row r="377" spans="1:5" x14ac:dyDescent="0.2">
      <c r="A377" s="22">
        <v>44009</v>
      </c>
      <c r="B377">
        <v>44009</v>
      </c>
      <c r="C377" t="s">
        <v>704</v>
      </c>
      <c r="D377" s="24">
        <f>VLOOKUP(Pag_Inicio_Corr_mas_casos[[#This Row],[Corregimiento]],Hoja3!$A$2:$D$676,4,0)</f>
        <v>80813</v>
      </c>
      <c r="E377">
        <v>20</v>
      </c>
    </row>
    <row r="378" spans="1:5" x14ac:dyDescent="0.2">
      <c r="A378" s="22">
        <v>44009</v>
      </c>
      <c r="B378">
        <v>44009</v>
      </c>
      <c r="C378" t="s">
        <v>688</v>
      </c>
      <c r="D378" s="24">
        <f>VLOOKUP(Pag_Inicio_Corr_mas_casos[[#This Row],[Corregimiento]],Hoja3!$A$2:$D$676,4,0)</f>
        <v>80822</v>
      </c>
      <c r="E378">
        <v>19</v>
      </c>
    </row>
    <row r="379" spans="1:5" x14ac:dyDescent="0.2">
      <c r="A379" s="22">
        <v>44009</v>
      </c>
      <c r="B379">
        <v>44009</v>
      </c>
      <c r="C379" t="s">
        <v>750</v>
      </c>
      <c r="D379" s="24">
        <f>VLOOKUP(Pag_Inicio_Corr_mas_casos[[#This Row],[Corregimiento]],Hoja3!$A$2:$D$676,4,0)</f>
        <v>10401</v>
      </c>
      <c r="E379">
        <v>19</v>
      </c>
    </row>
    <row r="380" spans="1:5" x14ac:dyDescent="0.2">
      <c r="A380" s="22">
        <v>44009</v>
      </c>
      <c r="B380">
        <v>44009</v>
      </c>
      <c r="C380" t="s">
        <v>681</v>
      </c>
      <c r="D380" s="24">
        <f>VLOOKUP(Pag_Inicio_Corr_mas_casos[[#This Row],[Corregimiento]],Hoja3!$A$2:$D$676,4,0)</f>
        <v>80802</v>
      </c>
      <c r="E380">
        <v>19</v>
      </c>
    </row>
    <row r="381" spans="1:5" x14ac:dyDescent="0.2">
      <c r="A381" s="22">
        <v>44009</v>
      </c>
      <c r="B381">
        <v>44009</v>
      </c>
      <c r="C381" t="s">
        <v>726</v>
      </c>
      <c r="D381" s="24">
        <f>VLOOKUP(Pag_Inicio_Corr_mas_casos[[#This Row],[Corregimiento]],Hoja3!$A$2:$D$676,4,0)</f>
        <v>130701</v>
      </c>
      <c r="E381">
        <v>18</v>
      </c>
    </row>
    <row r="382" spans="1:5" x14ac:dyDescent="0.2">
      <c r="A382" s="22">
        <v>44009</v>
      </c>
      <c r="B382">
        <v>44009</v>
      </c>
      <c r="C382" t="s">
        <v>709</v>
      </c>
      <c r="D382" s="24">
        <f>VLOOKUP(Pag_Inicio_Corr_mas_casos[[#This Row],[Corregimiento]],Hoja3!$A$2:$D$676,4,0)</f>
        <v>80815</v>
      </c>
      <c r="E382">
        <v>18</v>
      </c>
    </row>
    <row r="383" spans="1:5" x14ac:dyDescent="0.2">
      <c r="A383" s="22">
        <v>44009</v>
      </c>
      <c r="B383">
        <v>44009</v>
      </c>
      <c r="C383" t="s">
        <v>716</v>
      </c>
      <c r="D383" s="24">
        <f>VLOOKUP(Pag_Inicio_Corr_mas_casos[[#This Row],[Corregimiento]],Hoja3!$A$2:$D$676,4,0)</f>
        <v>80803</v>
      </c>
      <c r="E383">
        <v>18</v>
      </c>
    </row>
    <row r="384" spans="1:5" x14ac:dyDescent="0.2">
      <c r="A384" s="22">
        <v>44009</v>
      </c>
      <c r="B384">
        <v>44009</v>
      </c>
      <c r="C384" s="3" t="s">
        <v>720</v>
      </c>
      <c r="D384" s="24">
        <f>VLOOKUP(Pag_Inicio_Corr_mas_casos[[#This Row],[Corregimiento]],Hoja3!$A$2:$D$676,4,0)</f>
        <v>40201</v>
      </c>
      <c r="E384">
        <v>16</v>
      </c>
    </row>
    <row r="385" spans="1:5" x14ac:dyDescent="0.2">
      <c r="A385" s="22">
        <v>44009</v>
      </c>
      <c r="B385">
        <v>44009</v>
      </c>
      <c r="C385" t="s">
        <v>751</v>
      </c>
      <c r="D385" s="24">
        <f>VLOOKUP(Pag_Inicio_Corr_mas_casos[[#This Row],[Corregimiento]],Hoja3!$A$2:$D$676,4,0)</f>
        <v>120601</v>
      </c>
      <c r="E385">
        <v>15</v>
      </c>
    </row>
    <row r="386" spans="1:5" x14ac:dyDescent="0.2">
      <c r="A386" s="22">
        <v>44009</v>
      </c>
      <c r="B386">
        <v>44009</v>
      </c>
      <c r="C386" t="s">
        <v>752</v>
      </c>
      <c r="D386" s="24">
        <f>VLOOKUP(Pag_Inicio_Corr_mas_casos[[#This Row],[Corregimiento]],Hoja3!$A$2:$D$676,4,0)</f>
        <v>120504</v>
      </c>
      <c r="E386">
        <v>15</v>
      </c>
    </row>
    <row r="387" spans="1:5" x14ac:dyDescent="0.2">
      <c r="A387" s="22">
        <v>44009</v>
      </c>
      <c r="B387">
        <v>44009</v>
      </c>
      <c r="C387" t="s">
        <v>730</v>
      </c>
      <c r="D387" s="24">
        <f>VLOOKUP(Pag_Inicio_Corr_mas_casos[[#This Row],[Corregimiento]],Hoja3!$A$2:$D$676,4,0)</f>
        <v>80814</v>
      </c>
      <c r="E387">
        <v>14</v>
      </c>
    </row>
    <row r="388" spans="1:5" x14ac:dyDescent="0.2">
      <c r="A388" s="22">
        <v>44009</v>
      </c>
      <c r="B388">
        <v>44009</v>
      </c>
      <c r="C388" t="s">
        <v>705</v>
      </c>
      <c r="D388" s="24">
        <f>VLOOKUP(Pag_Inicio_Corr_mas_casos[[#This Row],[Corregimiento]],Hoja3!$A$2:$D$676,4,0)</f>
        <v>120605</v>
      </c>
      <c r="E388">
        <v>14</v>
      </c>
    </row>
    <row r="389" spans="1:5" x14ac:dyDescent="0.2">
      <c r="A389" s="22">
        <v>44009</v>
      </c>
      <c r="B389">
        <v>44009</v>
      </c>
      <c r="C389" t="s">
        <v>749</v>
      </c>
      <c r="D389" s="24">
        <f>VLOOKUP(Pag_Inicio_Corr_mas_casos[[#This Row],[Corregimiento]],Hoja3!$A$2:$D$676,4,0)</f>
        <v>20601</v>
      </c>
      <c r="E389">
        <v>14</v>
      </c>
    </row>
    <row r="390" spans="1:5" x14ac:dyDescent="0.2">
      <c r="A390" s="22">
        <v>44009</v>
      </c>
      <c r="B390">
        <v>44009</v>
      </c>
      <c r="C390" t="s">
        <v>741</v>
      </c>
      <c r="D390" s="24">
        <f>VLOOKUP(Pag_Inicio_Corr_mas_casos[[#This Row],[Corregimiento]],Hoja3!$A$2:$D$676,4,0)</f>
        <v>130716</v>
      </c>
      <c r="E390">
        <v>14</v>
      </c>
    </row>
    <row r="391" spans="1:5" x14ac:dyDescent="0.2">
      <c r="A391" s="22">
        <v>44009</v>
      </c>
      <c r="B391">
        <v>44009</v>
      </c>
      <c r="C391" t="s">
        <v>746</v>
      </c>
      <c r="D391" s="24">
        <f>VLOOKUP(Pag_Inicio_Corr_mas_casos[[#This Row],[Corregimiento]],Hoja3!$A$2:$D$676,4,0)</f>
        <v>20101</v>
      </c>
      <c r="E391">
        <v>13</v>
      </c>
    </row>
    <row r="392" spans="1:5" x14ac:dyDescent="0.2">
      <c r="A392" s="22">
        <v>44009</v>
      </c>
      <c r="B392">
        <v>44009</v>
      </c>
      <c r="C392" t="s">
        <v>748</v>
      </c>
      <c r="D392" s="24">
        <f>VLOOKUP(Pag_Inicio_Corr_mas_casos[[#This Row],[Corregimiento]],Hoja3!$A$2:$D$676,4,0)</f>
        <v>40503</v>
      </c>
      <c r="E392">
        <v>13</v>
      </c>
    </row>
    <row r="393" spans="1:5" x14ac:dyDescent="0.2">
      <c r="A393" s="22">
        <v>44009</v>
      </c>
      <c r="B393">
        <v>44009</v>
      </c>
      <c r="C393" t="s">
        <v>721</v>
      </c>
      <c r="D393" s="24">
        <f>VLOOKUP(Pag_Inicio_Corr_mas_casos[[#This Row],[Corregimiento]],Hoja3!$A$2:$D$676,4,0)</f>
        <v>80805</v>
      </c>
      <c r="E393">
        <v>13</v>
      </c>
    </row>
    <row r="394" spans="1:5" x14ac:dyDescent="0.2">
      <c r="A394" s="22">
        <v>44009</v>
      </c>
      <c r="B394">
        <v>44009</v>
      </c>
      <c r="C394" t="s">
        <v>700</v>
      </c>
      <c r="D394" s="24">
        <f>VLOOKUP(Pag_Inicio_Corr_mas_casos[[#This Row],[Corregimiento]],Hoja3!$A$2:$D$676,4,0)</f>
        <v>30107</v>
      </c>
      <c r="E394">
        <v>12</v>
      </c>
    </row>
    <row r="395" spans="1:5" x14ac:dyDescent="0.2">
      <c r="A395" s="22">
        <v>44009</v>
      </c>
      <c r="B395">
        <v>44009</v>
      </c>
      <c r="C395" t="s">
        <v>753</v>
      </c>
      <c r="D395" s="24">
        <f>VLOOKUP(Pag_Inicio_Corr_mas_casos[[#This Row],[Corregimiento]],Hoja3!$A$2:$D$676,4,0)</f>
        <v>81004</v>
      </c>
      <c r="E395">
        <v>12</v>
      </c>
    </row>
    <row r="396" spans="1:5" x14ac:dyDescent="0.2">
      <c r="A396" s="22">
        <v>44009</v>
      </c>
      <c r="B396">
        <v>44009</v>
      </c>
      <c r="C396" t="s">
        <v>717</v>
      </c>
      <c r="D396" s="24">
        <f>VLOOKUP(Pag_Inicio_Corr_mas_casos[[#This Row],[Corregimiento]],Hoja3!$A$2:$D$676,4,0)</f>
        <v>130105</v>
      </c>
      <c r="E396">
        <v>12</v>
      </c>
    </row>
    <row r="397" spans="1:5" x14ac:dyDescent="0.2">
      <c r="A397" s="22">
        <v>44009</v>
      </c>
      <c r="B397">
        <v>44009</v>
      </c>
      <c r="C397" t="s">
        <v>670</v>
      </c>
      <c r="D397" s="24">
        <f>VLOOKUP(Pag_Inicio_Corr_mas_casos[[#This Row],[Corregimiento]],Hoja3!$A$2:$D$676,4,0)</f>
        <v>130709</v>
      </c>
      <c r="E397">
        <v>11</v>
      </c>
    </row>
    <row r="398" spans="1:5" x14ac:dyDescent="0.2">
      <c r="A398" s="22">
        <v>44009</v>
      </c>
      <c r="B398">
        <v>44009</v>
      </c>
      <c r="C398" t="s">
        <v>707</v>
      </c>
      <c r="D398" s="24">
        <f>VLOOKUP(Pag_Inicio_Corr_mas_casos[[#This Row],[Corregimiento]],Hoja3!$A$2:$D$676,4,0)</f>
        <v>80808</v>
      </c>
      <c r="E398">
        <v>11</v>
      </c>
    </row>
    <row r="399" spans="1:5" x14ac:dyDescent="0.2">
      <c r="A399" s="22">
        <v>44009</v>
      </c>
      <c r="B399">
        <v>44009</v>
      </c>
      <c r="C399" t="s">
        <v>740</v>
      </c>
      <c r="D399" s="24">
        <f>VLOOKUP(Pag_Inicio_Corr_mas_casos[[#This Row],[Corregimiento]],Hoja3!$A$2:$D$676,4,0)</f>
        <v>81005</v>
      </c>
      <c r="E399">
        <v>10</v>
      </c>
    </row>
    <row r="400" spans="1:5" x14ac:dyDescent="0.2">
      <c r="A400" s="22">
        <v>44010</v>
      </c>
      <c r="B400">
        <v>44010</v>
      </c>
      <c r="C400" t="s">
        <v>685</v>
      </c>
      <c r="D400" s="24">
        <f>VLOOKUP(Pag_Inicio_Corr_mas_casos[[#This Row],[Corregimiento]],Hoja3!$A$2:$D$676,4,0)</f>
        <v>81008</v>
      </c>
      <c r="E400">
        <v>31</v>
      </c>
    </row>
    <row r="401" spans="1:5" x14ac:dyDescent="0.2">
      <c r="A401" s="22">
        <v>44010</v>
      </c>
      <c r="B401">
        <v>44010</v>
      </c>
      <c r="C401" t="s">
        <v>702</v>
      </c>
      <c r="D401" s="24">
        <f>VLOOKUP(Pag_Inicio_Corr_mas_casos[[#This Row],[Corregimiento]],Hoja3!$A$2:$D$676,4,0)</f>
        <v>10201</v>
      </c>
      <c r="E401">
        <v>30</v>
      </c>
    </row>
    <row r="402" spans="1:5" x14ac:dyDescent="0.2">
      <c r="A402" s="22">
        <v>44010</v>
      </c>
      <c r="B402">
        <v>44010</v>
      </c>
      <c r="C402" t="s">
        <v>688</v>
      </c>
      <c r="D402" s="24">
        <f>VLOOKUP(Pag_Inicio_Corr_mas_casos[[#This Row],[Corregimiento]],Hoja3!$A$2:$D$676,4,0)</f>
        <v>80822</v>
      </c>
      <c r="E402">
        <v>27</v>
      </c>
    </row>
    <row r="403" spans="1:5" x14ac:dyDescent="0.2">
      <c r="A403" s="22">
        <v>44010</v>
      </c>
      <c r="B403">
        <v>44010</v>
      </c>
      <c r="C403" t="s">
        <v>679</v>
      </c>
      <c r="D403" s="24">
        <f>VLOOKUP(Pag_Inicio_Corr_mas_casos[[#This Row],[Corregimiento]],Hoja3!$A$2:$D$676,4,0)</f>
        <v>81002</v>
      </c>
      <c r="E403">
        <v>27</v>
      </c>
    </row>
    <row r="404" spans="1:5" x14ac:dyDescent="0.2">
      <c r="A404" s="22">
        <v>44010</v>
      </c>
      <c r="B404">
        <v>44010</v>
      </c>
      <c r="C404" t="s">
        <v>691</v>
      </c>
      <c r="D404" s="24">
        <f>VLOOKUP(Pag_Inicio_Corr_mas_casos[[#This Row],[Corregimiento]],Hoja3!$A$2:$D$676,4,0)</f>
        <v>80819</v>
      </c>
      <c r="E404">
        <v>26</v>
      </c>
    </row>
    <row r="405" spans="1:5" x14ac:dyDescent="0.2">
      <c r="A405" s="22">
        <v>44010</v>
      </c>
      <c r="B405">
        <v>44010</v>
      </c>
      <c r="C405" t="s">
        <v>683</v>
      </c>
      <c r="D405" s="24">
        <f>VLOOKUP(Pag_Inicio_Corr_mas_casos[[#This Row],[Corregimiento]],Hoja3!$A$2:$D$676,4,0)</f>
        <v>80821</v>
      </c>
      <c r="E405">
        <v>24</v>
      </c>
    </row>
    <row r="406" spans="1:5" x14ac:dyDescent="0.2">
      <c r="A406" s="22">
        <v>44010</v>
      </c>
      <c r="B406">
        <v>44010</v>
      </c>
      <c r="C406" t="s">
        <v>686</v>
      </c>
      <c r="D406" s="24">
        <f>VLOOKUP(Pag_Inicio_Corr_mas_casos[[#This Row],[Corregimiento]],Hoja3!$A$2:$D$676,4,0)</f>
        <v>80816</v>
      </c>
      <c r="E406">
        <v>24</v>
      </c>
    </row>
    <row r="407" spans="1:5" x14ac:dyDescent="0.2">
      <c r="A407" s="22">
        <v>44010</v>
      </c>
      <c r="B407">
        <v>44010</v>
      </c>
      <c r="C407" t="s">
        <v>687</v>
      </c>
      <c r="D407" s="24">
        <f>VLOOKUP(Pag_Inicio_Corr_mas_casos[[#This Row],[Corregimiento]],Hoja3!$A$2:$D$676,4,0)</f>
        <v>80817</v>
      </c>
      <c r="E407">
        <v>23</v>
      </c>
    </row>
    <row r="408" spans="1:5" x14ac:dyDescent="0.2">
      <c r="A408" s="22">
        <v>44010</v>
      </c>
      <c r="B408">
        <v>44010</v>
      </c>
      <c r="C408" t="s">
        <v>704</v>
      </c>
      <c r="D408" s="24">
        <f>VLOOKUP(Pag_Inicio_Corr_mas_casos[[#This Row],[Corregimiento]],Hoja3!$A$2:$D$676,4,0)</f>
        <v>80813</v>
      </c>
      <c r="E408">
        <v>20</v>
      </c>
    </row>
    <row r="409" spans="1:5" x14ac:dyDescent="0.2">
      <c r="A409" s="22">
        <v>44010</v>
      </c>
      <c r="B409">
        <v>44010</v>
      </c>
      <c r="C409" t="s">
        <v>678</v>
      </c>
      <c r="D409" s="24">
        <f>VLOOKUP(Pag_Inicio_Corr_mas_casos[[#This Row],[Corregimiento]],Hoja3!$A$2:$D$676,4,0)</f>
        <v>130101</v>
      </c>
      <c r="E409">
        <v>19</v>
      </c>
    </row>
    <row r="410" spans="1:5" x14ac:dyDescent="0.2">
      <c r="A410" s="22">
        <v>44010</v>
      </c>
      <c r="B410">
        <v>44010</v>
      </c>
      <c r="C410" t="s">
        <v>736</v>
      </c>
      <c r="D410" s="24">
        <f>VLOOKUP(Pag_Inicio_Corr_mas_casos[[#This Row],[Corregimiento]],Hoja3!$A$2:$D$676,4,0)</f>
        <v>99999</v>
      </c>
      <c r="E410">
        <v>19</v>
      </c>
    </row>
    <row r="411" spans="1:5" x14ac:dyDescent="0.2">
      <c r="A411" s="22">
        <v>44010</v>
      </c>
      <c r="B411">
        <v>44010</v>
      </c>
      <c r="C411" t="s">
        <v>680</v>
      </c>
      <c r="D411" s="24">
        <f>VLOOKUP(Pag_Inicio_Corr_mas_casos[[#This Row],[Corregimiento]],Hoja3!$A$2:$D$676,4,0)</f>
        <v>130106</v>
      </c>
      <c r="E411">
        <v>19</v>
      </c>
    </row>
    <row r="412" spans="1:5" x14ac:dyDescent="0.2">
      <c r="A412" s="22">
        <v>44010</v>
      </c>
      <c r="B412">
        <v>44010</v>
      </c>
      <c r="C412" t="s">
        <v>699</v>
      </c>
      <c r="D412" s="24">
        <f>VLOOKUP(Pag_Inicio_Corr_mas_casos[[#This Row],[Corregimiento]],Hoja3!$A$2:$D$676,4,0)</f>
        <v>80810</v>
      </c>
      <c r="E412">
        <v>16</v>
      </c>
    </row>
    <row r="413" spans="1:5" x14ac:dyDescent="0.2">
      <c r="A413" s="22">
        <v>44010</v>
      </c>
      <c r="B413">
        <v>44010</v>
      </c>
      <c r="C413" t="s">
        <v>697</v>
      </c>
      <c r="D413" s="24">
        <f>VLOOKUP(Pag_Inicio_Corr_mas_casos[[#This Row],[Corregimiento]],Hoja3!$A$2:$D$676,4,0)</f>
        <v>80806</v>
      </c>
      <c r="E413">
        <v>15</v>
      </c>
    </row>
    <row r="414" spans="1:5" x14ac:dyDescent="0.2">
      <c r="A414" s="22">
        <v>44010</v>
      </c>
      <c r="B414">
        <v>44010</v>
      </c>
      <c r="C414" t="s">
        <v>719</v>
      </c>
      <c r="D414" s="24">
        <f>VLOOKUP(Pag_Inicio_Corr_mas_casos[[#This Row],[Corregimiento]],Hoja3!$A$2:$D$676,4,0)</f>
        <v>80809</v>
      </c>
      <c r="E414">
        <v>15</v>
      </c>
    </row>
    <row r="415" spans="1:5" x14ac:dyDescent="0.2">
      <c r="A415" s="22">
        <v>44010</v>
      </c>
      <c r="B415">
        <v>44010</v>
      </c>
      <c r="C415" t="s">
        <v>729</v>
      </c>
      <c r="D415" s="24">
        <f>VLOOKUP(Pag_Inicio_Corr_mas_casos[[#This Row],[Corregimiento]],Hoja3!$A$2:$D$676,4,0)</f>
        <v>80807</v>
      </c>
      <c r="E415">
        <v>14</v>
      </c>
    </row>
    <row r="416" spans="1:5" x14ac:dyDescent="0.2">
      <c r="A416" s="22">
        <v>44010</v>
      </c>
      <c r="B416">
        <v>44010</v>
      </c>
      <c r="C416" t="s">
        <v>751</v>
      </c>
      <c r="D416" s="24">
        <f>VLOOKUP(Pag_Inicio_Corr_mas_casos[[#This Row],[Corregimiento]],Hoja3!$A$2:$D$676,4,0)</f>
        <v>120601</v>
      </c>
      <c r="E416">
        <v>14</v>
      </c>
    </row>
    <row r="417" spans="1:5" x14ac:dyDescent="0.2">
      <c r="A417" s="22">
        <v>44010</v>
      </c>
      <c r="B417">
        <v>44010</v>
      </c>
      <c r="C417" t="s">
        <v>706</v>
      </c>
      <c r="D417" s="24">
        <f>VLOOKUP(Pag_Inicio_Corr_mas_casos[[#This Row],[Corregimiento]],Hoja3!$A$2:$D$676,4,0)</f>
        <v>80501</v>
      </c>
      <c r="E417">
        <v>14</v>
      </c>
    </row>
    <row r="418" spans="1:5" x14ac:dyDescent="0.2">
      <c r="A418" s="22">
        <v>44010</v>
      </c>
      <c r="B418">
        <v>44010</v>
      </c>
      <c r="C418" t="s">
        <v>754</v>
      </c>
      <c r="D418" s="24">
        <f>VLOOKUP(Pag_Inicio_Corr_mas_casos[[#This Row],[Corregimiento]],Hoja3!$A$2:$D$676,4,0)</f>
        <v>30115</v>
      </c>
      <c r="E418">
        <v>14</v>
      </c>
    </row>
    <row r="419" spans="1:5" x14ac:dyDescent="0.2">
      <c r="A419" s="22">
        <v>44010</v>
      </c>
      <c r="B419">
        <v>44010</v>
      </c>
      <c r="C419" t="s">
        <v>708</v>
      </c>
      <c r="D419" s="24">
        <f>VLOOKUP(Pag_Inicio_Corr_mas_casos[[#This Row],[Corregimiento]],Hoja3!$A$2:$D$676,4,0)</f>
        <v>80820</v>
      </c>
      <c r="E419">
        <v>14</v>
      </c>
    </row>
    <row r="420" spans="1:5" x14ac:dyDescent="0.2">
      <c r="A420" s="22">
        <v>44010</v>
      </c>
      <c r="B420">
        <v>44010</v>
      </c>
      <c r="C420" t="s">
        <v>696</v>
      </c>
      <c r="D420" s="24">
        <f>VLOOKUP(Pag_Inicio_Corr_mas_casos[[#This Row],[Corregimiento]],Hoja3!$A$2:$D$676,4,0)</f>
        <v>40601</v>
      </c>
      <c r="E420">
        <v>13</v>
      </c>
    </row>
    <row r="421" spans="1:5" x14ac:dyDescent="0.2">
      <c r="A421" s="22">
        <v>44010</v>
      </c>
      <c r="B421">
        <v>44010</v>
      </c>
      <c r="C421" t="s">
        <v>689</v>
      </c>
      <c r="D421" s="24">
        <f>VLOOKUP(Pag_Inicio_Corr_mas_casos[[#This Row],[Corregimiento]],Hoja3!$A$2:$D$676,4,0)</f>
        <v>80823</v>
      </c>
      <c r="E421">
        <v>13</v>
      </c>
    </row>
    <row r="422" spans="1:5" x14ac:dyDescent="0.2">
      <c r="A422" s="22">
        <v>44010</v>
      </c>
      <c r="B422">
        <v>44010</v>
      </c>
      <c r="C422" t="s">
        <v>690</v>
      </c>
      <c r="D422" s="24">
        <f>VLOOKUP(Pag_Inicio_Corr_mas_casos[[#This Row],[Corregimiento]],Hoja3!$A$2:$D$676,4,0)</f>
        <v>81001</v>
      </c>
      <c r="E422">
        <v>12</v>
      </c>
    </row>
    <row r="423" spans="1:5" x14ac:dyDescent="0.2">
      <c r="A423" s="22">
        <v>44010</v>
      </c>
      <c r="B423">
        <v>44010</v>
      </c>
      <c r="C423" t="s">
        <v>684</v>
      </c>
      <c r="D423" s="24">
        <f>VLOOKUP(Pag_Inicio_Corr_mas_casos[[#This Row],[Corregimiento]],Hoja3!$A$2:$D$676,4,0)</f>
        <v>81007</v>
      </c>
      <c r="E423">
        <v>12</v>
      </c>
    </row>
    <row r="424" spans="1:5" x14ac:dyDescent="0.2">
      <c r="A424" s="22">
        <v>44010</v>
      </c>
      <c r="B424">
        <v>44010</v>
      </c>
      <c r="C424" t="s">
        <v>732</v>
      </c>
      <c r="D424" s="24">
        <f>VLOOKUP(Pag_Inicio_Corr_mas_casos[[#This Row],[Corregimiento]],Hoja3!$A$2:$D$676,4,0)</f>
        <v>30111</v>
      </c>
      <c r="E424">
        <v>12</v>
      </c>
    </row>
    <row r="425" spans="1:5" x14ac:dyDescent="0.2">
      <c r="A425" s="22">
        <v>44010</v>
      </c>
      <c r="B425">
        <v>44010</v>
      </c>
      <c r="C425" t="s">
        <v>709</v>
      </c>
      <c r="D425" s="24">
        <f>VLOOKUP(Pag_Inicio_Corr_mas_casos[[#This Row],[Corregimiento]],Hoja3!$A$2:$D$676,4,0)</f>
        <v>80815</v>
      </c>
      <c r="E425">
        <v>11</v>
      </c>
    </row>
    <row r="426" spans="1:5" x14ac:dyDescent="0.2">
      <c r="A426" s="22">
        <v>44010</v>
      </c>
      <c r="B426">
        <v>44010</v>
      </c>
      <c r="C426" t="s">
        <v>721</v>
      </c>
      <c r="D426" s="24">
        <f>VLOOKUP(Pag_Inicio_Corr_mas_casos[[#This Row],[Corregimiento]],Hoja3!$A$2:$D$676,4,0)</f>
        <v>80805</v>
      </c>
      <c r="E426">
        <v>11</v>
      </c>
    </row>
    <row r="427" spans="1:5" x14ac:dyDescent="0.2">
      <c r="A427" s="22">
        <v>44010</v>
      </c>
      <c r="B427">
        <v>44010</v>
      </c>
      <c r="C427" t="s">
        <v>714</v>
      </c>
      <c r="D427" s="24">
        <f>VLOOKUP(Pag_Inicio_Corr_mas_casos[[#This Row],[Corregimiento]],Hoja3!$A$2:$D$676,4,0)</f>
        <v>80826</v>
      </c>
      <c r="E427">
        <v>11</v>
      </c>
    </row>
    <row r="428" spans="1:5" x14ac:dyDescent="0.2">
      <c r="A428" s="22">
        <v>44010</v>
      </c>
      <c r="B428">
        <v>44010</v>
      </c>
      <c r="C428" t="s">
        <v>693</v>
      </c>
      <c r="D428" s="24">
        <f>VLOOKUP(Pag_Inicio_Corr_mas_casos[[#This Row],[Corregimiento]],Hoja3!$A$2:$D$676,4,0)</f>
        <v>81006</v>
      </c>
      <c r="E428">
        <v>10</v>
      </c>
    </row>
    <row r="429" spans="1:5" x14ac:dyDescent="0.2">
      <c r="A429" s="22">
        <v>44010</v>
      </c>
      <c r="B429">
        <v>44010</v>
      </c>
      <c r="C429" t="s">
        <v>682</v>
      </c>
      <c r="D429" s="24">
        <f>VLOOKUP(Pag_Inicio_Corr_mas_casos[[#This Row],[Corregimiento]],Hoja3!$A$2:$D$676,4,0)</f>
        <v>130102</v>
      </c>
      <c r="E429">
        <v>10</v>
      </c>
    </row>
    <row r="430" spans="1:5" x14ac:dyDescent="0.2">
      <c r="A430" s="22">
        <v>44010</v>
      </c>
      <c r="B430">
        <v>44010</v>
      </c>
      <c r="C430" t="s">
        <v>755</v>
      </c>
      <c r="D430" s="24">
        <f>VLOOKUP(Pag_Inicio_Corr_mas_casos[[#This Row],[Corregimiento]],Hoja3!$A$2:$D$676,4,0)</f>
        <v>120701</v>
      </c>
      <c r="E430">
        <v>10</v>
      </c>
    </row>
    <row r="431" spans="1:5" x14ac:dyDescent="0.2">
      <c r="A431" s="22">
        <v>44010</v>
      </c>
      <c r="B431">
        <v>44010</v>
      </c>
      <c r="C431" t="s">
        <v>704</v>
      </c>
      <c r="D431" s="24">
        <f>VLOOKUP(Pag_Inicio_Corr_mas_casos[[#This Row],[Corregimiento]],Hoja3!$A$2:$D$676,4,0)</f>
        <v>80813</v>
      </c>
      <c r="E431">
        <v>15</v>
      </c>
    </row>
    <row r="432" spans="1:5" x14ac:dyDescent="0.2">
      <c r="A432" s="22">
        <v>44011</v>
      </c>
      <c r="B432">
        <v>44011</v>
      </c>
      <c r="C432" t="s">
        <v>679</v>
      </c>
      <c r="D432" s="24">
        <f>VLOOKUP(Pag_Inicio_Corr_mas_casos[[#This Row],[Corregimiento]],Hoja3!$A$2:$D$676,4,0)</f>
        <v>81002</v>
      </c>
      <c r="E432">
        <v>56</v>
      </c>
    </row>
    <row r="433" spans="1:5" x14ac:dyDescent="0.2">
      <c r="A433" s="22">
        <v>44011</v>
      </c>
      <c r="B433">
        <v>44011</v>
      </c>
      <c r="C433" t="s">
        <v>691</v>
      </c>
      <c r="D433" s="24">
        <f>VLOOKUP(Pag_Inicio_Corr_mas_casos[[#This Row],[Corregimiento]],Hoja3!$A$2:$D$676,4,0)</f>
        <v>80819</v>
      </c>
      <c r="E433">
        <v>51</v>
      </c>
    </row>
    <row r="434" spans="1:5" x14ac:dyDescent="0.2">
      <c r="A434" s="22">
        <v>44011</v>
      </c>
      <c r="B434">
        <v>44011</v>
      </c>
      <c r="C434" t="s">
        <v>686</v>
      </c>
      <c r="D434" s="24">
        <f>VLOOKUP(Pag_Inicio_Corr_mas_casos[[#This Row],[Corregimiento]],Hoja3!$A$2:$D$676,4,0)</f>
        <v>80816</v>
      </c>
      <c r="E434">
        <v>41</v>
      </c>
    </row>
    <row r="435" spans="1:5" x14ac:dyDescent="0.2">
      <c r="A435" s="22">
        <v>44011</v>
      </c>
      <c r="B435">
        <v>44011</v>
      </c>
      <c r="C435" t="s">
        <v>683</v>
      </c>
      <c r="D435" s="24">
        <f>VLOOKUP(Pag_Inicio_Corr_mas_casos[[#This Row],[Corregimiento]],Hoja3!$A$2:$D$676,4,0)</f>
        <v>80821</v>
      </c>
      <c r="E435">
        <v>39</v>
      </c>
    </row>
    <row r="436" spans="1:5" x14ac:dyDescent="0.2">
      <c r="A436" s="22">
        <v>44011</v>
      </c>
      <c r="B436">
        <v>44011</v>
      </c>
      <c r="C436" t="s">
        <v>680</v>
      </c>
      <c r="D436" s="24">
        <f>VLOOKUP(Pag_Inicio_Corr_mas_casos[[#This Row],[Corregimiento]],Hoja3!$A$2:$D$676,4,0)</f>
        <v>130106</v>
      </c>
      <c r="E436">
        <v>37</v>
      </c>
    </row>
    <row r="437" spans="1:5" x14ac:dyDescent="0.2">
      <c r="A437" s="22">
        <v>44011</v>
      </c>
      <c r="B437">
        <v>44011</v>
      </c>
      <c r="C437" t="s">
        <v>684</v>
      </c>
      <c r="D437" s="24">
        <f>VLOOKUP(Pag_Inicio_Corr_mas_casos[[#This Row],[Corregimiento]],Hoja3!$A$2:$D$676,4,0)</f>
        <v>81007</v>
      </c>
      <c r="E437">
        <v>35</v>
      </c>
    </row>
    <row r="438" spans="1:5" x14ac:dyDescent="0.2">
      <c r="A438" s="22">
        <v>44011</v>
      </c>
      <c r="B438">
        <v>44011</v>
      </c>
      <c r="C438" t="s">
        <v>688</v>
      </c>
      <c r="D438" s="24">
        <f>VLOOKUP(Pag_Inicio_Corr_mas_casos[[#This Row],[Corregimiento]],Hoja3!$A$2:$D$676,4,0)</f>
        <v>80822</v>
      </c>
      <c r="E438">
        <v>34</v>
      </c>
    </row>
    <row r="439" spans="1:5" x14ac:dyDescent="0.2">
      <c r="A439" s="22">
        <v>44011</v>
      </c>
      <c r="B439">
        <v>44011</v>
      </c>
      <c r="C439" t="s">
        <v>702</v>
      </c>
      <c r="D439" s="24">
        <f>VLOOKUP(Pag_Inicio_Corr_mas_casos[[#This Row],[Corregimiento]],Hoja3!$A$2:$D$676,4,0)</f>
        <v>10201</v>
      </c>
      <c r="E439">
        <v>33</v>
      </c>
    </row>
    <row r="440" spans="1:5" x14ac:dyDescent="0.2">
      <c r="A440" s="22">
        <v>44011</v>
      </c>
      <c r="B440">
        <v>44011</v>
      </c>
      <c r="C440" t="s">
        <v>704</v>
      </c>
      <c r="D440" s="24">
        <f>VLOOKUP(Pag_Inicio_Corr_mas_casos[[#This Row],[Corregimiento]],Hoja3!$A$2:$D$676,4,0)</f>
        <v>80813</v>
      </c>
      <c r="E440">
        <v>30</v>
      </c>
    </row>
    <row r="441" spans="1:5" x14ac:dyDescent="0.2">
      <c r="A441" s="22">
        <v>44011</v>
      </c>
      <c r="B441">
        <v>44011</v>
      </c>
      <c r="C441" t="s">
        <v>709</v>
      </c>
      <c r="D441" s="24">
        <f>VLOOKUP(Pag_Inicio_Corr_mas_casos[[#This Row],[Corregimiento]],Hoja3!$A$2:$D$676,4,0)</f>
        <v>80815</v>
      </c>
      <c r="E441">
        <v>40</v>
      </c>
    </row>
    <row r="442" spans="1:5" x14ac:dyDescent="0.2">
      <c r="A442" s="22">
        <v>44011</v>
      </c>
      <c r="B442">
        <v>44011</v>
      </c>
      <c r="C442" t="s">
        <v>685</v>
      </c>
      <c r="D442" s="24">
        <f>VLOOKUP(Pag_Inicio_Corr_mas_casos[[#This Row],[Corregimiento]],Hoja3!$A$2:$D$676,4,0)</f>
        <v>81008</v>
      </c>
      <c r="E442">
        <v>28</v>
      </c>
    </row>
    <row r="443" spans="1:5" x14ac:dyDescent="0.2">
      <c r="A443" s="22">
        <v>44011</v>
      </c>
      <c r="B443">
        <v>44011</v>
      </c>
      <c r="C443" t="s">
        <v>687</v>
      </c>
      <c r="D443" s="24">
        <f>VLOOKUP(Pag_Inicio_Corr_mas_casos[[#This Row],[Corregimiento]],Hoja3!$A$2:$D$676,4,0)</f>
        <v>80817</v>
      </c>
      <c r="E443">
        <v>41</v>
      </c>
    </row>
    <row r="444" spans="1:5" x14ac:dyDescent="0.2">
      <c r="A444" s="22">
        <v>44011</v>
      </c>
      <c r="B444">
        <v>44011</v>
      </c>
      <c r="C444" t="s">
        <v>678</v>
      </c>
      <c r="D444" s="24">
        <f>VLOOKUP(Pag_Inicio_Corr_mas_casos[[#This Row],[Corregimiento]],Hoja3!$A$2:$D$676,4,0)</f>
        <v>130101</v>
      </c>
      <c r="E444">
        <v>27</v>
      </c>
    </row>
    <row r="445" spans="1:5" x14ac:dyDescent="0.2">
      <c r="A445" s="22">
        <v>44011</v>
      </c>
      <c r="B445">
        <v>44011</v>
      </c>
      <c r="C445" t="s">
        <v>681</v>
      </c>
      <c r="D445" s="24">
        <f>VLOOKUP(Pag_Inicio_Corr_mas_casos[[#This Row],[Corregimiento]],Hoja3!$A$2:$D$676,4,0)</f>
        <v>80802</v>
      </c>
      <c r="E445">
        <v>27</v>
      </c>
    </row>
    <row r="446" spans="1:5" x14ac:dyDescent="0.2">
      <c r="A446" s="22">
        <v>44011</v>
      </c>
      <c r="B446">
        <v>44011</v>
      </c>
      <c r="C446" t="s">
        <v>699</v>
      </c>
      <c r="D446" s="24">
        <f>VLOOKUP(Pag_Inicio_Corr_mas_casos[[#This Row],[Corregimiento]],Hoja3!$A$2:$D$676,4,0)</f>
        <v>80810</v>
      </c>
      <c r="E446">
        <v>27</v>
      </c>
    </row>
    <row r="447" spans="1:5" x14ac:dyDescent="0.2">
      <c r="A447" s="22">
        <v>44011</v>
      </c>
      <c r="B447">
        <v>44011</v>
      </c>
      <c r="C447" t="s">
        <v>690</v>
      </c>
      <c r="D447" s="24">
        <f>VLOOKUP(Pag_Inicio_Corr_mas_casos[[#This Row],[Corregimiento]],Hoja3!$A$2:$D$676,4,0)</f>
        <v>81001</v>
      </c>
      <c r="E447">
        <v>25</v>
      </c>
    </row>
    <row r="448" spans="1:5" x14ac:dyDescent="0.2">
      <c r="A448" s="22">
        <v>44011</v>
      </c>
      <c r="B448">
        <v>44011</v>
      </c>
      <c r="C448" t="s">
        <v>694</v>
      </c>
      <c r="D448" s="24">
        <f>VLOOKUP(Pag_Inicio_Corr_mas_casos[[#This Row],[Corregimiento]],Hoja3!$A$2:$D$676,4,0)</f>
        <v>80812</v>
      </c>
      <c r="E448">
        <v>25</v>
      </c>
    </row>
    <row r="449" spans="1:5" x14ac:dyDescent="0.2">
      <c r="A449" s="22">
        <v>44011</v>
      </c>
      <c r="B449">
        <v>44011</v>
      </c>
      <c r="C449" t="s">
        <v>693</v>
      </c>
      <c r="D449" s="24">
        <f>VLOOKUP(Pag_Inicio_Corr_mas_casos[[#This Row],[Corregimiento]],Hoja3!$A$2:$D$676,4,0)</f>
        <v>81006</v>
      </c>
      <c r="E449">
        <v>23</v>
      </c>
    </row>
    <row r="450" spans="1:5" x14ac:dyDescent="0.2">
      <c r="A450" s="22">
        <v>44011</v>
      </c>
      <c r="B450">
        <v>44011</v>
      </c>
      <c r="C450" t="s">
        <v>711</v>
      </c>
      <c r="D450" s="24">
        <f>VLOOKUP(Pag_Inicio_Corr_mas_casos[[#This Row],[Corregimiento]],Hoja3!$A$2:$D$676,4,0)</f>
        <v>80811</v>
      </c>
      <c r="E450">
        <v>22</v>
      </c>
    </row>
    <row r="451" spans="1:5" x14ac:dyDescent="0.2">
      <c r="A451" s="22">
        <v>44011</v>
      </c>
      <c r="B451">
        <v>44011</v>
      </c>
      <c r="C451" t="s">
        <v>706</v>
      </c>
      <c r="D451" s="24">
        <f>VLOOKUP(Pag_Inicio_Corr_mas_casos[[#This Row],[Corregimiento]],Hoja3!$A$2:$D$676,4,0)</f>
        <v>80501</v>
      </c>
      <c r="E451">
        <v>19</v>
      </c>
    </row>
    <row r="452" spans="1:5" x14ac:dyDescent="0.2">
      <c r="A452" s="22">
        <v>44011</v>
      </c>
      <c r="B452">
        <v>44011</v>
      </c>
      <c r="C452" t="s">
        <v>721</v>
      </c>
      <c r="D452" s="24">
        <f>VLOOKUP(Pag_Inicio_Corr_mas_casos[[#This Row],[Corregimiento]],Hoja3!$A$2:$D$676,4,0)</f>
        <v>80805</v>
      </c>
      <c r="E452">
        <v>19</v>
      </c>
    </row>
    <row r="453" spans="1:5" x14ac:dyDescent="0.2">
      <c r="A453" s="22">
        <v>44011</v>
      </c>
      <c r="B453">
        <v>44011</v>
      </c>
      <c r="C453" t="s">
        <v>697</v>
      </c>
      <c r="D453" s="24">
        <f>VLOOKUP(Pag_Inicio_Corr_mas_casos[[#This Row],[Corregimiento]],Hoja3!$A$2:$D$676,4,0)</f>
        <v>80806</v>
      </c>
      <c r="E453">
        <v>18</v>
      </c>
    </row>
    <row r="454" spans="1:5" x14ac:dyDescent="0.2">
      <c r="A454" s="22">
        <v>44011</v>
      </c>
      <c r="B454">
        <v>44011</v>
      </c>
      <c r="C454" t="s">
        <v>682</v>
      </c>
      <c r="D454" s="24">
        <f>VLOOKUP(Pag_Inicio_Corr_mas_casos[[#This Row],[Corregimiento]],Hoja3!$A$2:$D$676,4,0)</f>
        <v>130102</v>
      </c>
      <c r="E454">
        <v>18</v>
      </c>
    </row>
    <row r="455" spans="1:5" x14ac:dyDescent="0.2">
      <c r="A455" s="22">
        <v>44011</v>
      </c>
      <c r="B455">
        <v>44011</v>
      </c>
      <c r="C455" t="s">
        <v>754</v>
      </c>
      <c r="D455" s="24">
        <f>VLOOKUP(Pag_Inicio_Corr_mas_casos[[#This Row],[Corregimiento]],Hoja3!$A$2:$D$676,4,0)</f>
        <v>30115</v>
      </c>
      <c r="E455">
        <v>16</v>
      </c>
    </row>
    <row r="456" spans="1:5" x14ac:dyDescent="0.2">
      <c r="A456" s="22">
        <v>44011</v>
      </c>
      <c r="B456">
        <v>44011</v>
      </c>
      <c r="C456" t="s">
        <v>689</v>
      </c>
      <c r="D456" s="24">
        <f>VLOOKUP(Pag_Inicio_Corr_mas_casos[[#This Row],[Corregimiento]],Hoja3!$A$2:$D$676,4,0)</f>
        <v>80823</v>
      </c>
      <c r="E456">
        <v>16</v>
      </c>
    </row>
    <row r="457" spans="1:5" x14ac:dyDescent="0.2">
      <c r="A457" s="22">
        <v>44011</v>
      </c>
      <c r="B457">
        <v>44011</v>
      </c>
      <c r="C457" t="s">
        <v>719</v>
      </c>
      <c r="D457" s="24">
        <f>VLOOKUP(Pag_Inicio_Corr_mas_casos[[#This Row],[Corregimiento]],Hoja3!$A$2:$D$676,4,0)</f>
        <v>80809</v>
      </c>
      <c r="E457">
        <v>15</v>
      </c>
    </row>
    <row r="458" spans="1:5" x14ac:dyDescent="0.2">
      <c r="A458" s="22">
        <v>44011</v>
      </c>
      <c r="B458">
        <v>44011</v>
      </c>
      <c r="C458" t="s">
        <v>692</v>
      </c>
      <c r="D458" s="24">
        <f>VLOOKUP(Pag_Inicio_Corr_mas_casos[[#This Row],[Corregimiento]],Hoja3!$A$2:$D$676,4,0)</f>
        <v>130107</v>
      </c>
      <c r="E458">
        <v>14</v>
      </c>
    </row>
    <row r="459" spans="1:5" x14ac:dyDescent="0.2">
      <c r="A459" s="22">
        <v>44011</v>
      </c>
      <c r="B459">
        <v>44011</v>
      </c>
      <c r="C459" t="s">
        <v>708</v>
      </c>
      <c r="D459" s="24">
        <f>VLOOKUP(Pag_Inicio_Corr_mas_casos[[#This Row],[Corregimiento]],Hoja3!$A$2:$D$676,4,0)</f>
        <v>80820</v>
      </c>
      <c r="E459">
        <v>13</v>
      </c>
    </row>
    <row r="460" spans="1:5" x14ac:dyDescent="0.2">
      <c r="A460" s="22">
        <v>44011</v>
      </c>
      <c r="B460">
        <v>44011</v>
      </c>
      <c r="C460" t="s">
        <v>732</v>
      </c>
      <c r="D460" s="24">
        <f>VLOOKUP(Pag_Inicio_Corr_mas_casos[[#This Row],[Corregimiento]],Hoja3!$A$2:$D$676,4,0)</f>
        <v>30111</v>
      </c>
      <c r="E460">
        <v>12</v>
      </c>
    </row>
    <row r="461" spans="1:5" x14ac:dyDescent="0.2">
      <c r="A461" s="22">
        <v>44011</v>
      </c>
      <c r="B461">
        <v>44011</v>
      </c>
      <c r="C461" t="s">
        <v>740</v>
      </c>
      <c r="D461" s="24">
        <f>VLOOKUP(Pag_Inicio_Corr_mas_casos[[#This Row],[Corregimiento]],Hoja3!$A$2:$D$676,4,0)</f>
        <v>81005</v>
      </c>
      <c r="E461">
        <v>12</v>
      </c>
    </row>
    <row r="462" spans="1:5" x14ac:dyDescent="0.2">
      <c r="A462" s="22">
        <v>44011</v>
      </c>
      <c r="B462">
        <v>44011</v>
      </c>
      <c r="C462" t="s">
        <v>730</v>
      </c>
      <c r="D462" s="24">
        <f>VLOOKUP(Pag_Inicio_Corr_mas_casos[[#This Row],[Corregimiento]],Hoja3!$A$2:$D$676,4,0)</f>
        <v>80814</v>
      </c>
      <c r="E462">
        <v>11</v>
      </c>
    </row>
    <row r="463" spans="1:5" x14ac:dyDescent="0.2">
      <c r="A463" s="22">
        <v>44011</v>
      </c>
      <c r="B463">
        <v>44011</v>
      </c>
      <c r="C463" t="s">
        <v>714</v>
      </c>
      <c r="D463" s="24">
        <f>VLOOKUP(Pag_Inicio_Corr_mas_casos[[#This Row],[Corregimiento]],Hoja3!$A$2:$D$676,4,0)</f>
        <v>80826</v>
      </c>
      <c r="E463">
        <v>11</v>
      </c>
    </row>
    <row r="464" spans="1:5" x14ac:dyDescent="0.2">
      <c r="A464" s="22">
        <v>44011</v>
      </c>
      <c r="B464">
        <v>44011</v>
      </c>
      <c r="C464" t="s">
        <v>753</v>
      </c>
      <c r="D464" s="24">
        <f>VLOOKUP(Pag_Inicio_Corr_mas_casos[[#This Row],[Corregimiento]],Hoja3!$A$2:$D$676,4,0)</f>
        <v>81004</v>
      </c>
      <c r="E464">
        <v>11</v>
      </c>
    </row>
    <row r="465" spans="1:5" x14ac:dyDescent="0.2">
      <c r="A465" s="22">
        <v>44011</v>
      </c>
      <c r="B465">
        <v>44011</v>
      </c>
      <c r="C465" t="s">
        <v>722</v>
      </c>
      <c r="D465" s="24">
        <f>VLOOKUP(Pag_Inicio_Corr_mas_casos[[#This Row],[Corregimiento]],Hoja3!$A$2:$D$676,4,0)</f>
        <v>130717</v>
      </c>
      <c r="E465">
        <v>11</v>
      </c>
    </row>
    <row r="466" spans="1:5" x14ac:dyDescent="0.2">
      <c r="A466" s="22">
        <v>44011</v>
      </c>
      <c r="B466">
        <v>44011</v>
      </c>
      <c r="C466" t="s">
        <v>729</v>
      </c>
      <c r="D466" s="24">
        <f>VLOOKUP(Pag_Inicio_Corr_mas_casos[[#This Row],[Corregimiento]],Hoja3!$A$2:$D$676,4,0)</f>
        <v>80807</v>
      </c>
      <c r="E466">
        <v>10</v>
      </c>
    </row>
    <row r="467" spans="1:5" x14ac:dyDescent="0.2">
      <c r="A467" s="22">
        <v>44012</v>
      </c>
      <c r="B467">
        <v>44012</v>
      </c>
      <c r="C467" t="s">
        <v>678</v>
      </c>
      <c r="D467" s="24">
        <f>VLOOKUP(Pag_Inicio_Corr_mas_casos[[#This Row],[Corregimiento]],Hoja3!$A$2:$D$676,4,0)</f>
        <v>130101</v>
      </c>
      <c r="E467">
        <v>37</v>
      </c>
    </row>
    <row r="468" spans="1:5" x14ac:dyDescent="0.2">
      <c r="A468" s="22">
        <v>44012</v>
      </c>
      <c r="B468">
        <v>44012</v>
      </c>
      <c r="C468" t="s">
        <v>684</v>
      </c>
      <c r="D468" s="24">
        <f>VLOOKUP(Pag_Inicio_Corr_mas_casos[[#This Row],[Corregimiento]],Hoja3!$A$2:$D$676,4,0)</f>
        <v>81007</v>
      </c>
      <c r="E468">
        <v>35</v>
      </c>
    </row>
    <row r="469" spans="1:5" x14ac:dyDescent="0.2">
      <c r="A469" s="22">
        <v>44012</v>
      </c>
      <c r="B469">
        <v>44012</v>
      </c>
      <c r="C469" t="s">
        <v>679</v>
      </c>
      <c r="D469" s="24">
        <f>VLOOKUP(Pag_Inicio_Corr_mas_casos[[#This Row],[Corregimiento]],Hoja3!$A$2:$D$676,4,0)</f>
        <v>81002</v>
      </c>
      <c r="E469">
        <v>27</v>
      </c>
    </row>
    <row r="470" spans="1:5" x14ac:dyDescent="0.2">
      <c r="A470" s="22">
        <v>44012</v>
      </c>
      <c r="B470">
        <v>44012</v>
      </c>
      <c r="C470" t="s">
        <v>736</v>
      </c>
      <c r="D470" s="24">
        <f>VLOOKUP(Pag_Inicio_Corr_mas_casos[[#This Row],[Corregimiento]],Hoja3!$A$2:$D$676,4,0)</f>
        <v>99999</v>
      </c>
      <c r="E470">
        <v>24</v>
      </c>
    </row>
    <row r="471" spans="1:5" x14ac:dyDescent="0.2">
      <c r="A471" s="22">
        <v>44012</v>
      </c>
      <c r="B471">
        <v>44012</v>
      </c>
      <c r="C471" t="s">
        <v>683</v>
      </c>
      <c r="D471" s="24">
        <f>VLOOKUP(Pag_Inicio_Corr_mas_casos[[#This Row],[Corregimiento]],Hoja3!$A$2:$D$676,4,0)</f>
        <v>80821</v>
      </c>
      <c r="E471">
        <v>22</v>
      </c>
    </row>
    <row r="472" spans="1:5" x14ac:dyDescent="0.2">
      <c r="A472" s="22">
        <v>44012</v>
      </c>
      <c r="B472">
        <v>44012</v>
      </c>
      <c r="C472" s="3" t="s">
        <v>720</v>
      </c>
      <c r="D472" s="24">
        <f>VLOOKUP(Pag_Inicio_Corr_mas_casos[[#This Row],[Corregimiento]],Hoja3!$A$2:$D$676,4,0)</f>
        <v>40201</v>
      </c>
      <c r="E472">
        <v>21</v>
      </c>
    </row>
    <row r="473" spans="1:5" x14ac:dyDescent="0.2">
      <c r="A473" s="22">
        <v>44012</v>
      </c>
      <c r="B473">
        <v>44012</v>
      </c>
      <c r="C473" t="s">
        <v>756</v>
      </c>
      <c r="D473" s="24">
        <f>VLOOKUP(Pag_Inicio_Corr_mas_casos[[#This Row],[Corregimiento]],Hoja3!$A$2:$D$676,4,0)</f>
        <v>120301</v>
      </c>
      <c r="E473">
        <v>19</v>
      </c>
    </row>
    <row r="474" spans="1:5" x14ac:dyDescent="0.2">
      <c r="A474" s="22">
        <v>44012</v>
      </c>
      <c r="B474">
        <v>44012</v>
      </c>
      <c r="C474" t="s">
        <v>691</v>
      </c>
      <c r="D474" s="24">
        <f>VLOOKUP(Pag_Inicio_Corr_mas_casos[[#This Row],[Corregimiento]],Hoja3!$A$2:$D$676,4,0)</f>
        <v>80819</v>
      </c>
      <c r="E474">
        <v>16</v>
      </c>
    </row>
    <row r="475" spans="1:5" x14ac:dyDescent="0.2">
      <c r="A475" s="22">
        <v>44012</v>
      </c>
      <c r="B475">
        <v>44012</v>
      </c>
      <c r="C475" t="s">
        <v>680</v>
      </c>
      <c r="D475" s="24">
        <f>VLOOKUP(Pag_Inicio_Corr_mas_casos[[#This Row],[Corregimiento]],Hoja3!$A$2:$D$676,4,0)</f>
        <v>130106</v>
      </c>
      <c r="E475">
        <v>16</v>
      </c>
    </row>
    <row r="476" spans="1:5" x14ac:dyDescent="0.2">
      <c r="A476" s="22">
        <v>44012</v>
      </c>
      <c r="B476">
        <v>44012</v>
      </c>
      <c r="C476" t="s">
        <v>690</v>
      </c>
      <c r="D476" s="24">
        <f>VLOOKUP(Pag_Inicio_Corr_mas_casos[[#This Row],[Corregimiento]],Hoja3!$A$2:$D$676,4,0)</f>
        <v>81001</v>
      </c>
      <c r="E476">
        <v>15</v>
      </c>
    </row>
    <row r="477" spans="1:5" x14ac:dyDescent="0.2">
      <c r="A477" s="22">
        <v>44012</v>
      </c>
      <c r="B477">
        <v>44012</v>
      </c>
      <c r="C477" t="s">
        <v>719</v>
      </c>
      <c r="D477" s="24">
        <f>VLOOKUP(Pag_Inicio_Corr_mas_casos[[#This Row],[Corregimiento]],Hoja3!$A$2:$D$676,4,0)</f>
        <v>80809</v>
      </c>
      <c r="E477">
        <v>14</v>
      </c>
    </row>
    <row r="478" spans="1:5" x14ac:dyDescent="0.2">
      <c r="A478" s="22">
        <v>44012</v>
      </c>
      <c r="B478">
        <v>44012</v>
      </c>
      <c r="C478" t="s">
        <v>693</v>
      </c>
      <c r="D478" s="24">
        <f>VLOOKUP(Pag_Inicio_Corr_mas_casos[[#This Row],[Corregimiento]],Hoja3!$A$2:$D$676,4,0)</f>
        <v>81006</v>
      </c>
      <c r="E478">
        <v>13</v>
      </c>
    </row>
    <row r="479" spans="1:5" x14ac:dyDescent="0.2">
      <c r="A479" s="22">
        <v>44012</v>
      </c>
      <c r="B479">
        <v>44012</v>
      </c>
      <c r="C479" t="s">
        <v>692</v>
      </c>
      <c r="D479" s="24">
        <f>VLOOKUP(Pag_Inicio_Corr_mas_casos[[#This Row],[Corregimiento]],Hoja3!$A$2:$D$676,4,0)</f>
        <v>130107</v>
      </c>
      <c r="E479">
        <v>13</v>
      </c>
    </row>
    <row r="480" spans="1:5" x14ac:dyDescent="0.2">
      <c r="A480" s="22">
        <v>44012</v>
      </c>
      <c r="B480">
        <v>44012</v>
      </c>
      <c r="C480" t="s">
        <v>714</v>
      </c>
      <c r="D480" s="24">
        <f>VLOOKUP(Pag_Inicio_Corr_mas_casos[[#This Row],[Corregimiento]],Hoja3!$A$2:$D$676,4,0)</f>
        <v>80826</v>
      </c>
      <c r="E480">
        <v>13</v>
      </c>
    </row>
    <row r="481" spans="1:5" x14ac:dyDescent="0.2">
      <c r="A481" s="22">
        <v>44012</v>
      </c>
      <c r="B481">
        <v>44012</v>
      </c>
      <c r="C481" t="s">
        <v>686</v>
      </c>
      <c r="D481" s="24">
        <f>VLOOKUP(Pag_Inicio_Corr_mas_casos[[#This Row],[Corregimiento]],Hoja3!$A$2:$D$676,4,0)</f>
        <v>80816</v>
      </c>
      <c r="E481">
        <v>13</v>
      </c>
    </row>
    <row r="482" spans="1:5" x14ac:dyDescent="0.2">
      <c r="A482" s="22">
        <v>44012</v>
      </c>
      <c r="B482">
        <v>44012</v>
      </c>
      <c r="C482" t="s">
        <v>685</v>
      </c>
      <c r="D482" s="24">
        <f>VLOOKUP(Pag_Inicio_Corr_mas_casos[[#This Row],[Corregimiento]],Hoja3!$A$2:$D$676,4,0)</f>
        <v>81008</v>
      </c>
      <c r="E482">
        <v>13</v>
      </c>
    </row>
    <row r="483" spans="1:5" x14ac:dyDescent="0.2">
      <c r="A483" s="22">
        <v>44012</v>
      </c>
      <c r="B483">
        <v>44012</v>
      </c>
      <c r="C483" t="s">
        <v>699</v>
      </c>
      <c r="D483" s="24">
        <f>VLOOKUP(Pag_Inicio_Corr_mas_casos[[#This Row],[Corregimiento]],Hoja3!$A$2:$D$676,4,0)</f>
        <v>80810</v>
      </c>
      <c r="E483">
        <v>13</v>
      </c>
    </row>
    <row r="484" spans="1:5" x14ac:dyDescent="0.2">
      <c r="A484" s="22">
        <v>44012</v>
      </c>
      <c r="B484">
        <v>44012</v>
      </c>
      <c r="C484" t="s">
        <v>734</v>
      </c>
      <c r="D484" s="24">
        <f>VLOOKUP(Pag_Inicio_Corr_mas_casos[[#This Row],[Corregimiento]],Hoja3!$A$2:$D$676,4,0)</f>
        <v>91001</v>
      </c>
      <c r="E484">
        <v>13</v>
      </c>
    </row>
    <row r="485" spans="1:5" x14ac:dyDescent="0.2">
      <c r="A485" s="22">
        <v>44012</v>
      </c>
      <c r="B485">
        <v>44012</v>
      </c>
      <c r="C485" t="s">
        <v>688</v>
      </c>
      <c r="D485" s="24">
        <f>VLOOKUP(Pag_Inicio_Corr_mas_casos[[#This Row],[Corregimiento]],Hoja3!$A$2:$D$676,4,0)</f>
        <v>80822</v>
      </c>
      <c r="E485">
        <v>12</v>
      </c>
    </row>
    <row r="486" spans="1:5" x14ac:dyDescent="0.2">
      <c r="A486" s="22">
        <v>44012</v>
      </c>
      <c r="B486">
        <v>44012</v>
      </c>
      <c r="C486" t="s">
        <v>710</v>
      </c>
      <c r="D486" s="24">
        <f>VLOOKUP(Pag_Inicio_Corr_mas_casos[[#This Row],[Corregimiento]],Hoja3!$A$2:$D$676,4,0)</f>
        <v>110102</v>
      </c>
      <c r="E486">
        <v>12</v>
      </c>
    </row>
    <row r="487" spans="1:5" x14ac:dyDescent="0.2">
      <c r="A487" s="22">
        <v>44012</v>
      </c>
      <c r="B487">
        <v>44012</v>
      </c>
      <c r="C487" t="s">
        <v>681</v>
      </c>
      <c r="D487" s="24">
        <f>VLOOKUP(Pag_Inicio_Corr_mas_casos[[#This Row],[Corregimiento]],Hoja3!$A$2:$D$676,4,0)</f>
        <v>80802</v>
      </c>
      <c r="E487">
        <v>11</v>
      </c>
    </row>
    <row r="488" spans="1:5" x14ac:dyDescent="0.2">
      <c r="A488" s="22">
        <v>44012</v>
      </c>
      <c r="B488">
        <v>44012</v>
      </c>
      <c r="C488" t="s">
        <v>694</v>
      </c>
      <c r="D488" s="24">
        <f>VLOOKUP(Pag_Inicio_Corr_mas_casos[[#This Row],[Corregimiento]],Hoja3!$A$2:$D$676,4,0)</f>
        <v>80812</v>
      </c>
      <c r="E488">
        <v>11</v>
      </c>
    </row>
    <row r="489" spans="1:5" x14ac:dyDescent="0.2">
      <c r="A489" s="22">
        <v>44012</v>
      </c>
      <c r="B489">
        <v>44012</v>
      </c>
      <c r="C489" t="s">
        <v>711</v>
      </c>
      <c r="D489" s="24">
        <f>VLOOKUP(Pag_Inicio_Corr_mas_casos[[#This Row],[Corregimiento]],Hoja3!$A$2:$D$676,4,0)</f>
        <v>80811</v>
      </c>
      <c r="E489">
        <v>11</v>
      </c>
    </row>
    <row r="490" spans="1:5" x14ac:dyDescent="0.2">
      <c r="A490" s="22">
        <v>44012</v>
      </c>
      <c r="B490">
        <v>44012</v>
      </c>
      <c r="C490" t="s">
        <v>754</v>
      </c>
      <c r="D490" s="24">
        <f>VLOOKUP(Pag_Inicio_Corr_mas_casos[[#This Row],[Corregimiento]],Hoja3!$A$2:$D$676,4,0)</f>
        <v>30115</v>
      </c>
      <c r="E490">
        <v>10</v>
      </c>
    </row>
    <row r="491" spans="1:5" x14ac:dyDescent="0.2">
      <c r="A491" s="22">
        <v>44012</v>
      </c>
      <c r="B491">
        <v>44012</v>
      </c>
      <c r="C491" t="s">
        <v>687</v>
      </c>
      <c r="D491" s="24">
        <f>VLOOKUP(Pag_Inicio_Corr_mas_casos[[#This Row],[Corregimiento]],Hoja3!$A$2:$D$676,4,0)</f>
        <v>80817</v>
      </c>
      <c r="E491">
        <v>10</v>
      </c>
    </row>
    <row r="492" spans="1:5" x14ac:dyDescent="0.2">
      <c r="A492" s="22">
        <v>44012</v>
      </c>
      <c r="B492">
        <v>44012</v>
      </c>
      <c r="C492" t="s">
        <v>724</v>
      </c>
      <c r="D492" s="24">
        <f>VLOOKUP(Pag_Inicio_Corr_mas_casos[[#This Row],[Corregimiento]],Hoja3!$A$2:$D$676,4,0)</f>
        <v>81009</v>
      </c>
      <c r="E492">
        <v>10</v>
      </c>
    </row>
    <row r="493" spans="1:5" x14ac:dyDescent="0.2">
      <c r="A493" s="22">
        <v>44013</v>
      </c>
      <c r="B493">
        <v>44013</v>
      </c>
      <c r="C493" t="s">
        <v>683</v>
      </c>
      <c r="D493" s="24">
        <f>VLOOKUP(Pag_Inicio_Corr_mas_casos[[#This Row],[Corregimiento]],Hoja3!$A$2:$D$676,4,0)</f>
        <v>80821</v>
      </c>
      <c r="E493">
        <v>41</v>
      </c>
    </row>
    <row r="494" spans="1:5" x14ac:dyDescent="0.2">
      <c r="A494" s="22">
        <v>44013</v>
      </c>
      <c r="B494">
        <v>44013</v>
      </c>
      <c r="C494" t="s">
        <v>702</v>
      </c>
      <c r="D494" s="24">
        <f>VLOOKUP(Pag_Inicio_Corr_mas_casos[[#This Row],[Corregimiento]],Hoja3!$A$2:$D$676,4,0)</f>
        <v>10201</v>
      </c>
      <c r="E494">
        <v>39</v>
      </c>
    </row>
    <row r="495" spans="1:5" x14ac:dyDescent="0.2">
      <c r="A495" s="22">
        <v>44013</v>
      </c>
      <c r="B495">
        <v>44013</v>
      </c>
      <c r="C495" t="s">
        <v>679</v>
      </c>
      <c r="D495" s="24">
        <f>VLOOKUP(Pag_Inicio_Corr_mas_casos[[#This Row],[Corregimiento]],Hoja3!$A$2:$D$676,4,0)</f>
        <v>81002</v>
      </c>
      <c r="E495">
        <v>31</v>
      </c>
    </row>
    <row r="496" spans="1:5" x14ac:dyDescent="0.2">
      <c r="A496" s="22">
        <v>44013</v>
      </c>
      <c r="B496">
        <v>44013</v>
      </c>
      <c r="C496" t="s">
        <v>680</v>
      </c>
      <c r="D496" s="24">
        <f>VLOOKUP(Pag_Inicio_Corr_mas_casos[[#This Row],[Corregimiento]],Hoja3!$A$2:$D$676,4,0)</f>
        <v>130106</v>
      </c>
      <c r="E496">
        <v>31</v>
      </c>
    </row>
    <row r="497" spans="1:5" x14ac:dyDescent="0.2">
      <c r="A497" s="22">
        <v>44013</v>
      </c>
      <c r="B497">
        <v>44013</v>
      </c>
      <c r="C497" t="s">
        <v>694</v>
      </c>
      <c r="D497" s="24">
        <f>VLOOKUP(Pag_Inicio_Corr_mas_casos[[#This Row],[Corregimiento]],Hoja3!$A$2:$D$676,4,0)</f>
        <v>80812</v>
      </c>
      <c r="E497">
        <v>29</v>
      </c>
    </row>
    <row r="498" spans="1:5" x14ac:dyDescent="0.2">
      <c r="A498" s="22">
        <v>44013</v>
      </c>
      <c r="B498">
        <v>44013</v>
      </c>
      <c r="C498" t="s">
        <v>688</v>
      </c>
      <c r="D498" s="24">
        <f>VLOOKUP(Pag_Inicio_Corr_mas_casos[[#This Row],[Corregimiento]],Hoja3!$A$2:$D$676,4,0)</f>
        <v>80822</v>
      </c>
      <c r="E498">
        <v>28</v>
      </c>
    </row>
    <row r="499" spans="1:5" x14ac:dyDescent="0.2">
      <c r="A499" s="22">
        <v>44013</v>
      </c>
      <c r="B499">
        <v>44013</v>
      </c>
      <c r="C499" t="s">
        <v>691</v>
      </c>
      <c r="D499" s="24">
        <f>VLOOKUP(Pag_Inicio_Corr_mas_casos[[#This Row],[Corregimiento]],Hoja3!$A$2:$D$676,4,0)</f>
        <v>80819</v>
      </c>
      <c r="E499">
        <v>24</v>
      </c>
    </row>
    <row r="500" spans="1:5" x14ac:dyDescent="0.2">
      <c r="A500" s="22">
        <v>44013</v>
      </c>
      <c r="B500">
        <v>44013</v>
      </c>
      <c r="C500" t="s">
        <v>682</v>
      </c>
      <c r="D500" s="24">
        <f>VLOOKUP(Pag_Inicio_Corr_mas_casos[[#This Row],[Corregimiento]],Hoja3!$A$2:$D$676,4,0)</f>
        <v>130102</v>
      </c>
      <c r="E500">
        <v>21</v>
      </c>
    </row>
    <row r="501" spans="1:5" x14ac:dyDescent="0.2">
      <c r="A501" s="22">
        <v>44013</v>
      </c>
      <c r="B501">
        <v>44013</v>
      </c>
      <c r="C501" t="s">
        <v>704</v>
      </c>
      <c r="D501" s="24">
        <f>VLOOKUP(Pag_Inicio_Corr_mas_casos[[#This Row],[Corregimiento]],Hoja3!$A$2:$D$676,4,0)</f>
        <v>80813</v>
      </c>
      <c r="E501">
        <v>21</v>
      </c>
    </row>
    <row r="502" spans="1:5" x14ac:dyDescent="0.2">
      <c r="A502" s="22">
        <v>44013</v>
      </c>
      <c r="B502">
        <v>44013</v>
      </c>
      <c r="C502" t="s">
        <v>678</v>
      </c>
      <c r="D502" s="24">
        <f>VLOOKUP(Pag_Inicio_Corr_mas_casos[[#This Row],[Corregimiento]],Hoja3!$A$2:$D$676,4,0)</f>
        <v>130101</v>
      </c>
      <c r="E502">
        <v>20</v>
      </c>
    </row>
    <row r="503" spans="1:5" x14ac:dyDescent="0.2">
      <c r="A503" s="22">
        <v>44013</v>
      </c>
      <c r="B503">
        <v>44013</v>
      </c>
      <c r="C503" t="s">
        <v>713</v>
      </c>
      <c r="D503" s="24">
        <f>VLOOKUP(Pag_Inicio_Corr_mas_casos[[#This Row],[Corregimiento]],Hoja3!$A$2:$D$676,4,0)</f>
        <v>130708</v>
      </c>
      <c r="E503">
        <v>17</v>
      </c>
    </row>
    <row r="504" spans="1:5" x14ac:dyDescent="0.2">
      <c r="A504" s="22">
        <v>44013</v>
      </c>
      <c r="B504">
        <v>44013</v>
      </c>
      <c r="C504" t="s">
        <v>687</v>
      </c>
      <c r="D504" s="24">
        <f>VLOOKUP(Pag_Inicio_Corr_mas_casos[[#This Row],[Corregimiento]],Hoja3!$A$2:$D$676,4,0)</f>
        <v>80817</v>
      </c>
      <c r="E504">
        <v>28</v>
      </c>
    </row>
    <row r="505" spans="1:5" x14ac:dyDescent="0.2">
      <c r="A505" s="22">
        <v>44013</v>
      </c>
      <c r="B505">
        <v>44013</v>
      </c>
      <c r="C505" t="s">
        <v>690</v>
      </c>
      <c r="D505" s="24">
        <f>VLOOKUP(Pag_Inicio_Corr_mas_casos[[#This Row],[Corregimiento]],Hoja3!$A$2:$D$676,4,0)</f>
        <v>81001</v>
      </c>
      <c r="E505">
        <v>16</v>
      </c>
    </row>
    <row r="506" spans="1:5" x14ac:dyDescent="0.2">
      <c r="A506" s="22">
        <v>44013</v>
      </c>
      <c r="B506">
        <v>44013</v>
      </c>
      <c r="C506" t="s">
        <v>686</v>
      </c>
      <c r="D506" s="24">
        <f>VLOOKUP(Pag_Inicio_Corr_mas_casos[[#This Row],[Corregimiento]],Hoja3!$A$2:$D$676,4,0)</f>
        <v>80816</v>
      </c>
      <c r="E506">
        <v>16</v>
      </c>
    </row>
    <row r="507" spans="1:5" x14ac:dyDescent="0.2">
      <c r="A507" s="22">
        <v>44013</v>
      </c>
      <c r="B507">
        <v>44013</v>
      </c>
      <c r="C507" t="s">
        <v>724</v>
      </c>
      <c r="D507" s="24">
        <f>VLOOKUP(Pag_Inicio_Corr_mas_casos[[#This Row],[Corregimiento]],Hoja3!$A$2:$D$676,4,0)</f>
        <v>81009</v>
      </c>
      <c r="E507">
        <v>16</v>
      </c>
    </row>
    <row r="508" spans="1:5" x14ac:dyDescent="0.2">
      <c r="A508" s="22">
        <v>44013</v>
      </c>
      <c r="B508">
        <v>44013</v>
      </c>
      <c r="C508" t="s">
        <v>719</v>
      </c>
      <c r="D508" s="24">
        <f>VLOOKUP(Pag_Inicio_Corr_mas_casos[[#This Row],[Corregimiento]],Hoja3!$A$2:$D$676,4,0)</f>
        <v>80809</v>
      </c>
      <c r="E508">
        <v>16</v>
      </c>
    </row>
    <row r="509" spans="1:5" x14ac:dyDescent="0.2">
      <c r="A509" s="22">
        <v>44013</v>
      </c>
      <c r="B509">
        <v>44013</v>
      </c>
      <c r="C509" t="s">
        <v>723</v>
      </c>
      <c r="D509" s="24">
        <f>VLOOKUP(Pag_Inicio_Corr_mas_casos[[#This Row],[Corregimiento]],Hoja3!$A$2:$D$676,4,0)</f>
        <v>81003</v>
      </c>
      <c r="E509">
        <v>15</v>
      </c>
    </row>
    <row r="510" spans="1:5" x14ac:dyDescent="0.2">
      <c r="A510" s="22">
        <v>44013</v>
      </c>
      <c r="B510">
        <v>44013</v>
      </c>
      <c r="C510" t="s">
        <v>708</v>
      </c>
      <c r="D510" s="24">
        <f>VLOOKUP(Pag_Inicio_Corr_mas_casos[[#This Row],[Corregimiento]],Hoja3!$A$2:$D$676,4,0)</f>
        <v>80820</v>
      </c>
      <c r="E510">
        <v>15</v>
      </c>
    </row>
    <row r="511" spans="1:5" x14ac:dyDescent="0.2">
      <c r="A511" s="22">
        <v>44013</v>
      </c>
      <c r="B511">
        <v>44013</v>
      </c>
      <c r="C511" t="s">
        <v>732</v>
      </c>
      <c r="D511" s="24">
        <f>VLOOKUP(Pag_Inicio_Corr_mas_casos[[#This Row],[Corregimiento]],Hoja3!$A$2:$D$676,4,0)</f>
        <v>30111</v>
      </c>
      <c r="E511">
        <v>15</v>
      </c>
    </row>
    <row r="512" spans="1:5" x14ac:dyDescent="0.2">
      <c r="A512" s="22">
        <v>44013</v>
      </c>
      <c r="B512">
        <v>44013</v>
      </c>
      <c r="C512" t="s">
        <v>709</v>
      </c>
      <c r="D512" s="24">
        <f>VLOOKUP(Pag_Inicio_Corr_mas_casos[[#This Row],[Corregimiento]],Hoja3!$A$2:$D$676,4,0)</f>
        <v>80815</v>
      </c>
      <c r="E512">
        <v>14</v>
      </c>
    </row>
    <row r="513" spans="1:5" x14ac:dyDescent="0.2">
      <c r="A513" s="22">
        <v>44013</v>
      </c>
      <c r="B513">
        <v>44013</v>
      </c>
      <c r="C513" t="s">
        <v>700</v>
      </c>
      <c r="D513" s="24">
        <f>VLOOKUP(Pag_Inicio_Corr_mas_casos[[#This Row],[Corregimiento]],Hoja3!$A$2:$D$676,4,0)</f>
        <v>30107</v>
      </c>
      <c r="E513">
        <v>14</v>
      </c>
    </row>
    <row r="514" spans="1:5" x14ac:dyDescent="0.2">
      <c r="A514" s="22">
        <v>44013</v>
      </c>
      <c r="B514">
        <v>44013</v>
      </c>
      <c r="C514" t="s">
        <v>757</v>
      </c>
      <c r="D514" s="24">
        <f>VLOOKUP(Pag_Inicio_Corr_mas_casos[[#This Row],[Corregimiento]],Hoja3!$A$2:$D$676,4,0)</f>
        <v>40611</v>
      </c>
      <c r="E514">
        <v>14</v>
      </c>
    </row>
    <row r="515" spans="1:5" x14ac:dyDescent="0.2">
      <c r="A515" s="22">
        <v>44013</v>
      </c>
      <c r="B515">
        <v>44013</v>
      </c>
      <c r="C515" t="s">
        <v>681</v>
      </c>
      <c r="D515" s="24">
        <f>VLOOKUP(Pag_Inicio_Corr_mas_casos[[#This Row],[Corregimiento]],Hoja3!$A$2:$D$676,4,0)</f>
        <v>80802</v>
      </c>
      <c r="E515">
        <v>14</v>
      </c>
    </row>
    <row r="516" spans="1:5" x14ac:dyDescent="0.2">
      <c r="A516" s="22">
        <v>44013</v>
      </c>
      <c r="B516">
        <v>44013</v>
      </c>
      <c r="C516" t="s">
        <v>689</v>
      </c>
      <c r="D516" s="24">
        <f>VLOOKUP(Pag_Inicio_Corr_mas_casos[[#This Row],[Corregimiento]],Hoja3!$A$2:$D$676,4,0)</f>
        <v>80823</v>
      </c>
      <c r="E516">
        <v>14</v>
      </c>
    </row>
    <row r="517" spans="1:5" x14ac:dyDescent="0.2">
      <c r="A517" s="22">
        <v>44013</v>
      </c>
      <c r="B517">
        <v>44013</v>
      </c>
      <c r="C517" t="s">
        <v>699</v>
      </c>
      <c r="D517" s="24">
        <f>VLOOKUP(Pag_Inicio_Corr_mas_casos[[#This Row],[Corregimiento]],Hoja3!$A$2:$D$676,4,0)</f>
        <v>80810</v>
      </c>
      <c r="E517">
        <v>14</v>
      </c>
    </row>
    <row r="518" spans="1:5" x14ac:dyDescent="0.2">
      <c r="A518" s="22">
        <v>44013</v>
      </c>
      <c r="B518">
        <v>44013</v>
      </c>
      <c r="C518" t="s">
        <v>693</v>
      </c>
      <c r="D518" s="24">
        <f>VLOOKUP(Pag_Inicio_Corr_mas_casos[[#This Row],[Corregimiento]],Hoja3!$A$2:$D$676,4,0)</f>
        <v>81006</v>
      </c>
      <c r="E518">
        <v>13</v>
      </c>
    </row>
    <row r="519" spans="1:5" x14ac:dyDescent="0.2">
      <c r="A519" s="22">
        <v>44013</v>
      </c>
      <c r="B519">
        <v>44013</v>
      </c>
      <c r="C519" t="s">
        <v>729</v>
      </c>
      <c r="D519" s="24">
        <f>VLOOKUP(Pag_Inicio_Corr_mas_casos[[#This Row],[Corregimiento]],Hoja3!$A$2:$D$676,4,0)</f>
        <v>80807</v>
      </c>
      <c r="E519">
        <v>13</v>
      </c>
    </row>
    <row r="520" spans="1:5" x14ac:dyDescent="0.2">
      <c r="A520" s="22">
        <v>44013</v>
      </c>
      <c r="B520">
        <v>44013</v>
      </c>
      <c r="C520" t="s">
        <v>670</v>
      </c>
      <c r="D520" s="24">
        <f>VLOOKUP(Pag_Inicio_Corr_mas_casos[[#This Row],[Corregimiento]],Hoja3!$A$2:$D$676,4,0)</f>
        <v>130709</v>
      </c>
      <c r="E520">
        <v>13</v>
      </c>
    </row>
    <row r="521" spans="1:5" x14ac:dyDescent="0.2">
      <c r="A521" s="22">
        <v>44013</v>
      </c>
      <c r="B521">
        <v>44013</v>
      </c>
      <c r="C521" t="s">
        <v>685</v>
      </c>
      <c r="D521" s="24">
        <f>VLOOKUP(Pag_Inicio_Corr_mas_casos[[#This Row],[Corregimiento]],Hoja3!$A$2:$D$676,4,0)</f>
        <v>81008</v>
      </c>
      <c r="E521">
        <v>13</v>
      </c>
    </row>
    <row r="522" spans="1:5" x14ac:dyDescent="0.2">
      <c r="A522" s="22">
        <v>44013</v>
      </c>
      <c r="B522">
        <v>44013</v>
      </c>
      <c r="C522" t="s">
        <v>750</v>
      </c>
      <c r="D522" s="24">
        <f>VLOOKUP(Pag_Inicio_Corr_mas_casos[[#This Row],[Corregimiento]],Hoja3!$A$2:$D$676,4,0)</f>
        <v>10401</v>
      </c>
      <c r="E522">
        <v>12</v>
      </c>
    </row>
    <row r="523" spans="1:5" x14ac:dyDescent="0.2">
      <c r="A523" s="22">
        <v>44013</v>
      </c>
      <c r="B523">
        <v>44013</v>
      </c>
      <c r="C523" t="s">
        <v>733</v>
      </c>
      <c r="D523" s="24">
        <f>VLOOKUP(Pag_Inicio_Corr_mas_casos[[#This Row],[Corregimiento]],Hoja3!$A$2:$D$676,4,0)</f>
        <v>130706</v>
      </c>
      <c r="E523">
        <v>12</v>
      </c>
    </row>
    <row r="524" spans="1:5" x14ac:dyDescent="0.2">
      <c r="A524" s="22">
        <v>44013</v>
      </c>
      <c r="B524">
        <v>44013</v>
      </c>
      <c r="C524" t="s">
        <v>739</v>
      </c>
      <c r="D524" s="24">
        <f>VLOOKUP(Pag_Inicio_Corr_mas_casos[[#This Row],[Corregimiento]],Hoja3!$A$2:$D$676,4,0)</f>
        <v>80818</v>
      </c>
      <c r="E524">
        <v>12</v>
      </c>
    </row>
    <row r="525" spans="1:5" x14ac:dyDescent="0.2">
      <c r="A525" s="22">
        <v>44013</v>
      </c>
      <c r="B525">
        <v>44013</v>
      </c>
      <c r="C525" t="s">
        <v>695</v>
      </c>
      <c r="D525" s="24">
        <f>VLOOKUP(Pag_Inicio_Corr_mas_casos[[#This Row],[Corregimiento]],Hoja3!$A$2:$D$676,4,0)</f>
        <v>130702</v>
      </c>
      <c r="E525">
        <v>11</v>
      </c>
    </row>
    <row r="526" spans="1:5" x14ac:dyDescent="0.2">
      <c r="A526" s="22">
        <v>44013</v>
      </c>
      <c r="B526">
        <v>44013</v>
      </c>
      <c r="C526" t="s">
        <v>684</v>
      </c>
      <c r="D526" s="24">
        <f>VLOOKUP(Pag_Inicio_Corr_mas_casos[[#This Row],[Corregimiento]],Hoja3!$A$2:$D$676,4,0)</f>
        <v>81007</v>
      </c>
      <c r="E526">
        <v>11</v>
      </c>
    </row>
    <row r="527" spans="1:5" x14ac:dyDescent="0.2">
      <c r="A527" s="22">
        <v>44013</v>
      </c>
      <c r="B527">
        <v>44013</v>
      </c>
      <c r="C527" t="s">
        <v>714</v>
      </c>
      <c r="D527" s="24">
        <f>VLOOKUP(Pag_Inicio_Corr_mas_casos[[#This Row],[Corregimiento]],Hoja3!$A$2:$D$676,4,0)</f>
        <v>80826</v>
      </c>
      <c r="E527">
        <v>11</v>
      </c>
    </row>
    <row r="528" spans="1:5" x14ac:dyDescent="0.2">
      <c r="A528" s="22">
        <v>44013</v>
      </c>
      <c r="B528">
        <v>44013</v>
      </c>
      <c r="C528" t="s">
        <v>706</v>
      </c>
      <c r="D528" s="24">
        <f>VLOOKUP(Pag_Inicio_Corr_mas_casos[[#This Row],[Corregimiento]],Hoja3!$A$2:$D$676,4,0)</f>
        <v>80501</v>
      </c>
      <c r="E528">
        <v>10</v>
      </c>
    </row>
    <row r="529" spans="1:5" x14ac:dyDescent="0.2">
      <c r="A529" s="22">
        <v>44013</v>
      </c>
      <c r="B529">
        <v>44013</v>
      </c>
      <c r="C529" t="s">
        <v>758</v>
      </c>
      <c r="D529" s="24">
        <f>VLOOKUP(Pag_Inicio_Corr_mas_casos[[#This Row],[Corregimiento]],Hoja3!$A$2:$D$676,4,0)</f>
        <v>120801</v>
      </c>
      <c r="E529">
        <v>10</v>
      </c>
    </row>
    <row r="530" spans="1:5" x14ac:dyDescent="0.2">
      <c r="A530" s="22">
        <v>44013</v>
      </c>
      <c r="B530">
        <v>44013</v>
      </c>
      <c r="C530" t="s">
        <v>722</v>
      </c>
      <c r="D530" s="24">
        <f>VLOOKUP(Pag_Inicio_Corr_mas_casos[[#This Row],[Corregimiento]],Hoja3!$A$2:$D$676,4,0)</f>
        <v>130717</v>
      </c>
      <c r="E530">
        <v>10</v>
      </c>
    </row>
    <row r="531" spans="1:5" x14ac:dyDescent="0.2">
      <c r="A531" s="22">
        <v>44014</v>
      </c>
      <c r="B531">
        <v>44014</v>
      </c>
      <c r="C531" t="s">
        <v>688</v>
      </c>
      <c r="D531" s="24">
        <f>VLOOKUP(Pag_Inicio_Corr_mas_casos[[#This Row],[Corregimiento]],Hoja3!$A$2:$D$676,4,0)</f>
        <v>80822</v>
      </c>
      <c r="E531">
        <v>40</v>
      </c>
    </row>
    <row r="532" spans="1:5" x14ac:dyDescent="0.2">
      <c r="A532" s="22">
        <v>44014</v>
      </c>
      <c r="B532">
        <v>44014</v>
      </c>
      <c r="C532" t="s">
        <v>736</v>
      </c>
      <c r="D532" s="24">
        <f>VLOOKUP(Pag_Inicio_Corr_mas_casos[[#This Row],[Corregimiento]],Hoja3!$A$2:$D$676,4,0)</f>
        <v>99999</v>
      </c>
      <c r="E532">
        <v>38</v>
      </c>
    </row>
    <row r="533" spans="1:5" x14ac:dyDescent="0.2">
      <c r="A533" s="22">
        <v>44014</v>
      </c>
      <c r="B533">
        <v>44014</v>
      </c>
      <c r="C533" t="s">
        <v>680</v>
      </c>
      <c r="D533" s="24">
        <f>VLOOKUP(Pag_Inicio_Corr_mas_casos[[#This Row],[Corregimiento]],Hoja3!$A$2:$D$676,4,0)</f>
        <v>130106</v>
      </c>
      <c r="E533">
        <v>31</v>
      </c>
    </row>
    <row r="534" spans="1:5" x14ac:dyDescent="0.2">
      <c r="A534" s="22">
        <v>44014</v>
      </c>
      <c r="B534">
        <v>44014</v>
      </c>
      <c r="C534" t="s">
        <v>683</v>
      </c>
      <c r="D534" s="24">
        <f>VLOOKUP(Pag_Inicio_Corr_mas_casos[[#This Row],[Corregimiento]],Hoja3!$A$2:$D$676,4,0)</f>
        <v>80821</v>
      </c>
      <c r="E534">
        <v>27</v>
      </c>
    </row>
    <row r="535" spans="1:5" x14ac:dyDescent="0.2">
      <c r="A535" s="22">
        <v>44014</v>
      </c>
      <c r="B535">
        <v>44014</v>
      </c>
      <c r="C535" t="s">
        <v>687</v>
      </c>
      <c r="D535" s="24">
        <f>VLOOKUP(Pag_Inicio_Corr_mas_casos[[#This Row],[Corregimiento]],Hoja3!$A$2:$D$676,4,0)</f>
        <v>80817</v>
      </c>
      <c r="E535">
        <v>27</v>
      </c>
    </row>
    <row r="536" spans="1:5" x14ac:dyDescent="0.2">
      <c r="A536" s="22">
        <v>44014</v>
      </c>
      <c r="B536">
        <v>44014</v>
      </c>
      <c r="C536" t="s">
        <v>691</v>
      </c>
      <c r="D536" s="24">
        <f>VLOOKUP(Pag_Inicio_Corr_mas_casos[[#This Row],[Corregimiento]],Hoja3!$A$2:$D$676,4,0)</f>
        <v>80819</v>
      </c>
      <c r="E536">
        <v>26</v>
      </c>
    </row>
    <row r="537" spans="1:5" x14ac:dyDescent="0.2">
      <c r="A537" s="22">
        <v>44014</v>
      </c>
      <c r="B537">
        <v>44014</v>
      </c>
      <c r="C537" t="s">
        <v>694</v>
      </c>
      <c r="D537" s="24">
        <f>VLOOKUP(Pag_Inicio_Corr_mas_casos[[#This Row],[Corregimiento]],Hoja3!$A$2:$D$676,4,0)</f>
        <v>80812</v>
      </c>
      <c r="E537">
        <v>23</v>
      </c>
    </row>
    <row r="538" spans="1:5" x14ac:dyDescent="0.2">
      <c r="A538" s="22">
        <v>44014</v>
      </c>
      <c r="B538">
        <v>44014</v>
      </c>
      <c r="C538" t="s">
        <v>690</v>
      </c>
      <c r="D538" s="24">
        <f>VLOOKUP(Pag_Inicio_Corr_mas_casos[[#This Row],[Corregimiento]],Hoja3!$A$2:$D$676,4,0)</f>
        <v>81001</v>
      </c>
      <c r="E538">
        <v>22</v>
      </c>
    </row>
    <row r="539" spans="1:5" x14ac:dyDescent="0.2">
      <c r="A539" s="22">
        <v>44014</v>
      </c>
      <c r="B539">
        <v>44014</v>
      </c>
      <c r="C539" t="s">
        <v>686</v>
      </c>
      <c r="D539" s="24">
        <f>VLOOKUP(Pag_Inicio_Corr_mas_casos[[#This Row],[Corregimiento]],Hoja3!$A$2:$D$676,4,0)</f>
        <v>80816</v>
      </c>
      <c r="E539">
        <v>22</v>
      </c>
    </row>
    <row r="540" spans="1:5" x14ac:dyDescent="0.2">
      <c r="A540" s="22">
        <v>44014</v>
      </c>
      <c r="B540">
        <v>44014</v>
      </c>
      <c r="C540" t="s">
        <v>684</v>
      </c>
      <c r="D540" s="24">
        <f>VLOOKUP(Pag_Inicio_Corr_mas_casos[[#This Row],[Corregimiento]],Hoja3!$A$2:$D$676,4,0)</f>
        <v>81007</v>
      </c>
      <c r="E540">
        <v>20</v>
      </c>
    </row>
    <row r="541" spans="1:5" x14ac:dyDescent="0.2">
      <c r="A541" s="22">
        <v>44014</v>
      </c>
      <c r="B541">
        <v>44014</v>
      </c>
      <c r="C541" t="s">
        <v>679</v>
      </c>
      <c r="D541" s="24">
        <f>VLOOKUP(Pag_Inicio_Corr_mas_casos[[#This Row],[Corregimiento]],Hoja3!$A$2:$D$676,4,0)</f>
        <v>81002</v>
      </c>
      <c r="E541">
        <v>18</v>
      </c>
    </row>
    <row r="542" spans="1:5" x14ac:dyDescent="0.2">
      <c r="A542" s="22">
        <v>44014</v>
      </c>
      <c r="B542">
        <v>44014</v>
      </c>
      <c r="C542" t="s">
        <v>692</v>
      </c>
      <c r="D542" s="24">
        <f>VLOOKUP(Pag_Inicio_Corr_mas_casos[[#This Row],[Corregimiento]],Hoja3!$A$2:$D$676,4,0)</f>
        <v>130107</v>
      </c>
      <c r="E542">
        <v>18</v>
      </c>
    </row>
    <row r="543" spans="1:5" x14ac:dyDescent="0.2">
      <c r="A543" s="22">
        <v>44014</v>
      </c>
      <c r="B543">
        <v>44014</v>
      </c>
      <c r="C543" t="s">
        <v>704</v>
      </c>
      <c r="D543" s="24">
        <f>VLOOKUP(Pag_Inicio_Corr_mas_casos[[#This Row],[Corregimiento]],Hoja3!$A$2:$D$676,4,0)</f>
        <v>80813</v>
      </c>
      <c r="E543">
        <v>18</v>
      </c>
    </row>
    <row r="544" spans="1:5" x14ac:dyDescent="0.2">
      <c r="A544" s="22">
        <v>44014</v>
      </c>
      <c r="B544">
        <v>44014</v>
      </c>
      <c r="C544" t="s">
        <v>708</v>
      </c>
      <c r="D544" s="24">
        <f>VLOOKUP(Pag_Inicio_Corr_mas_casos[[#This Row],[Corregimiento]],Hoja3!$A$2:$D$676,4,0)</f>
        <v>80820</v>
      </c>
      <c r="E544">
        <v>17</v>
      </c>
    </row>
    <row r="545" spans="1:5" x14ac:dyDescent="0.2">
      <c r="A545" s="22">
        <v>44014</v>
      </c>
      <c r="B545">
        <v>44014</v>
      </c>
      <c r="C545" t="s">
        <v>678</v>
      </c>
      <c r="D545" s="24">
        <f>VLOOKUP(Pag_Inicio_Corr_mas_casos[[#This Row],[Corregimiento]],Hoja3!$A$2:$D$676,4,0)</f>
        <v>130101</v>
      </c>
      <c r="E545">
        <v>16</v>
      </c>
    </row>
    <row r="546" spans="1:5" x14ac:dyDescent="0.2">
      <c r="A546" s="22">
        <v>44014</v>
      </c>
      <c r="B546">
        <v>44014</v>
      </c>
      <c r="C546" t="s">
        <v>689</v>
      </c>
      <c r="D546" s="24">
        <f>VLOOKUP(Pag_Inicio_Corr_mas_casos[[#This Row],[Corregimiento]],Hoja3!$A$2:$D$676,4,0)</f>
        <v>80823</v>
      </c>
      <c r="E546">
        <v>15</v>
      </c>
    </row>
    <row r="547" spans="1:5" x14ac:dyDescent="0.2">
      <c r="A547" s="22">
        <v>44014</v>
      </c>
      <c r="B547">
        <v>44014</v>
      </c>
      <c r="C547" t="s">
        <v>700</v>
      </c>
      <c r="D547" s="24">
        <f>VLOOKUP(Pag_Inicio_Corr_mas_casos[[#This Row],[Corregimiento]],Hoja3!$A$2:$D$676,4,0)</f>
        <v>30107</v>
      </c>
      <c r="E547">
        <v>14</v>
      </c>
    </row>
    <row r="548" spans="1:5" x14ac:dyDescent="0.2">
      <c r="A548" s="22">
        <v>44014</v>
      </c>
      <c r="B548">
        <v>44014</v>
      </c>
      <c r="C548" t="s">
        <v>696</v>
      </c>
      <c r="D548" s="24">
        <f>VLOOKUP(Pag_Inicio_Corr_mas_casos[[#This Row],[Corregimiento]],Hoja3!$A$2:$D$676,4,0)</f>
        <v>40601</v>
      </c>
      <c r="E548">
        <v>14</v>
      </c>
    </row>
    <row r="549" spans="1:5" x14ac:dyDescent="0.2">
      <c r="A549" s="22">
        <v>44014</v>
      </c>
      <c r="B549">
        <v>44014</v>
      </c>
      <c r="C549" t="s">
        <v>711</v>
      </c>
      <c r="D549" s="24">
        <f>VLOOKUP(Pag_Inicio_Corr_mas_casos[[#This Row],[Corregimiento]],Hoja3!$A$2:$D$676,4,0)</f>
        <v>80811</v>
      </c>
      <c r="E549">
        <v>13</v>
      </c>
    </row>
    <row r="550" spans="1:5" x14ac:dyDescent="0.2">
      <c r="A550" s="22">
        <v>44014</v>
      </c>
      <c r="B550">
        <v>44014</v>
      </c>
      <c r="C550" t="s">
        <v>693</v>
      </c>
      <c r="D550" s="24">
        <f>VLOOKUP(Pag_Inicio_Corr_mas_casos[[#This Row],[Corregimiento]],Hoja3!$A$2:$D$676,4,0)</f>
        <v>81006</v>
      </c>
      <c r="E550">
        <v>12</v>
      </c>
    </row>
    <row r="551" spans="1:5" x14ac:dyDescent="0.2">
      <c r="A551" s="22">
        <v>44014</v>
      </c>
      <c r="B551">
        <v>44014</v>
      </c>
      <c r="C551" t="s">
        <v>714</v>
      </c>
      <c r="D551" s="24">
        <f>VLOOKUP(Pag_Inicio_Corr_mas_casos[[#This Row],[Corregimiento]],Hoja3!$A$2:$D$676,4,0)</f>
        <v>80826</v>
      </c>
      <c r="E551">
        <v>12</v>
      </c>
    </row>
    <row r="552" spans="1:5" x14ac:dyDescent="0.2">
      <c r="A552" s="22">
        <v>44014</v>
      </c>
      <c r="B552">
        <v>44014</v>
      </c>
      <c r="C552" t="s">
        <v>699</v>
      </c>
      <c r="D552" s="24">
        <f>VLOOKUP(Pag_Inicio_Corr_mas_casos[[#This Row],[Corregimiento]],Hoja3!$A$2:$D$676,4,0)</f>
        <v>80810</v>
      </c>
      <c r="E552">
        <v>12</v>
      </c>
    </row>
    <row r="553" spans="1:5" x14ac:dyDescent="0.2">
      <c r="A553" s="22">
        <v>44014</v>
      </c>
      <c r="B553">
        <v>44014</v>
      </c>
      <c r="C553" t="s">
        <v>717</v>
      </c>
      <c r="D553" s="24">
        <f>VLOOKUP(Pag_Inicio_Corr_mas_casos[[#This Row],[Corregimiento]],Hoja3!$A$2:$D$676,4,0)</f>
        <v>130105</v>
      </c>
      <c r="E553">
        <v>12</v>
      </c>
    </row>
    <row r="554" spans="1:5" x14ac:dyDescent="0.2">
      <c r="A554" s="22">
        <v>44014</v>
      </c>
      <c r="B554">
        <v>44014</v>
      </c>
      <c r="C554" t="s">
        <v>709</v>
      </c>
      <c r="D554" s="24">
        <f>VLOOKUP(Pag_Inicio_Corr_mas_casos[[#This Row],[Corregimiento]],Hoja3!$A$2:$D$676,4,0)</f>
        <v>80815</v>
      </c>
      <c r="E554">
        <v>11</v>
      </c>
    </row>
    <row r="555" spans="1:5" x14ac:dyDescent="0.2">
      <c r="A555" s="22">
        <v>44014</v>
      </c>
      <c r="B555">
        <v>44014</v>
      </c>
      <c r="C555" t="s">
        <v>721</v>
      </c>
      <c r="D555" s="24">
        <f>VLOOKUP(Pag_Inicio_Corr_mas_casos[[#This Row],[Corregimiento]],Hoja3!$A$2:$D$676,4,0)</f>
        <v>80805</v>
      </c>
      <c r="E555">
        <v>11</v>
      </c>
    </row>
    <row r="556" spans="1:5" x14ac:dyDescent="0.2">
      <c r="A556" s="22">
        <v>44015</v>
      </c>
      <c r="B556">
        <v>44015</v>
      </c>
      <c r="C556" t="s">
        <v>678</v>
      </c>
      <c r="D556" s="24">
        <f>VLOOKUP(Pag_Inicio_Corr_mas_casos[[#This Row],[Corregimiento]],Hoja3!$A$2:$D$676,4,0)</f>
        <v>130101</v>
      </c>
      <c r="E556">
        <v>32</v>
      </c>
    </row>
    <row r="557" spans="1:5" x14ac:dyDescent="0.2">
      <c r="A557" s="22">
        <v>44015</v>
      </c>
      <c r="B557">
        <v>44015</v>
      </c>
      <c r="C557" t="s">
        <v>688</v>
      </c>
      <c r="D557" s="24">
        <f>VLOOKUP(Pag_Inicio_Corr_mas_casos[[#This Row],[Corregimiento]],Hoja3!$A$2:$D$676,4,0)</f>
        <v>80822</v>
      </c>
      <c r="E557">
        <v>31</v>
      </c>
    </row>
    <row r="558" spans="1:5" x14ac:dyDescent="0.2">
      <c r="A558" s="22">
        <v>44015</v>
      </c>
      <c r="B558">
        <v>44015</v>
      </c>
      <c r="C558" t="s">
        <v>681</v>
      </c>
      <c r="D558" s="24">
        <f>VLOOKUP(Pag_Inicio_Corr_mas_casos[[#This Row],[Corregimiento]],Hoja3!$A$2:$D$676,4,0)</f>
        <v>80802</v>
      </c>
      <c r="E558">
        <v>26</v>
      </c>
    </row>
    <row r="559" spans="1:5" x14ac:dyDescent="0.2">
      <c r="A559" s="22">
        <v>44015</v>
      </c>
      <c r="B559">
        <v>44015</v>
      </c>
      <c r="C559" t="s">
        <v>704</v>
      </c>
      <c r="D559" s="24">
        <f>VLOOKUP(Pag_Inicio_Corr_mas_casos[[#This Row],[Corregimiento]],Hoja3!$A$2:$D$676,4,0)</f>
        <v>80813</v>
      </c>
      <c r="E559">
        <v>25</v>
      </c>
    </row>
    <row r="560" spans="1:5" x14ac:dyDescent="0.2">
      <c r="A560" s="22">
        <v>44015</v>
      </c>
      <c r="B560">
        <v>44015</v>
      </c>
      <c r="C560" t="s">
        <v>680</v>
      </c>
      <c r="D560" s="24">
        <f>VLOOKUP(Pag_Inicio_Corr_mas_casos[[#This Row],[Corregimiento]],Hoja3!$A$2:$D$676,4,0)</f>
        <v>130106</v>
      </c>
      <c r="E560">
        <v>25</v>
      </c>
    </row>
    <row r="561" spans="1:5" x14ac:dyDescent="0.2">
      <c r="A561" s="22">
        <v>44015</v>
      </c>
      <c r="B561">
        <v>44015</v>
      </c>
      <c r="C561" t="s">
        <v>684</v>
      </c>
      <c r="D561" s="24">
        <f>VLOOKUP(Pag_Inicio_Corr_mas_casos[[#This Row],[Corregimiento]],Hoja3!$A$2:$D$676,4,0)</f>
        <v>81007</v>
      </c>
      <c r="E561">
        <v>24</v>
      </c>
    </row>
    <row r="562" spans="1:5" x14ac:dyDescent="0.2">
      <c r="A562" s="22">
        <v>44015</v>
      </c>
      <c r="B562">
        <v>44015</v>
      </c>
      <c r="C562" t="s">
        <v>691</v>
      </c>
      <c r="D562" s="24">
        <f>VLOOKUP(Pag_Inicio_Corr_mas_casos[[#This Row],[Corregimiento]],Hoja3!$A$2:$D$676,4,0)</f>
        <v>80819</v>
      </c>
      <c r="E562">
        <v>22</v>
      </c>
    </row>
    <row r="563" spans="1:5" x14ac:dyDescent="0.2">
      <c r="A563" s="22">
        <v>44015</v>
      </c>
      <c r="B563">
        <v>44015</v>
      </c>
      <c r="C563" t="s">
        <v>686</v>
      </c>
      <c r="D563" s="24">
        <f>VLOOKUP(Pag_Inicio_Corr_mas_casos[[#This Row],[Corregimiento]],Hoja3!$A$2:$D$676,4,0)</f>
        <v>80816</v>
      </c>
      <c r="E563">
        <v>21</v>
      </c>
    </row>
    <row r="564" spans="1:5" x14ac:dyDescent="0.2">
      <c r="A564" s="22">
        <v>44015</v>
      </c>
      <c r="B564">
        <v>44015</v>
      </c>
      <c r="C564" t="s">
        <v>708</v>
      </c>
      <c r="D564" s="24">
        <f>VLOOKUP(Pag_Inicio_Corr_mas_casos[[#This Row],[Corregimiento]],Hoja3!$A$2:$D$676,4,0)</f>
        <v>80820</v>
      </c>
      <c r="E564">
        <v>21</v>
      </c>
    </row>
    <row r="565" spans="1:5" x14ac:dyDescent="0.2">
      <c r="A565" s="22">
        <v>44015</v>
      </c>
      <c r="B565">
        <v>44015</v>
      </c>
      <c r="C565" t="s">
        <v>683</v>
      </c>
      <c r="D565" s="24">
        <f>VLOOKUP(Pag_Inicio_Corr_mas_casos[[#This Row],[Corregimiento]],Hoja3!$A$2:$D$676,4,0)</f>
        <v>80821</v>
      </c>
      <c r="E565">
        <v>20</v>
      </c>
    </row>
    <row r="566" spans="1:5" x14ac:dyDescent="0.2">
      <c r="A566" s="22">
        <v>44015</v>
      </c>
      <c r="B566">
        <v>44015</v>
      </c>
      <c r="C566" t="s">
        <v>690</v>
      </c>
      <c r="D566" s="24">
        <f>VLOOKUP(Pag_Inicio_Corr_mas_casos[[#This Row],[Corregimiento]],Hoja3!$A$2:$D$676,4,0)</f>
        <v>81001</v>
      </c>
      <c r="E566">
        <v>19</v>
      </c>
    </row>
    <row r="567" spans="1:5" x14ac:dyDescent="0.2">
      <c r="A567" s="22">
        <v>44015</v>
      </c>
      <c r="B567">
        <v>44015</v>
      </c>
      <c r="C567" t="s">
        <v>679</v>
      </c>
      <c r="D567" s="24">
        <f>VLOOKUP(Pag_Inicio_Corr_mas_casos[[#This Row],[Corregimiento]],Hoja3!$A$2:$D$676,4,0)</f>
        <v>81002</v>
      </c>
      <c r="E567">
        <v>19</v>
      </c>
    </row>
    <row r="568" spans="1:5" x14ac:dyDescent="0.2">
      <c r="A568" s="22">
        <v>44015</v>
      </c>
      <c r="B568">
        <v>44015</v>
      </c>
      <c r="C568" t="s">
        <v>732</v>
      </c>
      <c r="D568" s="24">
        <f>VLOOKUP(Pag_Inicio_Corr_mas_casos[[#This Row],[Corregimiento]],Hoja3!$A$2:$D$676,4,0)</f>
        <v>30111</v>
      </c>
      <c r="E568">
        <v>19</v>
      </c>
    </row>
    <row r="569" spans="1:5" x14ac:dyDescent="0.2">
      <c r="A569" s="22">
        <v>44015</v>
      </c>
      <c r="B569">
        <v>44015</v>
      </c>
      <c r="C569" t="s">
        <v>693</v>
      </c>
      <c r="D569" s="24">
        <f>VLOOKUP(Pag_Inicio_Corr_mas_casos[[#This Row],[Corregimiento]],Hoja3!$A$2:$D$676,4,0)</f>
        <v>81006</v>
      </c>
      <c r="E569">
        <v>18</v>
      </c>
    </row>
    <row r="570" spans="1:5" x14ac:dyDescent="0.2">
      <c r="A570" s="22">
        <v>44015</v>
      </c>
      <c r="B570">
        <v>44015</v>
      </c>
      <c r="C570" t="s">
        <v>687</v>
      </c>
      <c r="D570" s="24">
        <f>VLOOKUP(Pag_Inicio_Corr_mas_casos[[#This Row],[Corregimiento]],Hoja3!$A$2:$D$676,4,0)</f>
        <v>80817</v>
      </c>
      <c r="E570">
        <v>18</v>
      </c>
    </row>
    <row r="571" spans="1:5" x14ac:dyDescent="0.2">
      <c r="A571" s="22">
        <v>44015</v>
      </c>
      <c r="B571">
        <v>44015</v>
      </c>
      <c r="C571" t="s">
        <v>694</v>
      </c>
      <c r="D571" s="24">
        <f>VLOOKUP(Pag_Inicio_Corr_mas_casos[[#This Row],[Corregimiento]],Hoja3!$A$2:$D$676,4,0)</f>
        <v>80812</v>
      </c>
      <c r="E571">
        <v>16</v>
      </c>
    </row>
    <row r="572" spans="1:5" x14ac:dyDescent="0.2">
      <c r="A572" s="22">
        <v>44015</v>
      </c>
      <c r="B572">
        <v>44015</v>
      </c>
      <c r="C572" t="s">
        <v>720</v>
      </c>
      <c r="D572" s="24">
        <f>VLOOKUP(Pag_Inicio_Corr_mas_casos[[#This Row],[Corregimiento]],Hoja3!$A$2:$D$676,4,0)</f>
        <v>40201</v>
      </c>
      <c r="E572">
        <v>15</v>
      </c>
    </row>
    <row r="573" spans="1:5" x14ac:dyDescent="0.2">
      <c r="A573" s="22">
        <v>44015</v>
      </c>
      <c r="B573">
        <v>44015</v>
      </c>
      <c r="C573" t="s">
        <v>697</v>
      </c>
      <c r="D573" s="24">
        <f>VLOOKUP(Pag_Inicio_Corr_mas_casos[[#This Row],[Corregimiento]],Hoja3!$A$2:$D$676,4,0)</f>
        <v>80806</v>
      </c>
      <c r="E573">
        <v>14</v>
      </c>
    </row>
    <row r="574" spans="1:5" x14ac:dyDescent="0.2">
      <c r="A574" s="22">
        <v>44015</v>
      </c>
      <c r="B574">
        <v>44015</v>
      </c>
      <c r="C574" t="s">
        <v>714</v>
      </c>
      <c r="D574" s="24">
        <f>VLOOKUP(Pag_Inicio_Corr_mas_casos[[#This Row],[Corregimiento]],Hoja3!$A$2:$D$676,4,0)</f>
        <v>80826</v>
      </c>
      <c r="E574">
        <v>14</v>
      </c>
    </row>
    <row r="575" spans="1:5" x14ac:dyDescent="0.2">
      <c r="A575" s="22">
        <v>44015</v>
      </c>
      <c r="B575">
        <v>44015</v>
      </c>
      <c r="C575" t="s">
        <v>689</v>
      </c>
      <c r="D575" s="24">
        <f>VLOOKUP(Pag_Inicio_Corr_mas_casos[[#This Row],[Corregimiento]],Hoja3!$A$2:$D$676,4,0)</f>
        <v>80823</v>
      </c>
      <c r="E575">
        <v>14</v>
      </c>
    </row>
    <row r="576" spans="1:5" x14ac:dyDescent="0.2">
      <c r="A576" s="22">
        <v>44015</v>
      </c>
      <c r="B576">
        <v>44015</v>
      </c>
      <c r="C576" t="s">
        <v>700</v>
      </c>
      <c r="D576" s="24">
        <f>VLOOKUP(Pag_Inicio_Corr_mas_casos[[#This Row],[Corregimiento]],Hoja3!$A$2:$D$676,4,0)</f>
        <v>30107</v>
      </c>
      <c r="E576">
        <v>13</v>
      </c>
    </row>
    <row r="577" spans="1:5" x14ac:dyDescent="0.2">
      <c r="A577" s="22">
        <v>44015</v>
      </c>
      <c r="B577">
        <v>44015</v>
      </c>
      <c r="C577" t="s">
        <v>682</v>
      </c>
      <c r="D577" s="24">
        <f>VLOOKUP(Pag_Inicio_Corr_mas_casos[[#This Row],[Corregimiento]],Hoja3!$A$2:$D$676,4,0)</f>
        <v>130102</v>
      </c>
      <c r="E577">
        <v>12</v>
      </c>
    </row>
    <row r="578" spans="1:5" x14ac:dyDescent="0.2">
      <c r="A578" s="22">
        <v>44015</v>
      </c>
      <c r="B578">
        <v>44015</v>
      </c>
      <c r="C578" t="s">
        <v>709</v>
      </c>
      <c r="D578" s="24">
        <f>VLOOKUP(Pag_Inicio_Corr_mas_casos[[#This Row],[Corregimiento]],Hoja3!$A$2:$D$676,4,0)</f>
        <v>80815</v>
      </c>
      <c r="E578">
        <v>11</v>
      </c>
    </row>
    <row r="579" spans="1:5" x14ac:dyDescent="0.2">
      <c r="A579" s="22">
        <v>44015</v>
      </c>
      <c r="B579">
        <v>44015</v>
      </c>
      <c r="C579" t="s">
        <v>713</v>
      </c>
      <c r="D579" s="24">
        <f>VLOOKUP(Pag_Inicio_Corr_mas_casos[[#This Row],[Corregimiento]],Hoja3!$A$2:$D$676,4,0)</f>
        <v>130708</v>
      </c>
      <c r="E579">
        <v>10</v>
      </c>
    </row>
    <row r="580" spans="1:5" x14ac:dyDescent="0.2">
      <c r="A580" s="22">
        <v>44015</v>
      </c>
      <c r="B580">
        <v>44015</v>
      </c>
      <c r="C580" t="s">
        <v>722</v>
      </c>
      <c r="D580" s="24">
        <f>VLOOKUP(Pag_Inicio_Corr_mas_casos[[#This Row],[Corregimiento]],Hoja3!$A$2:$D$676,4,0)</f>
        <v>130717</v>
      </c>
      <c r="E580">
        <v>10</v>
      </c>
    </row>
    <row r="581" spans="1:5" x14ac:dyDescent="0.2">
      <c r="A581" s="22">
        <v>44016</v>
      </c>
      <c r="B581">
        <v>44016</v>
      </c>
      <c r="C581" t="s">
        <v>678</v>
      </c>
      <c r="D581" s="24">
        <f>VLOOKUP(Pag_Inicio_Corr_mas_casos[[#This Row],[Corregimiento]],Hoja3!$A$2:$D$676,4,0)</f>
        <v>130101</v>
      </c>
      <c r="E581">
        <v>50</v>
      </c>
    </row>
    <row r="582" spans="1:5" x14ac:dyDescent="0.2">
      <c r="A582" s="22">
        <v>44016</v>
      </c>
      <c r="B582">
        <v>44016</v>
      </c>
      <c r="C582" t="s">
        <v>683</v>
      </c>
      <c r="D582" s="24">
        <f>VLOOKUP(Pag_Inicio_Corr_mas_casos[[#This Row],[Corregimiento]],Hoja3!$A$2:$D$676,4,0)</f>
        <v>80821</v>
      </c>
      <c r="E582">
        <v>45</v>
      </c>
    </row>
    <row r="583" spans="1:5" x14ac:dyDescent="0.2">
      <c r="A583" s="22">
        <v>44016</v>
      </c>
      <c r="B583">
        <v>44016</v>
      </c>
      <c r="C583" t="s">
        <v>690</v>
      </c>
      <c r="D583" s="24">
        <f>VLOOKUP(Pag_Inicio_Corr_mas_casos[[#This Row],[Corregimiento]],Hoja3!$A$2:$D$676,4,0)</f>
        <v>81001</v>
      </c>
      <c r="E583">
        <v>37</v>
      </c>
    </row>
    <row r="584" spans="1:5" x14ac:dyDescent="0.2">
      <c r="A584" s="22">
        <v>44016</v>
      </c>
      <c r="B584">
        <v>44016</v>
      </c>
      <c r="C584" t="s">
        <v>688</v>
      </c>
      <c r="D584" s="24">
        <f>VLOOKUP(Pag_Inicio_Corr_mas_casos[[#This Row],[Corregimiento]],Hoja3!$A$2:$D$676,4,0)</f>
        <v>80822</v>
      </c>
      <c r="E584">
        <v>34</v>
      </c>
    </row>
    <row r="585" spans="1:5" x14ac:dyDescent="0.2">
      <c r="A585" s="22">
        <v>44016</v>
      </c>
      <c r="B585">
        <v>44016</v>
      </c>
      <c r="C585" t="s">
        <v>686</v>
      </c>
      <c r="D585" s="24">
        <f>VLOOKUP(Pag_Inicio_Corr_mas_casos[[#This Row],[Corregimiento]],Hoja3!$A$2:$D$676,4,0)</f>
        <v>80816</v>
      </c>
      <c r="E585">
        <v>32</v>
      </c>
    </row>
    <row r="586" spans="1:5" x14ac:dyDescent="0.2">
      <c r="A586" s="22">
        <v>44016</v>
      </c>
      <c r="B586">
        <v>44016</v>
      </c>
      <c r="C586" t="s">
        <v>680</v>
      </c>
      <c r="D586" s="24">
        <f>VLOOKUP(Pag_Inicio_Corr_mas_casos[[#This Row],[Corregimiento]],Hoja3!$A$2:$D$676,4,0)</f>
        <v>130106</v>
      </c>
      <c r="E586">
        <v>31</v>
      </c>
    </row>
    <row r="587" spans="1:5" x14ac:dyDescent="0.2">
      <c r="A587" s="22">
        <v>44016</v>
      </c>
      <c r="B587">
        <v>44016</v>
      </c>
      <c r="C587" t="s">
        <v>732</v>
      </c>
      <c r="D587" s="24">
        <f>VLOOKUP(Pag_Inicio_Corr_mas_casos[[#This Row],[Corregimiento]],Hoja3!$A$2:$D$676,4,0)</f>
        <v>30111</v>
      </c>
      <c r="E587">
        <v>29</v>
      </c>
    </row>
    <row r="588" spans="1:5" x14ac:dyDescent="0.2">
      <c r="A588" s="22">
        <v>44016</v>
      </c>
      <c r="B588">
        <v>44016</v>
      </c>
      <c r="C588" t="s">
        <v>685</v>
      </c>
      <c r="D588" s="24">
        <f>VLOOKUP(Pag_Inicio_Corr_mas_casos[[#This Row],[Corregimiento]],Hoja3!$A$2:$D$676,4,0)</f>
        <v>81008</v>
      </c>
      <c r="E588">
        <v>27</v>
      </c>
    </row>
    <row r="589" spans="1:5" x14ac:dyDescent="0.2">
      <c r="A589" s="22">
        <v>44016</v>
      </c>
      <c r="B589">
        <v>44016</v>
      </c>
      <c r="C589" t="s">
        <v>679</v>
      </c>
      <c r="D589" s="24">
        <f>VLOOKUP(Pag_Inicio_Corr_mas_casos[[#This Row],[Corregimiento]],Hoja3!$A$2:$D$676,4,0)</f>
        <v>81002</v>
      </c>
      <c r="E589">
        <v>24</v>
      </c>
    </row>
    <row r="590" spans="1:5" x14ac:dyDescent="0.2">
      <c r="A590" s="22">
        <v>44016</v>
      </c>
      <c r="B590">
        <v>44016</v>
      </c>
      <c r="C590" t="s">
        <v>697</v>
      </c>
      <c r="D590" s="24">
        <f>VLOOKUP(Pag_Inicio_Corr_mas_casos[[#This Row],[Corregimiento]],Hoja3!$A$2:$D$676,4,0)</f>
        <v>80806</v>
      </c>
      <c r="E590">
        <v>19</v>
      </c>
    </row>
    <row r="591" spans="1:5" x14ac:dyDescent="0.2">
      <c r="A591" s="22">
        <v>44016</v>
      </c>
      <c r="B591">
        <v>44016</v>
      </c>
      <c r="C591" t="s">
        <v>713</v>
      </c>
      <c r="D591" s="24">
        <f>VLOOKUP(Pag_Inicio_Corr_mas_casos[[#This Row],[Corregimiento]],Hoja3!$A$2:$D$676,4,0)</f>
        <v>130708</v>
      </c>
      <c r="E591">
        <v>17</v>
      </c>
    </row>
    <row r="592" spans="1:5" x14ac:dyDescent="0.2">
      <c r="A592" s="22">
        <v>44016</v>
      </c>
      <c r="B592">
        <v>44016</v>
      </c>
      <c r="C592" t="s">
        <v>709</v>
      </c>
      <c r="D592" s="24">
        <f>VLOOKUP(Pag_Inicio_Corr_mas_casos[[#This Row],[Corregimiento]],Hoja3!$A$2:$D$676,4,0)</f>
        <v>80815</v>
      </c>
      <c r="E592">
        <v>15</v>
      </c>
    </row>
    <row r="593" spans="1:5" x14ac:dyDescent="0.2">
      <c r="A593" s="22">
        <v>44016</v>
      </c>
      <c r="B593">
        <v>44016</v>
      </c>
      <c r="C593" t="s">
        <v>708</v>
      </c>
      <c r="D593" s="24">
        <f>VLOOKUP(Pag_Inicio_Corr_mas_casos[[#This Row],[Corregimiento]],Hoja3!$A$2:$D$676,4,0)</f>
        <v>80820</v>
      </c>
      <c r="E593">
        <v>14</v>
      </c>
    </row>
    <row r="594" spans="1:5" x14ac:dyDescent="0.2">
      <c r="A594" s="22">
        <v>44016</v>
      </c>
      <c r="B594">
        <v>44016</v>
      </c>
      <c r="C594" t="s">
        <v>699</v>
      </c>
      <c r="D594" s="24">
        <f>VLOOKUP(Pag_Inicio_Corr_mas_casos[[#This Row],[Corregimiento]],Hoja3!$A$2:$D$676,4,0)</f>
        <v>80810</v>
      </c>
      <c r="E594">
        <v>14</v>
      </c>
    </row>
    <row r="595" spans="1:5" x14ac:dyDescent="0.2">
      <c r="A595" s="22">
        <v>44016</v>
      </c>
      <c r="B595">
        <v>44016</v>
      </c>
      <c r="C595" t="s">
        <v>691</v>
      </c>
      <c r="D595" s="24">
        <f>VLOOKUP(Pag_Inicio_Corr_mas_casos[[#This Row],[Corregimiento]],Hoja3!$A$2:$D$676,4,0)</f>
        <v>80819</v>
      </c>
      <c r="E595">
        <v>14</v>
      </c>
    </row>
    <row r="596" spans="1:5" x14ac:dyDescent="0.2">
      <c r="A596" s="22">
        <v>44016</v>
      </c>
      <c r="B596">
        <v>44016</v>
      </c>
      <c r="C596" t="s">
        <v>692</v>
      </c>
      <c r="D596" s="24">
        <f>VLOOKUP(Pag_Inicio_Corr_mas_casos[[#This Row],[Corregimiento]],Hoja3!$A$2:$D$676,4,0)</f>
        <v>130107</v>
      </c>
      <c r="E596">
        <v>13</v>
      </c>
    </row>
    <row r="597" spans="1:5" x14ac:dyDescent="0.2">
      <c r="A597" s="22">
        <v>44016</v>
      </c>
      <c r="B597">
        <v>44016</v>
      </c>
      <c r="C597" t="s">
        <v>687</v>
      </c>
      <c r="D597" s="24">
        <f>VLOOKUP(Pag_Inicio_Corr_mas_casos[[#This Row],[Corregimiento]],Hoja3!$A$2:$D$676,4,0)</f>
        <v>80817</v>
      </c>
      <c r="E597">
        <v>13</v>
      </c>
    </row>
    <row r="598" spans="1:5" x14ac:dyDescent="0.2">
      <c r="A598" s="22">
        <v>44016</v>
      </c>
      <c r="B598">
        <v>44016</v>
      </c>
      <c r="C598" t="s">
        <v>720</v>
      </c>
      <c r="D598" s="24">
        <f>VLOOKUP(Pag_Inicio_Corr_mas_casos[[#This Row],[Corregimiento]],Hoja3!$A$2:$D$676,4,0)</f>
        <v>40201</v>
      </c>
      <c r="E598">
        <v>13</v>
      </c>
    </row>
    <row r="599" spans="1:5" x14ac:dyDescent="0.2">
      <c r="A599" s="22">
        <v>44016</v>
      </c>
      <c r="B599">
        <v>44016</v>
      </c>
      <c r="C599" t="s">
        <v>693</v>
      </c>
      <c r="D599" s="24">
        <f>VLOOKUP(Pag_Inicio_Corr_mas_casos[[#This Row],[Corregimiento]],Hoja3!$A$2:$D$676,4,0)</f>
        <v>81006</v>
      </c>
      <c r="E599">
        <v>12</v>
      </c>
    </row>
    <row r="600" spans="1:5" x14ac:dyDescent="0.2">
      <c r="A600" s="22">
        <v>44016</v>
      </c>
      <c r="B600">
        <v>44016</v>
      </c>
      <c r="C600" t="s">
        <v>759</v>
      </c>
      <c r="D600" s="24">
        <f>VLOOKUP(Pag_Inicio_Corr_mas_casos[[#This Row],[Corregimiento]],Hoja3!$A$2:$D$676,4,0)</f>
        <v>10206</v>
      </c>
      <c r="E600">
        <v>12</v>
      </c>
    </row>
    <row r="601" spans="1:5" x14ac:dyDescent="0.2">
      <c r="A601" s="22">
        <v>44016</v>
      </c>
      <c r="B601">
        <v>44016</v>
      </c>
      <c r="C601" t="s">
        <v>704</v>
      </c>
      <c r="D601" s="24">
        <f>VLOOKUP(Pag_Inicio_Corr_mas_casos[[#This Row],[Corregimiento]],Hoja3!$A$2:$D$676,4,0)</f>
        <v>80813</v>
      </c>
      <c r="E601">
        <v>12</v>
      </c>
    </row>
    <row r="602" spans="1:5" x14ac:dyDescent="0.2">
      <c r="A602" s="22">
        <v>44016</v>
      </c>
      <c r="B602">
        <v>44016</v>
      </c>
      <c r="C602" t="s">
        <v>748</v>
      </c>
      <c r="D602" s="24">
        <f>VLOOKUP(Pag_Inicio_Corr_mas_casos[[#This Row],[Corregimiento]],Hoja3!$A$2:$D$676,4,0)</f>
        <v>40503</v>
      </c>
      <c r="E602">
        <v>11</v>
      </c>
    </row>
    <row r="603" spans="1:5" x14ac:dyDescent="0.2">
      <c r="A603" s="22">
        <v>44016</v>
      </c>
      <c r="B603">
        <v>44016</v>
      </c>
      <c r="C603" t="s">
        <v>714</v>
      </c>
      <c r="D603" s="24">
        <f>VLOOKUP(Pag_Inicio_Corr_mas_casos[[#This Row],[Corregimiento]],Hoja3!$A$2:$D$676,4,0)</f>
        <v>80826</v>
      </c>
      <c r="E603">
        <v>11</v>
      </c>
    </row>
    <row r="604" spans="1:5" x14ac:dyDescent="0.2">
      <c r="A604" s="22">
        <v>44016</v>
      </c>
      <c r="B604">
        <v>44016</v>
      </c>
      <c r="C604" t="s">
        <v>689</v>
      </c>
      <c r="D604" s="24">
        <f>VLOOKUP(Pag_Inicio_Corr_mas_casos[[#This Row],[Corregimiento]],Hoja3!$A$2:$D$676,4,0)</f>
        <v>80823</v>
      </c>
      <c r="E604">
        <v>11</v>
      </c>
    </row>
    <row r="605" spans="1:5" x14ac:dyDescent="0.2">
      <c r="A605" s="22">
        <v>44016</v>
      </c>
      <c r="B605">
        <v>44016</v>
      </c>
      <c r="C605" t="s">
        <v>707</v>
      </c>
      <c r="D605" s="24">
        <f>VLOOKUP(Pag_Inicio_Corr_mas_casos[[#This Row],[Corregimiento]],Hoja3!$A$2:$D$676,4,0)</f>
        <v>80808</v>
      </c>
      <c r="E605">
        <v>11</v>
      </c>
    </row>
    <row r="606" spans="1:5" x14ac:dyDescent="0.2">
      <c r="A606" s="22">
        <v>44016</v>
      </c>
      <c r="B606">
        <v>44016</v>
      </c>
      <c r="C606" t="s">
        <v>724</v>
      </c>
      <c r="D606" s="24">
        <f>VLOOKUP(Pag_Inicio_Corr_mas_casos[[#This Row],[Corregimiento]],Hoja3!$A$2:$D$676,4,0)</f>
        <v>81009</v>
      </c>
      <c r="E606">
        <v>11</v>
      </c>
    </row>
    <row r="607" spans="1:5" x14ac:dyDescent="0.2">
      <c r="A607" s="22">
        <v>44016</v>
      </c>
      <c r="B607">
        <v>44016</v>
      </c>
      <c r="C607" t="s">
        <v>684</v>
      </c>
      <c r="D607" s="24">
        <f>VLOOKUP(Pag_Inicio_Corr_mas_casos[[#This Row],[Corregimiento]],Hoja3!$A$2:$D$676,4,0)</f>
        <v>81007</v>
      </c>
      <c r="E607">
        <v>10</v>
      </c>
    </row>
    <row r="608" spans="1:5" x14ac:dyDescent="0.2">
      <c r="A608" s="22">
        <v>44016</v>
      </c>
      <c r="B608">
        <v>44016</v>
      </c>
      <c r="C608" t="s">
        <v>696</v>
      </c>
      <c r="D608" s="24">
        <f>VLOOKUP(Pag_Inicio_Corr_mas_casos[[#This Row],[Corregimiento]],Hoja3!$A$2:$D$676,4,0)</f>
        <v>40601</v>
      </c>
      <c r="E608">
        <v>10</v>
      </c>
    </row>
    <row r="609" spans="1:5" x14ac:dyDescent="0.2">
      <c r="A609" s="22">
        <v>44016</v>
      </c>
      <c r="B609">
        <v>44016</v>
      </c>
      <c r="C609" t="s">
        <v>719</v>
      </c>
      <c r="D609" s="24">
        <f>VLOOKUP(Pag_Inicio_Corr_mas_casos[[#This Row],[Corregimiento]],Hoja3!$A$2:$D$676,4,0)</f>
        <v>80809</v>
      </c>
      <c r="E609">
        <v>10</v>
      </c>
    </row>
    <row r="610" spans="1:5" x14ac:dyDescent="0.2">
      <c r="A610" s="22">
        <v>44016</v>
      </c>
      <c r="B610">
        <v>44016</v>
      </c>
      <c r="C610" t="s">
        <v>734</v>
      </c>
      <c r="D610" s="24">
        <f>VLOOKUP(Pag_Inicio_Corr_mas_casos[[#This Row],[Corregimiento]],Hoja3!$A$2:$D$676,4,0)</f>
        <v>91001</v>
      </c>
      <c r="E610">
        <v>10</v>
      </c>
    </row>
    <row r="611" spans="1:5" x14ac:dyDescent="0.2">
      <c r="A611" s="22">
        <v>44017</v>
      </c>
      <c r="B611">
        <v>44017</v>
      </c>
      <c r="C611" t="s">
        <v>687</v>
      </c>
      <c r="D611" s="24">
        <f>VLOOKUP(Pag_Inicio_Corr_mas_casos[[#This Row],[Corregimiento]],Hoja3!$A$2:$D$676,4,0)</f>
        <v>80817</v>
      </c>
      <c r="E611">
        <v>49</v>
      </c>
    </row>
    <row r="612" spans="1:5" x14ac:dyDescent="0.2">
      <c r="A612" s="22">
        <v>44017</v>
      </c>
      <c r="B612">
        <v>44017</v>
      </c>
      <c r="C612" t="s">
        <v>679</v>
      </c>
      <c r="D612" s="24">
        <f>VLOOKUP(Pag_Inicio_Corr_mas_casos[[#This Row],[Corregimiento]],Hoja3!$A$2:$D$676,4,0)</f>
        <v>81002</v>
      </c>
      <c r="E612">
        <v>41</v>
      </c>
    </row>
    <row r="613" spans="1:5" x14ac:dyDescent="0.2">
      <c r="A613" s="22">
        <v>44017</v>
      </c>
      <c r="B613">
        <v>44017</v>
      </c>
      <c r="C613" t="s">
        <v>680</v>
      </c>
      <c r="D613" s="24">
        <f>VLOOKUP(Pag_Inicio_Corr_mas_casos[[#This Row],[Corregimiento]],Hoja3!$A$2:$D$676,4,0)</f>
        <v>130106</v>
      </c>
      <c r="E613">
        <v>40</v>
      </c>
    </row>
    <row r="614" spans="1:5" x14ac:dyDescent="0.2">
      <c r="A614" s="22">
        <v>44017</v>
      </c>
      <c r="B614">
        <v>44017</v>
      </c>
      <c r="C614" t="s">
        <v>704</v>
      </c>
      <c r="D614" s="24">
        <f>VLOOKUP(Pag_Inicio_Corr_mas_casos[[#This Row],[Corregimiento]],Hoja3!$A$2:$D$676,4,0)</f>
        <v>80813</v>
      </c>
      <c r="E614">
        <v>39</v>
      </c>
    </row>
    <row r="615" spans="1:5" x14ac:dyDescent="0.2">
      <c r="A615" s="22">
        <v>44017</v>
      </c>
      <c r="B615">
        <v>44017</v>
      </c>
      <c r="C615" t="s">
        <v>684</v>
      </c>
      <c r="D615" s="24">
        <f>VLOOKUP(Pag_Inicio_Corr_mas_casos[[#This Row],[Corregimiento]],Hoja3!$A$2:$D$676,4,0)</f>
        <v>81007</v>
      </c>
      <c r="E615">
        <v>37</v>
      </c>
    </row>
    <row r="616" spans="1:5" x14ac:dyDescent="0.2">
      <c r="A616" s="22">
        <v>44017</v>
      </c>
      <c r="B616">
        <v>44017</v>
      </c>
      <c r="C616" t="s">
        <v>691</v>
      </c>
      <c r="D616" s="24">
        <f>VLOOKUP(Pag_Inicio_Corr_mas_casos[[#This Row],[Corregimiento]],Hoja3!$A$2:$D$676,4,0)</f>
        <v>80819</v>
      </c>
      <c r="E616">
        <v>37</v>
      </c>
    </row>
    <row r="617" spans="1:5" x14ac:dyDescent="0.2">
      <c r="A617" s="22">
        <v>44017</v>
      </c>
      <c r="B617">
        <v>44017</v>
      </c>
      <c r="C617" t="s">
        <v>700</v>
      </c>
      <c r="D617" s="24">
        <f>VLOOKUP(Pag_Inicio_Corr_mas_casos[[#This Row],[Corregimiento]],Hoja3!$A$2:$D$676,4,0)</f>
        <v>30107</v>
      </c>
      <c r="E617">
        <v>35</v>
      </c>
    </row>
    <row r="618" spans="1:5" x14ac:dyDescent="0.2">
      <c r="A618" s="22">
        <v>44017</v>
      </c>
      <c r="B618">
        <v>44017</v>
      </c>
      <c r="C618" t="s">
        <v>688</v>
      </c>
      <c r="D618" s="24">
        <f>VLOOKUP(Pag_Inicio_Corr_mas_casos[[#This Row],[Corregimiento]],Hoja3!$A$2:$D$676,4,0)</f>
        <v>80822</v>
      </c>
      <c r="E618">
        <v>33</v>
      </c>
    </row>
    <row r="619" spans="1:5" x14ac:dyDescent="0.2">
      <c r="A619" s="22">
        <v>44017</v>
      </c>
      <c r="B619">
        <v>44017</v>
      </c>
      <c r="C619" t="s">
        <v>693</v>
      </c>
      <c r="D619" s="24">
        <f>VLOOKUP(Pag_Inicio_Corr_mas_casos[[#This Row],[Corregimiento]],Hoja3!$A$2:$D$676,4,0)</f>
        <v>81006</v>
      </c>
      <c r="E619">
        <v>33</v>
      </c>
    </row>
    <row r="620" spans="1:5" x14ac:dyDescent="0.2">
      <c r="A620" s="22">
        <v>44017</v>
      </c>
      <c r="B620">
        <v>44017</v>
      </c>
      <c r="C620" t="s">
        <v>683</v>
      </c>
      <c r="D620" s="24">
        <f>VLOOKUP(Pag_Inicio_Corr_mas_casos[[#This Row],[Corregimiento]],Hoja3!$A$2:$D$676,4,0)</f>
        <v>80821</v>
      </c>
      <c r="E620">
        <v>30</v>
      </c>
    </row>
    <row r="621" spans="1:5" x14ac:dyDescent="0.2">
      <c r="A621" s="22">
        <v>44017</v>
      </c>
      <c r="B621">
        <v>44017</v>
      </c>
      <c r="C621" t="s">
        <v>694</v>
      </c>
      <c r="D621" s="24">
        <f>VLOOKUP(Pag_Inicio_Corr_mas_casos[[#This Row],[Corregimiento]],Hoja3!$A$2:$D$676,4,0)</f>
        <v>80812</v>
      </c>
      <c r="E621">
        <v>30</v>
      </c>
    </row>
    <row r="622" spans="1:5" x14ac:dyDescent="0.2">
      <c r="A622" s="22">
        <v>44017</v>
      </c>
      <c r="B622">
        <v>44017</v>
      </c>
      <c r="C622" t="s">
        <v>708</v>
      </c>
      <c r="D622" s="24">
        <f>VLOOKUP(Pag_Inicio_Corr_mas_casos[[#This Row],[Corregimiento]],Hoja3!$A$2:$D$676,4,0)</f>
        <v>80820</v>
      </c>
      <c r="E622">
        <v>27</v>
      </c>
    </row>
    <row r="623" spans="1:5" x14ac:dyDescent="0.2">
      <c r="A623" s="22">
        <v>44017</v>
      </c>
      <c r="B623">
        <v>44017</v>
      </c>
      <c r="C623" t="s">
        <v>732</v>
      </c>
      <c r="D623" s="24">
        <f>VLOOKUP(Pag_Inicio_Corr_mas_casos[[#This Row],[Corregimiento]],Hoja3!$A$2:$D$676,4,0)</f>
        <v>30111</v>
      </c>
      <c r="E623">
        <v>26</v>
      </c>
    </row>
    <row r="624" spans="1:5" x14ac:dyDescent="0.2">
      <c r="A624" s="22">
        <v>44017</v>
      </c>
      <c r="B624">
        <v>44017</v>
      </c>
      <c r="C624" t="s">
        <v>678</v>
      </c>
      <c r="D624" s="24">
        <f>VLOOKUP(Pag_Inicio_Corr_mas_casos[[#This Row],[Corregimiento]],Hoja3!$A$2:$D$676,4,0)</f>
        <v>130101</v>
      </c>
      <c r="E624">
        <v>24</v>
      </c>
    </row>
    <row r="625" spans="1:5" x14ac:dyDescent="0.2">
      <c r="A625" s="22">
        <v>44017</v>
      </c>
      <c r="B625">
        <v>44017</v>
      </c>
      <c r="C625" t="s">
        <v>709</v>
      </c>
      <c r="D625" s="24">
        <f>VLOOKUP(Pag_Inicio_Corr_mas_casos[[#This Row],[Corregimiento]],Hoja3!$A$2:$D$676,4,0)</f>
        <v>80815</v>
      </c>
      <c r="E625">
        <v>24</v>
      </c>
    </row>
    <row r="626" spans="1:5" x14ac:dyDescent="0.2">
      <c r="A626" s="22">
        <v>44017</v>
      </c>
      <c r="B626">
        <v>44017</v>
      </c>
      <c r="C626" t="s">
        <v>685</v>
      </c>
      <c r="D626" s="24">
        <f>VLOOKUP(Pag_Inicio_Corr_mas_casos[[#This Row],[Corregimiento]],Hoja3!$A$2:$D$676,4,0)</f>
        <v>81008</v>
      </c>
      <c r="E626">
        <v>24</v>
      </c>
    </row>
    <row r="627" spans="1:5" x14ac:dyDescent="0.2">
      <c r="A627" s="22">
        <v>44017</v>
      </c>
      <c r="B627">
        <v>44017</v>
      </c>
      <c r="C627" t="s">
        <v>690</v>
      </c>
      <c r="D627" s="24">
        <f>VLOOKUP(Pag_Inicio_Corr_mas_casos[[#This Row],[Corregimiento]],Hoja3!$A$2:$D$676,4,0)</f>
        <v>81001</v>
      </c>
      <c r="E627">
        <v>21</v>
      </c>
    </row>
    <row r="628" spans="1:5" x14ac:dyDescent="0.2">
      <c r="A628" s="22">
        <v>44017</v>
      </c>
      <c r="B628">
        <v>44017</v>
      </c>
      <c r="C628" t="s">
        <v>692</v>
      </c>
      <c r="D628" s="24">
        <f>VLOOKUP(Pag_Inicio_Corr_mas_casos[[#This Row],[Corregimiento]],Hoja3!$A$2:$D$676,4,0)</f>
        <v>130107</v>
      </c>
      <c r="E628">
        <v>21</v>
      </c>
    </row>
    <row r="629" spans="1:5" x14ac:dyDescent="0.2">
      <c r="A629" s="22">
        <v>44017</v>
      </c>
      <c r="B629">
        <v>44017</v>
      </c>
      <c r="C629" t="s">
        <v>686</v>
      </c>
      <c r="D629" s="24">
        <f>VLOOKUP(Pag_Inicio_Corr_mas_casos[[#This Row],[Corregimiento]],Hoja3!$A$2:$D$676,4,0)</f>
        <v>80816</v>
      </c>
      <c r="E629">
        <v>21</v>
      </c>
    </row>
    <row r="630" spans="1:5" x14ac:dyDescent="0.2">
      <c r="A630" s="22">
        <v>44017</v>
      </c>
      <c r="B630">
        <v>44017</v>
      </c>
      <c r="C630" t="s">
        <v>728</v>
      </c>
      <c r="D630" s="24">
        <f>VLOOKUP(Pag_Inicio_Corr_mas_casos[[#This Row],[Corregimiento]],Hoja3!$A$2:$D$676,4,0)</f>
        <v>80508</v>
      </c>
      <c r="E630">
        <v>20</v>
      </c>
    </row>
    <row r="631" spans="1:5" x14ac:dyDescent="0.2">
      <c r="A631" s="22">
        <v>44017</v>
      </c>
      <c r="B631">
        <v>44017</v>
      </c>
      <c r="C631" t="s">
        <v>725</v>
      </c>
      <c r="D631" s="24">
        <f>VLOOKUP(Pag_Inicio_Corr_mas_casos[[#This Row],[Corregimiento]],Hoja3!$A$2:$D$676,4,0)</f>
        <v>30104</v>
      </c>
      <c r="E631">
        <v>17</v>
      </c>
    </row>
    <row r="632" spans="1:5" x14ac:dyDescent="0.2">
      <c r="A632" s="22">
        <v>44017</v>
      </c>
      <c r="B632">
        <v>44017</v>
      </c>
      <c r="C632" t="s">
        <v>696</v>
      </c>
      <c r="D632" s="24">
        <f>VLOOKUP(Pag_Inicio_Corr_mas_casos[[#This Row],[Corregimiento]],Hoja3!$A$2:$D$676,4,0)</f>
        <v>40601</v>
      </c>
      <c r="E632">
        <v>16</v>
      </c>
    </row>
    <row r="633" spans="1:5" x14ac:dyDescent="0.2">
      <c r="A633" s="22">
        <v>44017</v>
      </c>
      <c r="B633">
        <v>44017</v>
      </c>
      <c r="C633" t="s">
        <v>699</v>
      </c>
      <c r="D633" s="24">
        <f>VLOOKUP(Pag_Inicio_Corr_mas_casos[[#This Row],[Corregimiento]],Hoja3!$A$2:$D$676,4,0)</f>
        <v>80810</v>
      </c>
      <c r="E633">
        <v>16</v>
      </c>
    </row>
    <row r="634" spans="1:5" x14ac:dyDescent="0.2">
      <c r="A634" s="22">
        <v>44017</v>
      </c>
      <c r="B634">
        <v>44017</v>
      </c>
      <c r="C634" t="s">
        <v>724</v>
      </c>
      <c r="D634" s="24">
        <f>VLOOKUP(Pag_Inicio_Corr_mas_casos[[#This Row],[Corregimiento]],Hoja3!$A$2:$D$676,4,0)</f>
        <v>81009</v>
      </c>
      <c r="E634">
        <v>16</v>
      </c>
    </row>
    <row r="635" spans="1:5" x14ac:dyDescent="0.2">
      <c r="A635" s="22">
        <v>44017</v>
      </c>
      <c r="B635">
        <v>44017</v>
      </c>
      <c r="C635" t="s">
        <v>713</v>
      </c>
      <c r="D635" s="24">
        <f>VLOOKUP(Pag_Inicio_Corr_mas_casos[[#This Row],[Corregimiento]],Hoja3!$A$2:$D$676,4,0)</f>
        <v>130708</v>
      </c>
      <c r="E635">
        <v>15</v>
      </c>
    </row>
    <row r="636" spans="1:5" x14ac:dyDescent="0.2">
      <c r="A636" s="22">
        <v>44017</v>
      </c>
      <c r="B636">
        <v>44017</v>
      </c>
      <c r="C636" t="s">
        <v>701</v>
      </c>
      <c r="D636" s="24">
        <f>VLOOKUP(Pag_Inicio_Corr_mas_casos[[#This Row],[Corregimiento]],Hoja3!$A$2:$D$676,4,0)</f>
        <v>30113</v>
      </c>
      <c r="E636">
        <v>15</v>
      </c>
    </row>
    <row r="637" spans="1:5" x14ac:dyDescent="0.2">
      <c r="A637" s="22">
        <v>44017</v>
      </c>
      <c r="B637">
        <v>44017</v>
      </c>
      <c r="C637" t="s">
        <v>741</v>
      </c>
      <c r="D637" s="24">
        <f>VLOOKUP(Pag_Inicio_Corr_mas_casos[[#This Row],[Corregimiento]],Hoja3!$A$2:$D$676,4,0)</f>
        <v>130716</v>
      </c>
      <c r="E637">
        <v>14</v>
      </c>
    </row>
    <row r="638" spans="1:5" x14ac:dyDescent="0.2">
      <c r="A638" s="22">
        <v>44017</v>
      </c>
      <c r="B638">
        <v>44017</v>
      </c>
      <c r="C638" t="s">
        <v>717</v>
      </c>
      <c r="D638" s="24">
        <f>VLOOKUP(Pag_Inicio_Corr_mas_casos[[#This Row],[Corregimiento]],Hoja3!$A$2:$D$676,4,0)</f>
        <v>130105</v>
      </c>
      <c r="E638">
        <v>14</v>
      </c>
    </row>
    <row r="639" spans="1:5" x14ac:dyDescent="0.2">
      <c r="A639" s="22">
        <v>44017</v>
      </c>
      <c r="B639">
        <v>44017</v>
      </c>
      <c r="C639" t="s">
        <v>706</v>
      </c>
      <c r="D639" s="24">
        <f>VLOOKUP(Pag_Inicio_Corr_mas_casos[[#This Row],[Corregimiento]],Hoja3!$A$2:$D$676,4,0)</f>
        <v>80501</v>
      </c>
      <c r="E639">
        <v>13</v>
      </c>
    </row>
    <row r="640" spans="1:5" x14ac:dyDescent="0.2">
      <c r="A640" s="22">
        <v>44017</v>
      </c>
      <c r="B640">
        <v>44017</v>
      </c>
      <c r="C640" t="s">
        <v>682</v>
      </c>
      <c r="D640" s="24">
        <f>VLOOKUP(Pag_Inicio_Corr_mas_casos[[#This Row],[Corregimiento]],Hoja3!$A$2:$D$676,4,0)</f>
        <v>130102</v>
      </c>
      <c r="E640">
        <v>13</v>
      </c>
    </row>
    <row r="641" spans="1:5" x14ac:dyDescent="0.2">
      <c r="A641" s="22">
        <v>44017</v>
      </c>
      <c r="B641">
        <v>44017</v>
      </c>
      <c r="C641" t="s">
        <v>719</v>
      </c>
      <c r="D641" s="24">
        <f>VLOOKUP(Pag_Inicio_Corr_mas_casos[[#This Row],[Corregimiento]],Hoja3!$A$2:$D$676,4,0)</f>
        <v>80809</v>
      </c>
      <c r="E641">
        <v>13</v>
      </c>
    </row>
    <row r="642" spans="1:5" x14ac:dyDescent="0.2">
      <c r="A642" s="22">
        <v>44017</v>
      </c>
      <c r="B642">
        <v>44017</v>
      </c>
      <c r="C642" t="s">
        <v>698</v>
      </c>
      <c r="D642" s="24">
        <f>VLOOKUP(Pag_Inicio_Corr_mas_casos[[#This Row],[Corregimiento]],Hoja3!$A$2:$D$676,4,0)</f>
        <v>130108</v>
      </c>
      <c r="E642">
        <v>12</v>
      </c>
    </row>
    <row r="643" spans="1:5" x14ac:dyDescent="0.2">
      <c r="A643" s="22">
        <v>44017</v>
      </c>
      <c r="B643">
        <v>44017</v>
      </c>
      <c r="C643" t="s">
        <v>681</v>
      </c>
      <c r="D643" s="24">
        <f>VLOOKUP(Pag_Inicio_Corr_mas_casos[[#This Row],[Corregimiento]],Hoja3!$A$2:$D$676,4,0)</f>
        <v>80802</v>
      </c>
      <c r="E643">
        <v>12</v>
      </c>
    </row>
    <row r="644" spans="1:5" x14ac:dyDescent="0.2">
      <c r="A644" s="22">
        <v>44017</v>
      </c>
      <c r="B644">
        <v>44017</v>
      </c>
      <c r="C644" t="s">
        <v>689</v>
      </c>
      <c r="D644" s="24">
        <f>VLOOKUP(Pag_Inicio_Corr_mas_casos[[#This Row],[Corregimiento]],Hoja3!$A$2:$D$676,4,0)</f>
        <v>80823</v>
      </c>
      <c r="E644">
        <v>12</v>
      </c>
    </row>
    <row r="645" spans="1:5" x14ac:dyDescent="0.2">
      <c r="A645" s="22">
        <v>44017</v>
      </c>
      <c r="B645">
        <v>44017</v>
      </c>
      <c r="C645" t="s">
        <v>760</v>
      </c>
      <c r="D645" s="24">
        <f>VLOOKUP(Pag_Inicio_Corr_mas_casos[[#This Row],[Corregimiento]],Hoja3!$A$2:$D$676,4,0)</f>
        <v>30101</v>
      </c>
      <c r="E645">
        <v>11</v>
      </c>
    </row>
    <row r="646" spans="1:5" x14ac:dyDescent="0.2">
      <c r="A646" s="22">
        <v>44017</v>
      </c>
      <c r="B646">
        <v>44017</v>
      </c>
      <c r="C646" t="s">
        <v>714</v>
      </c>
      <c r="D646" s="24">
        <f>VLOOKUP(Pag_Inicio_Corr_mas_casos[[#This Row],[Corregimiento]],Hoja3!$A$2:$D$676,4,0)</f>
        <v>80826</v>
      </c>
      <c r="E646">
        <v>11</v>
      </c>
    </row>
    <row r="647" spans="1:5" x14ac:dyDescent="0.2">
      <c r="A647" s="22">
        <v>44017</v>
      </c>
      <c r="B647">
        <v>44017</v>
      </c>
      <c r="C647" t="s">
        <v>722</v>
      </c>
      <c r="D647" s="24">
        <f>VLOOKUP(Pag_Inicio_Corr_mas_casos[[#This Row],[Corregimiento]],Hoja3!$A$2:$D$676,4,0)</f>
        <v>130717</v>
      </c>
      <c r="E647">
        <v>11</v>
      </c>
    </row>
    <row r="648" spans="1:5" x14ac:dyDescent="0.2">
      <c r="A648" s="22">
        <v>44017</v>
      </c>
      <c r="B648">
        <v>44017</v>
      </c>
      <c r="C648" t="s">
        <v>730</v>
      </c>
      <c r="D648" s="24">
        <f>VLOOKUP(Pag_Inicio_Corr_mas_casos[[#This Row],[Corregimiento]],Hoja3!$A$2:$D$676,4,0)</f>
        <v>80814</v>
      </c>
      <c r="E648">
        <v>10</v>
      </c>
    </row>
    <row r="649" spans="1:5" x14ac:dyDescent="0.2">
      <c r="A649" s="22">
        <v>44017</v>
      </c>
      <c r="B649">
        <v>44017</v>
      </c>
      <c r="C649" t="s">
        <v>727</v>
      </c>
      <c r="D649" s="24">
        <f>VLOOKUP(Pag_Inicio_Corr_mas_casos[[#This Row],[Corregimiento]],Hoja3!$A$2:$D$676,4,0)</f>
        <v>80804</v>
      </c>
      <c r="E649">
        <v>10</v>
      </c>
    </row>
    <row r="650" spans="1:5" x14ac:dyDescent="0.2">
      <c r="A650" s="22">
        <v>44017</v>
      </c>
      <c r="B650">
        <v>44017</v>
      </c>
      <c r="C650" t="s">
        <v>756</v>
      </c>
      <c r="D650" s="24">
        <f>VLOOKUP(Pag_Inicio_Corr_mas_casos[[#This Row],[Corregimiento]],Hoja3!$A$2:$D$676,4,0)</f>
        <v>120301</v>
      </c>
      <c r="E650">
        <v>10</v>
      </c>
    </row>
    <row r="651" spans="1:5" x14ac:dyDescent="0.2">
      <c r="A651" s="22">
        <v>44018</v>
      </c>
      <c r="B651">
        <v>44018</v>
      </c>
      <c r="C651" t="s">
        <v>702</v>
      </c>
      <c r="D651" s="24">
        <f>VLOOKUP(Pag_Inicio_Corr_mas_casos[[#This Row],[Corregimiento]],Hoja3!$A$2:$D$676,4,0)</f>
        <v>10201</v>
      </c>
      <c r="E651">
        <v>52</v>
      </c>
    </row>
    <row r="652" spans="1:5" x14ac:dyDescent="0.2">
      <c r="A652" s="22">
        <v>44018</v>
      </c>
      <c r="B652">
        <v>44018</v>
      </c>
      <c r="C652" t="s">
        <v>691</v>
      </c>
      <c r="D652" s="24">
        <f>VLOOKUP(Pag_Inicio_Corr_mas_casos[[#This Row],[Corregimiento]],Hoja3!$A$2:$D$676,4,0)</f>
        <v>80819</v>
      </c>
      <c r="E652">
        <v>49</v>
      </c>
    </row>
    <row r="653" spans="1:5" x14ac:dyDescent="0.2">
      <c r="A653" s="22">
        <v>44018</v>
      </c>
      <c r="B653">
        <v>44018</v>
      </c>
      <c r="C653" t="s">
        <v>683</v>
      </c>
      <c r="D653" s="24">
        <f>VLOOKUP(Pag_Inicio_Corr_mas_casos[[#This Row],[Corregimiento]],Hoja3!$A$2:$D$676,4,0)</f>
        <v>80821</v>
      </c>
      <c r="E653">
        <v>39</v>
      </c>
    </row>
    <row r="654" spans="1:5" x14ac:dyDescent="0.2">
      <c r="A654" s="22">
        <v>44018</v>
      </c>
      <c r="B654">
        <v>44018</v>
      </c>
      <c r="C654" t="s">
        <v>678</v>
      </c>
      <c r="D654" s="24">
        <f>VLOOKUP(Pag_Inicio_Corr_mas_casos[[#This Row],[Corregimiento]],Hoja3!$A$2:$D$676,4,0)</f>
        <v>130101</v>
      </c>
      <c r="E654">
        <v>39</v>
      </c>
    </row>
    <row r="655" spans="1:5" x14ac:dyDescent="0.2">
      <c r="A655" s="22">
        <v>44018</v>
      </c>
      <c r="B655">
        <v>44018</v>
      </c>
      <c r="C655" t="s">
        <v>706</v>
      </c>
      <c r="D655" s="24">
        <f>VLOOKUP(Pag_Inicio_Corr_mas_casos[[#This Row],[Corregimiento]],Hoja3!$A$2:$D$676,4,0)</f>
        <v>80501</v>
      </c>
      <c r="E655">
        <v>39</v>
      </c>
    </row>
    <row r="656" spans="1:5" x14ac:dyDescent="0.2">
      <c r="A656" s="22">
        <v>44018</v>
      </c>
      <c r="B656">
        <v>44018</v>
      </c>
      <c r="C656" t="s">
        <v>688</v>
      </c>
      <c r="D656" s="24">
        <f>VLOOKUP(Pag_Inicio_Corr_mas_casos[[#This Row],[Corregimiento]],Hoja3!$A$2:$D$676,4,0)</f>
        <v>80822</v>
      </c>
      <c r="E656">
        <v>37</v>
      </c>
    </row>
    <row r="657" spans="1:5" x14ac:dyDescent="0.2">
      <c r="A657" s="22">
        <v>44018</v>
      </c>
      <c r="B657">
        <v>44018</v>
      </c>
      <c r="C657" t="s">
        <v>680</v>
      </c>
      <c r="D657" s="24">
        <f>VLOOKUP(Pag_Inicio_Corr_mas_casos[[#This Row],[Corregimiento]],Hoja3!$A$2:$D$676,4,0)</f>
        <v>130106</v>
      </c>
      <c r="E657">
        <v>33</v>
      </c>
    </row>
    <row r="658" spans="1:5" x14ac:dyDescent="0.2">
      <c r="A658" s="22">
        <v>44018</v>
      </c>
      <c r="B658">
        <v>44018</v>
      </c>
      <c r="C658" t="s">
        <v>679</v>
      </c>
      <c r="D658" s="24">
        <f>VLOOKUP(Pag_Inicio_Corr_mas_casos[[#This Row],[Corregimiento]],Hoja3!$A$2:$D$676,4,0)</f>
        <v>81002</v>
      </c>
      <c r="E658">
        <v>31</v>
      </c>
    </row>
    <row r="659" spans="1:5" x14ac:dyDescent="0.2">
      <c r="A659" s="22">
        <v>44018</v>
      </c>
      <c r="B659">
        <v>44018</v>
      </c>
      <c r="C659" t="s">
        <v>689</v>
      </c>
      <c r="D659" s="24">
        <f>VLOOKUP(Pag_Inicio_Corr_mas_casos[[#This Row],[Corregimiento]],Hoja3!$A$2:$D$676,4,0)</f>
        <v>80823</v>
      </c>
      <c r="E659">
        <v>28</v>
      </c>
    </row>
    <row r="660" spans="1:5" x14ac:dyDescent="0.2">
      <c r="A660" s="22">
        <v>44018</v>
      </c>
      <c r="B660">
        <v>44018</v>
      </c>
      <c r="C660" t="s">
        <v>700</v>
      </c>
      <c r="D660" s="24">
        <f>VLOOKUP(Pag_Inicio_Corr_mas_casos[[#This Row],[Corregimiento]],Hoja3!$A$2:$D$676,4,0)</f>
        <v>30107</v>
      </c>
      <c r="E660">
        <v>25</v>
      </c>
    </row>
    <row r="661" spans="1:5" x14ac:dyDescent="0.2">
      <c r="A661" s="22">
        <v>44018</v>
      </c>
      <c r="B661">
        <v>44018</v>
      </c>
      <c r="C661" t="s">
        <v>687</v>
      </c>
      <c r="D661" s="24">
        <f>VLOOKUP(Pag_Inicio_Corr_mas_casos[[#This Row],[Corregimiento]],Hoja3!$A$2:$D$676,4,0)</f>
        <v>80817</v>
      </c>
      <c r="E661">
        <v>36</v>
      </c>
    </row>
    <row r="662" spans="1:5" x14ac:dyDescent="0.2">
      <c r="A662" s="22">
        <v>44018</v>
      </c>
      <c r="B662">
        <v>44018</v>
      </c>
      <c r="C662" t="s">
        <v>690</v>
      </c>
      <c r="D662" s="24">
        <f>VLOOKUP(Pag_Inicio_Corr_mas_casos[[#This Row],[Corregimiento]],Hoja3!$A$2:$D$676,4,0)</f>
        <v>81001</v>
      </c>
      <c r="E662">
        <v>23</v>
      </c>
    </row>
    <row r="663" spans="1:5" x14ac:dyDescent="0.2">
      <c r="A663" s="22">
        <v>44018</v>
      </c>
      <c r="B663">
        <v>44018</v>
      </c>
      <c r="C663" t="s">
        <v>694</v>
      </c>
      <c r="D663" s="24">
        <f>VLOOKUP(Pag_Inicio_Corr_mas_casos[[#This Row],[Corregimiento]],Hoja3!$A$2:$D$676,4,0)</f>
        <v>80812</v>
      </c>
      <c r="E663">
        <v>23</v>
      </c>
    </row>
    <row r="664" spans="1:5" x14ac:dyDescent="0.2">
      <c r="A664" s="22">
        <v>44018</v>
      </c>
      <c r="B664">
        <v>44018</v>
      </c>
      <c r="C664" t="s">
        <v>732</v>
      </c>
      <c r="D664" s="24">
        <f>VLOOKUP(Pag_Inicio_Corr_mas_casos[[#This Row],[Corregimiento]],Hoja3!$A$2:$D$676,4,0)</f>
        <v>30111</v>
      </c>
      <c r="E664">
        <v>23</v>
      </c>
    </row>
    <row r="665" spans="1:5" x14ac:dyDescent="0.2">
      <c r="A665" s="22">
        <v>44018</v>
      </c>
      <c r="B665">
        <v>44018</v>
      </c>
      <c r="C665" t="s">
        <v>686</v>
      </c>
      <c r="D665" s="24">
        <f>VLOOKUP(Pag_Inicio_Corr_mas_casos[[#This Row],[Corregimiento]],Hoja3!$A$2:$D$676,4,0)</f>
        <v>80816</v>
      </c>
      <c r="E665">
        <v>22</v>
      </c>
    </row>
    <row r="666" spans="1:5" x14ac:dyDescent="0.2">
      <c r="A666" s="22">
        <v>44018</v>
      </c>
      <c r="B666">
        <v>44018</v>
      </c>
      <c r="C666" t="s">
        <v>684</v>
      </c>
      <c r="D666" s="24">
        <f>VLOOKUP(Pag_Inicio_Corr_mas_casos[[#This Row],[Corregimiento]],Hoja3!$A$2:$D$676,4,0)</f>
        <v>81007</v>
      </c>
      <c r="E666">
        <v>21</v>
      </c>
    </row>
    <row r="667" spans="1:5" x14ac:dyDescent="0.2">
      <c r="A667" s="22">
        <v>44018</v>
      </c>
      <c r="B667">
        <v>44018</v>
      </c>
      <c r="C667" t="s">
        <v>685</v>
      </c>
      <c r="D667" s="24">
        <f>VLOOKUP(Pag_Inicio_Corr_mas_casos[[#This Row],[Corregimiento]],Hoja3!$A$2:$D$676,4,0)</f>
        <v>81008</v>
      </c>
      <c r="E667">
        <v>21</v>
      </c>
    </row>
    <row r="668" spans="1:5" x14ac:dyDescent="0.2">
      <c r="A668" s="22">
        <v>44018</v>
      </c>
      <c r="B668">
        <v>44018</v>
      </c>
      <c r="C668" t="s">
        <v>704</v>
      </c>
      <c r="D668" s="24">
        <f>VLOOKUP(Pag_Inicio_Corr_mas_casos[[#This Row],[Corregimiento]],Hoja3!$A$2:$D$676,4,0)</f>
        <v>80813</v>
      </c>
      <c r="E668">
        <v>21</v>
      </c>
    </row>
    <row r="669" spans="1:5" x14ac:dyDescent="0.2">
      <c r="A669" s="22">
        <v>44018</v>
      </c>
      <c r="B669">
        <v>44018</v>
      </c>
      <c r="C669" t="s">
        <v>713</v>
      </c>
      <c r="D669" s="24">
        <f>VLOOKUP(Pag_Inicio_Corr_mas_casos[[#This Row],[Corregimiento]],Hoja3!$A$2:$D$676,4,0)</f>
        <v>130708</v>
      </c>
      <c r="E669">
        <v>20</v>
      </c>
    </row>
    <row r="670" spans="1:5" x14ac:dyDescent="0.2">
      <c r="A670" s="22">
        <v>44018</v>
      </c>
      <c r="B670">
        <v>44018</v>
      </c>
      <c r="C670" t="s">
        <v>709</v>
      </c>
      <c r="D670" s="24">
        <f>VLOOKUP(Pag_Inicio_Corr_mas_casos[[#This Row],[Corregimiento]],Hoja3!$A$2:$D$676,4,0)</f>
        <v>80815</v>
      </c>
      <c r="E670">
        <v>19</v>
      </c>
    </row>
    <row r="671" spans="1:5" x14ac:dyDescent="0.2">
      <c r="A671" s="22">
        <v>44018</v>
      </c>
      <c r="B671">
        <v>44018</v>
      </c>
      <c r="C671" t="s">
        <v>721</v>
      </c>
      <c r="D671" s="24">
        <f>VLOOKUP(Pag_Inicio_Corr_mas_casos[[#This Row],[Corregimiento]],Hoja3!$A$2:$D$676,4,0)</f>
        <v>80805</v>
      </c>
      <c r="E671">
        <v>19</v>
      </c>
    </row>
    <row r="672" spans="1:5" x14ac:dyDescent="0.2">
      <c r="A672" s="22">
        <v>44018</v>
      </c>
      <c r="B672">
        <v>44018</v>
      </c>
      <c r="C672" t="s">
        <v>693</v>
      </c>
      <c r="D672" s="24">
        <f>VLOOKUP(Pag_Inicio_Corr_mas_casos[[#This Row],[Corregimiento]],Hoja3!$A$2:$D$676,4,0)</f>
        <v>81006</v>
      </c>
      <c r="E672">
        <v>18</v>
      </c>
    </row>
    <row r="673" spans="1:5" x14ac:dyDescent="0.2">
      <c r="A673" s="22">
        <v>44018</v>
      </c>
      <c r="B673">
        <v>44018</v>
      </c>
      <c r="C673" t="s">
        <v>708</v>
      </c>
      <c r="D673" s="24">
        <f>VLOOKUP(Pag_Inicio_Corr_mas_casos[[#This Row],[Corregimiento]],Hoja3!$A$2:$D$676,4,0)</f>
        <v>80820</v>
      </c>
      <c r="E673">
        <v>17</v>
      </c>
    </row>
    <row r="674" spans="1:5" x14ac:dyDescent="0.2">
      <c r="A674" s="22">
        <v>44018</v>
      </c>
      <c r="B674">
        <v>44018</v>
      </c>
      <c r="C674" t="s">
        <v>695</v>
      </c>
      <c r="D674" s="24">
        <f>VLOOKUP(Pag_Inicio_Corr_mas_casos[[#This Row],[Corregimiento]],Hoja3!$A$2:$D$676,4,0)</f>
        <v>130702</v>
      </c>
      <c r="E674">
        <v>16</v>
      </c>
    </row>
    <row r="675" spans="1:5" x14ac:dyDescent="0.2">
      <c r="A675" s="22">
        <v>44018</v>
      </c>
      <c r="B675">
        <v>44018</v>
      </c>
      <c r="C675" t="s">
        <v>696</v>
      </c>
      <c r="D675" s="24">
        <f>VLOOKUP(Pag_Inicio_Corr_mas_casos[[#This Row],[Corregimiento]],Hoja3!$A$2:$D$676,4,0)</f>
        <v>40601</v>
      </c>
      <c r="E675">
        <v>16</v>
      </c>
    </row>
    <row r="676" spans="1:5" x14ac:dyDescent="0.2">
      <c r="A676" s="22">
        <v>44018</v>
      </c>
      <c r="B676">
        <v>44018</v>
      </c>
      <c r="C676" t="s">
        <v>681</v>
      </c>
      <c r="D676" s="24">
        <f>VLOOKUP(Pag_Inicio_Corr_mas_casos[[#This Row],[Corregimiento]],Hoja3!$A$2:$D$676,4,0)</f>
        <v>80802</v>
      </c>
      <c r="E676">
        <v>16</v>
      </c>
    </row>
    <row r="677" spans="1:5" x14ac:dyDescent="0.2">
      <c r="A677" s="22">
        <v>44018</v>
      </c>
      <c r="B677">
        <v>44018</v>
      </c>
      <c r="C677" t="s">
        <v>670</v>
      </c>
      <c r="D677" s="24">
        <f>VLOOKUP(Pag_Inicio_Corr_mas_casos[[#This Row],[Corregimiento]],Hoja3!$A$2:$D$676,4,0)</f>
        <v>130709</v>
      </c>
      <c r="E677">
        <v>16</v>
      </c>
    </row>
    <row r="678" spans="1:5" x14ac:dyDescent="0.2">
      <c r="A678" s="22">
        <v>44018</v>
      </c>
      <c r="B678">
        <v>44018</v>
      </c>
      <c r="C678" t="s">
        <v>682</v>
      </c>
      <c r="D678" s="24">
        <f>VLOOKUP(Pag_Inicio_Corr_mas_casos[[#This Row],[Corregimiento]],Hoja3!$A$2:$D$676,4,0)</f>
        <v>130102</v>
      </c>
      <c r="E678">
        <v>16</v>
      </c>
    </row>
    <row r="679" spans="1:5" x14ac:dyDescent="0.2">
      <c r="A679" s="22">
        <v>44018</v>
      </c>
      <c r="B679">
        <v>44018</v>
      </c>
      <c r="C679" t="s">
        <v>701</v>
      </c>
      <c r="D679" s="24">
        <f>VLOOKUP(Pag_Inicio_Corr_mas_casos[[#This Row],[Corregimiento]],Hoja3!$A$2:$D$676,4,0)</f>
        <v>30113</v>
      </c>
      <c r="E679">
        <v>16</v>
      </c>
    </row>
    <row r="680" spans="1:5" x14ac:dyDescent="0.2">
      <c r="A680" s="22">
        <v>44018</v>
      </c>
      <c r="B680">
        <v>44018</v>
      </c>
      <c r="C680" t="s">
        <v>692</v>
      </c>
      <c r="D680" s="24">
        <f>VLOOKUP(Pag_Inicio_Corr_mas_casos[[#This Row],[Corregimiento]],Hoja3!$A$2:$D$676,4,0)</f>
        <v>130107</v>
      </c>
      <c r="E680">
        <v>15</v>
      </c>
    </row>
    <row r="681" spans="1:5" x14ac:dyDescent="0.2">
      <c r="A681" s="22">
        <v>44018</v>
      </c>
      <c r="B681">
        <v>44018</v>
      </c>
      <c r="C681" t="s">
        <v>740</v>
      </c>
      <c r="D681" s="24">
        <f>VLOOKUP(Pag_Inicio_Corr_mas_casos[[#This Row],[Corregimiento]],Hoja3!$A$2:$D$676,4,0)</f>
        <v>81005</v>
      </c>
      <c r="E681">
        <v>15</v>
      </c>
    </row>
    <row r="682" spans="1:5" x14ac:dyDescent="0.2">
      <c r="A682" s="22">
        <v>44018</v>
      </c>
      <c r="B682">
        <v>44018</v>
      </c>
      <c r="C682" t="s">
        <v>720</v>
      </c>
      <c r="D682" s="24">
        <f>VLOOKUP(Pag_Inicio_Corr_mas_casos[[#This Row],[Corregimiento]],Hoja3!$A$2:$D$676,4,0)</f>
        <v>40201</v>
      </c>
      <c r="E682">
        <v>13</v>
      </c>
    </row>
    <row r="683" spans="1:5" x14ac:dyDescent="0.2">
      <c r="A683" s="22">
        <v>44018</v>
      </c>
      <c r="B683">
        <v>44018</v>
      </c>
      <c r="C683" t="s">
        <v>761</v>
      </c>
      <c r="D683" s="24">
        <f>VLOOKUP(Pag_Inicio_Corr_mas_casos[[#This Row],[Corregimiento]],Hoja3!$A$2:$D$676,4,0)</f>
        <v>30103</v>
      </c>
      <c r="E683">
        <v>13</v>
      </c>
    </row>
    <row r="684" spans="1:5" x14ac:dyDescent="0.2">
      <c r="A684" s="22">
        <v>44018</v>
      </c>
      <c r="B684">
        <v>44018</v>
      </c>
      <c r="C684" t="s">
        <v>714</v>
      </c>
      <c r="D684" s="24">
        <f>VLOOKUP(Pag_Inicio_Corr_mas_casos[[#This Row],[Corregimiento]],Hoja3!$A$2:$D$676,4,0)</f>
        <v>80826</v>
      </c>
      <c r="E684">
        <v>13</v>
      </c>
    </row>
    <row r="685" spans="1:5" x14ac:dyDescent="0.2">
      <c r="A685" s="22">
        <v>44018</v>
      </c>
      <c r="B685">
        <v>44018</v>
      </c>
      <c r="C685" t="s">
        <v>723</v>
      </c>
      <c r="D685" s="24">
        <f>VLOOKUP(Pag_Inicio_Corr_mas_casos[[#This Row],[Corregimiento]],Hoja3!$A$2:$D$676,4,0)</f>
        <v>81003</v>
      </c>
      <c r="E685">
        <v>13</v>
      </c>
    </row>
    <row r="686" spans="1:5" x14ac:dyDescent="0.2">
      <c r="A686" s="22">
        <v>44018</v>
      </c>
      <c r="B686">
        <v>44018</v>
      </c>
      <c r="C686" t="s">
        <v>699</v>
      </c>
      <c r="D686" s="24">
        <f>VLOOKUP(Pag_Inicio_Corr_mas_casos[[#This Row],[Corregimiento]],Hoja3!$A$2:$D$676,4,0)</f>
        <v>80810</v>
      </c>
      <c r="E686">
        <v>12</v>
      </c>
    </row>
    <row r="687" spans="1:5" x14ac:dyDescent="0.2">
      <c r="A687" s="22">
        <v>44018</v>
      </c>
      <c r="B687">
        <v>44018</v>
      </c>
      <c r="C687" t="s">
        <v>722</v>
      </c>
      <c r="D687" s="24">
        <f>VLOOKUP(Pag_Inicio_Corr_mas_casos[[#This Row],[Corregimiento]],Hoja3!$A$2:$D$676,4,0)</f>
        <v>130717</v>
      </c>
      <c r="E687">
        <v>12</v>
      </c>
    </row>
    <row r="688" spans="1:5" x14ac:dyDescent="0.2">
      <c r="A688" s="22">
        <v>44018</v>
      </c>
      <c r="B688">
        <v>44018</v>
      </c>
      <c r="C688" t="s">
        <v>741</v>
      </c>
      <c r="D688" s="24">
        <f>VLOOKUP(Pag_Inicio_Corr_mas_casos[[#This Row],[Corregimiento]],Hoja3!$A$2:$D$676,4,0)</f>
        <v>130716</v>
      </c>
      <c r="E688">
        <v>11</v>
      </c>
    </row>
    <row r="689" spans="1:5" x14ac:dyDescent="0.2">
      <c r="A689" s="22">
        <v>44018</v>
      </c>
      <c r="B689">
        <v>44018</v>
      </c>
      <c r="C689" t="s">
        <v>734</v>
      </c>
      <c r="D689" s="24">
        <f>VLOOKUP(Pag_Inicio_Corr_mas_casos[[#This Row],[Corregimiento]],Hoja3!$A$2:$D$676,4,0)</f>
        <v>91001</v>
      </c>
      <c r="E689">
        <v>11</v>
      </c>
    </row>
    <row r="690" spans="1:5" x14ac:dyDescent="0.2">
      <c r="A690" s="22">
        <v>44018</v>
      </c>
      <c r="B690">
        <v>44018</v>
      </c>
      <c r="C690" t="s">
        <v>725</v>
      </c>
      <c r="D690" s="24">
        <f>VLOOKUP(Pag_Inicio_Corr_mas_casos[[#This Row],[Corregimiento]],Hoja3!$A$2:$D$676,4,0)</f>
        <v>30104</v>
      </c>
      <c r="E690">
        <v>10</v>
      </c>
    </row>
    <row r="691" spans="1:5" x14ac:dyDescent="0.2">
      <c r="A691" s="22">
        <v>44018</v>
      </c>
      <c r="B691">
        <v>44018</v>
      </c>
      <c r="C691" t="s">
        <v>698</v>
      </c>
      <c r="D691" s="24">
        <f>VLOOKUP(Pag_Inicio_Corr_mas_casos[[#This Row],[Corregimiento]],Hoja3!$A$2:$D$676,4,0)</f>
        <v>130108</v>
      </c>
      <c r="E691">
        <v>10</v>
      </c>
    </row>
    <row r="692" spans="1:5" x14ac:dyDescent="0.2">
      <c r="A692" s="22">
        <v>44018</v>
      </c>
      <c r="B692">
        <v>44018</v>
      </c>
      <c r="C692" t="s">
        <v>711</v>
      </c>
      <c r="D692" s="24">
        <f>VLOOKUP(Pag_Inicio_Corr_mas_casos[[#This Row],[Corregimiento]],Hoja3!$A$2:$D$676,4,0)</f>
        <v>80811</v>
      </c>
      <c r="E692">
        <v>10</v>
      </c>
    </row>
    <row r="693" spans="1:5" x14ac:dyDescent="0.2">
      <c r="A693" s="22">
        <v>44018</v>
      </c>
      <c r="B693">
        <v>44018</v>
      </c>
      <c r="C693" t="s">
        <v>719</v>
      </c>
      <c r="D693" s="24">
        <f>VLOOKUP(Pag_Inicio_Corr_mas_casos[[#This Row],[Corregimiento]],Hoja3!$A$2:$D$676,4,0)</f>
        <v>80809</v>
      </c>
      <c r="E693">
        <v>10</v>
      </c>
    </row>
    <row r="694" spans="1:5" x14ac:dyDescent="0.2">
      <c r="A694" s="22">
        <v>44019</v>
      </c>
      <c r="B694">
        <v>44019</v>
      </c>
      <c r="C694" t="s">
        <v>678</v>
      </c>
      <c r="D694" s="24">
        <f>VLOOKUP(Pag_Inicio_Corr_mas_casos[[#This Row],[Corregimiento]],Hoja3!$A$2:$D$676,4,0)</f>
        <v>130101</v>
      </c>
      <c r="E694">
        <v>53</v>
      </c>
    </row>
    <row r="695" spans="1:5" x14ac:dyDescent="0.2">
      <c r="A695" s="22">
        <v>44019</v>
      </c>
      <c r="B695">
        <v>44019</v>
      </c>
      <c r="C695" t="s">
        <v>691</v>
      </c>
      <c r="D695" s="24">
        <f>VLOOKUP(Pag_Inicio_Corr_mas_casos[[#This Row],[Corregimiento]],Hoja3!$A$2:$D$676,4,0)</f>
        <v>80819</v>
      </c>
      <c r="E695">
        <v>52</v>
      </c>
    </row>
    <row r="696" spans="1:5" x14ac:dyDescent="0.2">
      <c r="A696" s="22">
        <v>44019</v>
      </c>
      <c r="B696">
        <v>44019</v>
      </c>
      <c r="C696" t="s">
        <v>704</v>
      </c>
      <c r="D696" s="24">
        <f>VLOOKUP(Pag_Inicio_Corr_mas_casos[[#This Row],[Corregimiento]],Hoja3!$A$2:$D$676,4,0)</f>
        <v>80813</v>
      </c>
      <c r="E696">
        <v>44</v>
      </c>
    </row>
    <row r="697" spans="1:5" x14ac:dyDescent="0.2">
      <c r="A697" s="22">
        <v>44019</v>
      </c>
      <c r="B697">
        <v>44019</v>
      </c>
      <c r="C697" t="s">
        <v>714</v>
      </c>
      <c r="D697" s="24">
        <f>VLOOKUP(Pag_Inicio_Corr_mas_casos[[#This Row],[Corregimiento]],Hoja3!$A$2:$D$676,4,0)</f>
        <v>80826</v>
      </c>
      <c r="E697">
        <v>29</v>
      </c>
    </row>
    <row r="698" spans="1:5" x14ac:dyDescent="0.2">
      <c r="A698" s="22">
        <v>44019</v>
      </c>
      <c r="B698">
        <v>44019</v>
      </c>
      <c r="C698" t="s">
        <v>687</v>
      </c>
      <c r="D698" s="24">
        <f>VLOOKUP(Pag_Inicio_Corr_mas_casos[[#This Row],[Corregimiento]],Hoja3!$A$2:$D$676,4,0)</f>
        <v>80817</v>
      </c>
      <c r="E698">
        <v>29</v>
      </c>
    </row>
    <row r="699" spans="1:5" x14ac:dyDescent="0.2">
      <c r="A699" s="22">
        <v>44019</v>
      </c>
      <c r="B699">
        <v>44019</v>
      </c>
      <c r="C699" t="s">
        <v>694</v>
      </c>
      <c r="D699" s="24">
        <f>VLOOKUP(Pag_Inicio_Corr_mas_casos[[#This Row],[Corregimiento]],Hoja3!$A$2:$D$676,4,0)</f>
        <v>80812</v>
      </c>
      <c r="E699">
        <v>29</v>
      </c>
    </row>
    <row r="700" spans="1:5" x14ac:dyDescent="0.2">
      <c r="A700" s="22">
        <v>44019</v>
      </c>
      <c r="B700">
        <v>44019</v>
      </c>
      <c r="C700" t="s">
        <v>683</v>
      </c>
      <c r="D700" s="24">
        <f>VLOOKUP(Pag_Inicio_Corr_mas_casos[[#This Row],[Corregimiento]],Hoja3!$A$2:$D$676,4,0)</f>
        <v>80821</v>
      </c>
      <c r="E700">
        <v>25</v>
      </c>
    </row>
    <row r="701" spans="1:5" x14ac:dyDescent="0.2">
      <c r="A701" s="22">
        <v>44019</v>
      </c>
      <c r="B701">
        <v>44019</v>
      </c>
      <c r="C701" t="s">
        <v>708</v>
      </c>
      <c r="D701" s="24">
        <f>VLOOKUP(Pag_Inicio_Corr_mas_casos[[#This Row],[Corregimiento]],Hoja3!$A$2:$D$676,4,0)</f>
        <v>80820</v>
      </c>
      <c r="E701">
        <v>24</v>
      </c>
    </row>
    <row r="702" spans="1:5" x14ac:dyDescent="0.2">
      <c r="A702" s="22">
        <v>44019</v>
      </c>
      <c r="B702">
        <v>44019</v>
      </c>
      <c r="C702" t="s">
        <v>699</v>
      </c>
      <c r="D702" s="24">
        <f>VLOOKUP(Pag_Inicio_Corr_mas_casos[[#This Row],[Corregimiento]],Hoja3!$A$2:$D$676,4,0)</f>
        <v>80810</v>
      </c>
      <c r="E702">
        <v>23</v>
      </c>
    </row>
    <row r="703" spans="1:5" x14ac:dyDescent="0.2">
      <c r="A703" s="22">
        <v>44019</v>
      </c>
      <c r="B703">
        <v>44019</v>
      </c>
      <c r="C703" t="s">
        <v>684</v>
      </c>
      <c r="D703" s="24">
        <f>VLOOKUP(Pag_Inicio_Corr_mas_casos[[#This Row],[Corregimiento]],Hoja3!$A$2:$D$676,4,0)</f>
        <v>81007</v>
      </c>
      <c r="E703">
        <v>22</v>
      </c>
    </row>
    <row r="704" spans="1:5" x14ac:dyDescent="0.2">
      <c r="A704" s="22">
        <v>44019</v>
      </c>
      <c r="B704">
        <v>44019</v>
      </c>
      <c r="C704" t="s">
        <v>736</v>
      </c>
      <c r="D704" s="24">
        <f>VLOOKUP(Pag_Inicio_Corr_mas_casos[[#This Row],[Corregimiento]],Hoja3!$A$2:$D$676,4,0)</f>
        <v>99999</v>
      </c>
      <c r="E704">
        <v>22</v>
      </c>
    </row>
    <row r="705" spans="1:5" x14ac:dyDescent="0.2">
      <c r="A705" s="22">
        <v>44019</v>
      </c>
      <c r="B705">
        <v>44019</v>
      </c>
      <c r="C705" t="s">
        <v>732</v>
      </c>
      <c r="D705" s="24">
        <f>VLOOKUP(Pag_Inicio_Corr_mas_casos[[#This Row],[Corregimiento]],Hoja3!$A$2:$D$676,4,0)</f>
        <v>30111</v>
      </c>
      <c r="E705">
        <v>19</v>
      </c>
    </row>
    <row r="706" spans="1:5" x14ac:dyDescent="0.2">
      <c r="A706" s="22">
        <v>44019</v>
      </c>
      <c r="B706">
        <v>44019</v>
      </c>
      <c r="C706" t="s">
        <v>719</v>
      </c>
      <c r="D706" s="24">
        <f>VLOOKUP(Pag_Inicio_Corr_mas_casos[[#This Row],[Corregimiento]],Hoja3!$A$2:$D$676,4,0)</f>
        <v>80809</v>
      </c>
      <c r="E706">
        <v>18</v>
      </c>
    </row>
    <row r="707" spans="1:5" x14ac:dyDescent="0.2">
      <c r="A707" s="22">
        <v>44019</v>
      </c>
      <c r="B707">
        <v>44019</v>
      </c>
      <c r="C707" t="s">
        <v>688</v>
      </c>
      <c r="D707" s="24">
        <f>VLOOKUP(Pag_Inicio_Corr_mas_casos[[#This Row],[Corregimiento]],Hoja3!$A$2:$D$676,4,0)</f>
        <v>80822</v>
      </c>
      <c r="E707">
        <v>17</v>
      </c>
    </row>
    <row r="708" spans="1:5" x14ac:dyDescent="0.2">
      <c r="A708" s="22">
        <v>44019</v>
      </c>
      <c r="B708">
        <v>44019</v>
      </c>
      <c r="C708" t="s">
        <v>690</v>
      </c>
      <c r="D708" s="24">
        <f>VLOOKUP(Pag_Inicio_Corr_mas_casos[[#This Row],[Corregimiento]],Hoja3!$A$2:$D$676,4,0)</f>
        <v>81001</v>
      </c>
      <c r="E708">
        <v>17</v>
      </c>
    </row>
    <row r="709" spans="1:5" x14ac:dyDescent="0.2">
      <c r="A709" s="22">
        <v>44019</v>
      </c>
      <c r="B709">
        <v>44019</v>
      </c>
      <c r="C709" t="s">
        <v>679</v>
      </c>
      <c r="D709" s="24">
        <f>VLOOKUP(Pag_Inicio_Corr_mas_casos[[#This Row],[Corregimiento]],Hoja3!$A$2:$D$676,4,0)</f>
        <v>81002</v>
      </c>
      <c r="E709">
        <v>17</v>
      </c>
    </row>
    <row r="710" spans="1:5" x14ac:dyDescent="0.2">
      <c r="A710" s="22">
        <v>44019</v>
      </c>
      <c r="B710">
        <v>44019</v>
      </c>
      <c r="C710" t="s">
        <v>685</v>
      </c>
      <c r="D710" s="24">
        <f>VLOOKUP(Pag_Inicio_Corr_mas_casos[[#This Row],[Corregimiento]],Hoja3!$A$2:$D$676,4,0)</f>
        <v>81008</v>
      </c>
      <c r="E710">
        <v>17</v>
      </c>
    </row>
    <row r="711" spans="1:5" x14ac:dyDescent="0.2">
      <c r="A711" s="22">
        <v>44019</v>
      </c>
      <c r="B711">
        <v>44019</v>
      </c>
      <c r="C711" t="s">
        <v>686</v>
      </c>
      <c r="D711" s="24">
        <f>VLOOKUP(Pag_Inicio_Corr_mas_casos[[#This Row],[Corregimiento]],Hoja3!$A$2:$D$676,4,0)</f>
        <v>80816</v>
      </c>
      <c r="E711">
        <v>16</v>
      </c>
    </row>
    <row r="712" spans="1:5" x14ac:dyDescent="0.2">
      <c r="A712" s="22">
        <v>44019</v>
      </c>
      <c r="B712">
        <v>44019</v>
      </c>
      <c r="C712" t="s">
        <v>697</v>
      </c>
      <c r="D712" s="24">
        <f>VLOOKUP(Pag_Inicio_Corr_mas_casos[[#This Row],[Corregimiento]],Hoja3!$A$2:$D$676,4,0)</f>
        <v>80806</v>
      </c>
      <c r="E712">
        <v>15</v>
      </c>
    </row>
    <row r="713" spans="1:5" x14ac:dyDescent="0.2">
      <c r="A713" s="22">
        <v>44019</v>
      </c>
      <c r="B713">
        <v>44019</v>
      </c>
      <c r="C713" t="s">
        <v>707</v>
      </c>
      <c r="D713" s="24">
        <f>VLOOKUP(Pag_Inicio_Corr_mas_casos[[#This Row],[Corregimiento]],Hoja3!$A$2:$D$676,4,0)</f>
        <v>80808</v>
      </c>
      <c r="E713">
        <v>14</v>
      </c>
    </row>
    <row r="714" spans="1:5" x14ac:dyDescent="0.2">
      <c r="A714" s="22">
        <v>44019</v>
      </c>
      <c r="B714">
        <v>44019</v>
      </c>
      <c r="C714" t="s">
        <v>692</v>
      </c>
      <c r="D714" s="24">
        <f>VLOOKUP(Pag_Inicio_Corr_mas_casos[[#This Row],[Corregimiento]],Hoja3!$A$2:$D$676,4,0)</f>
        <v>130107</v>
      </c>
      <c r="E714">
        <v>13</v>
      </c>
    </row>
    <row r="715" spans="1:5" x14ac:dyDescent="0.2">
      <c r="A715" s="22">
        <v>44019</v>
      </c>
      <c r="B715">
        <v>44019</v>
      </c>
      <c r="C715" t="s">
        <v>689</v>
      </c>
      <c r="D715" s="24">
        <f>VLOOKUP(Pag_Inicio_Corr_mas_casos[[#This Row],[Corregimiento]],Hoja3!$A$2:$D$676,4,0)</f>
        <v>80823</v>
      </c>
      <c r="E715">
        <v>13</v>
      </c>
    </row>
    <row r="716" spans="1:5" x14ac:dyDescent="0.2">
      <c r="A716" s="22">
        <v>44019</v>
      </c>
      <c r="B716">
        <v>44019</v>
      </c>
      <c r="C716" t="s">
        <v>724</v>
      </c>
      <c r="D716" s="24">
        <f>VLOOKUP(Pag_Inicio_Corr_mas_casos[[#This Row],[Corregimiento]],Hoja3!$A$2:$D$676,4,0)</f>
        <v>81009</v>
      </c>
      <c r="E716">
        <v>13</v>
      </c>
    </row>
    <row r="717" spans="1:5" x14ac:dyDescent="0.2">
      <c r="A717" s="22">
        <v>44019</v>
      </c>
      <c r="B717">
        <v>44019</v>
      </c>
      <c r="C717" t="s">
        <v>725</v>
      </c>
      <c r="D717" s="24">
        <f>VLOOKUP(Pag_Inicio_Corr_mas_casos[[#This Row],[Corregimiento]],Hoja3!$A$2:$D$676,4,0)</f>
        <v>30104</v>
      </c>
      <c r="E717">
        <v>12</v>
      </c>
    </row>
    <row r="718" spans="1:5" x14ac:dyDescent="0.2">
      <c r="A718" s="22">
        <v>44019</v>
      </c>
      <c r="B718">
        <v>44019</v>
      </c>
      <c r="C718" t="s">
        <v>693</v>
      </c>
      <c r="D718" s="24">
        <f>VLOOKUP(Pag_Inicio_Corr_mas_casos[[#This Row],[Corregimiento]],Hoja3!$A$2:$D$676,4,0)</f>
        <v>81006</v>
      </c>
      <c r="E718">
        <v>11</v>
      </c>
    </row>
    <row r="719" spans="1:5" x14ac:dyDescent="0.2">
      <c r="A719" s="22">
        <v>44019</v>
      </c>
      <c r="B719">
        <v>44019</v>
      </c>
      <c r="C719" t="s">
        <v>729</v>
      </c>
      <c r="D719" s="24">
        <f>VLOOKUP(Pag_Inicio_Corr_mas_casos[[#This Row],[Corregimiento]],Hoja3!$A$2:$D$676,4,0)</f>
        <v>80807</v>
      </c>
      <c r="E719">
        <v>11</v>
      </c>
    </row>
    <row r="720" spans="1:5" x14ac:dyDescent="0.2">
      <c r="A720" s="22">
        <v>44019</v>
      </c>
      <c r="B720">
        <v>44019</v>
      </c>
      <c r="C720" t="s">
        <v>700</v>
      </c>
      <c r="D720" s="24">
        <f>VLOOKUP(Pag_Inicio_Corr_mas_casos[[#This Row],[Corregimiento]],Hoja3!$A$2:$D$676,4,0)</f>
        <v>30107</v>
      </c>
      <c r="E720">
        <v>11</v>
      </c>
    </row>
    <row r="721" spans="1:5" x14ac:dyDescent="0.2">
      <c r="A721" s="22">
        <v>44019</v>
      </c>
      <c r="B721">
        <v>44019</v>
      </c>
      <c r="C721" t="s">
        <v>696</v>
      </c>
      <c r="D721" s="24">
        <f>VLOOKUP(Pag_Inicio_Corr_mas_casos[[#This Row],[Corregimiento]],Hoja3!$A$2:$D$676,4,0)</f>
        <v>40601</v>
      </c>
      <c r="E721">
        <v>11</v>
      </c>
    </row>
    <row r="722" spans="1:5" x14ac:dyDescent="0.2">
      <c r="A722" s="22">
        <v>44019</v>
      </c>
      <c r="B722">
        <v>44019</v>
      </c>
      <c r="C722" t="s">
        <v>740</v>
      </c>
      <c r="D722" s="24">
        <f>VLOOKUP(Pag_Inicio_Corr_mas_casos[[#This Row],[Corregimiento]],Hoja3!$A$2:$D$676,4,0)</f>
        <v>81005</v>
      </c>
      <c r="E722">
        <v>11</v>
      </c>
    </row>
    <row r="723" spans="1:5" x14ac:dyDescent="0.2">
      <c r="A723" s="22">
        <v>44019</v>
      </c>
      <c r="B723">
        <v>44019</v>
      </c>
      <c r="C723" t="s">
        <v>680</v>
      </c>
      <c r="D723" s="24">
        <f>VLOOKUP(Pag_Inicio_Corr_mas_casos[[#This Row],[Corregimiento]],Hoja3!$A$2:$D$676,4,0)</f>
        <v>130106</v>
      </c>
      <c r="E723">
        <v>11</v>
      </c>
    </row>
    <row r="724" spans="1:5" x14ac:dyDescent="0.2">
      <c r="A724" s="22">
        <v>44019</v>
      </c>
      <c r="B724">
        <v>44019</v>
      </c>
      <c r="C724" t="s">
        <v>709</v>
      </c>
      <c r="D724" s="24">
        <f>VLOOKUP(Pag_Inicio_Corr_mas_casos[[#This Row],[Corregimiento]],Hoja3!$A$2:$D$676,4,0)</f>
        <v>80815</v>
      </c>
      <c r="E724">
        <v>20</v>
      </c>
    </row>
    <row r="725" spans="1:5" x14ac:dyDescent="0.2">
      <c r="A725" s="22">
        <v>44019</v>
      </c>
      <c r="B725">
        <v>44019</v>
      </c>
      <c r="C725" t="s">
        <v>727</v>
      </c>
      <c r="D725" s="24">
        <f>VLOOKUP(Pag_Inicio_Corr_mas_casos[[#This Row],[Corregimiento]],Hoja3!$A$2:$D$676,4,0)</f>
        <v>80804</v>
      </c>
      <c r="E725">
        <v>10</v>
      </c>
    </row>
    <row r="726" spans="1:5" x14ac:dyDescent="0.2">
      <c r="A726" s="22">
        <v>44019</v>
      </c>
      <c r="B726">
        <v>44019</v>
      </c>
      <c r="C726" t="s">
        <v>698</v>
      </c>
      <c r="D726" s="24">
        <f>VLOOKUP(Pag_Inicio_Corr_mas_casos[[#This Row],[Corregimiento]],Hoja3!$A$2:$D$676,4,0)</f>
        <v>130108</v>
      </c>
      <c r="E726">
        <v>10</v>
      </c>
    </row>
    <row r="727" spans="1:5" x14ac:dyDescent="0.2">
      <c r="A727" s="22">
        <v>44019</v>
      </c>
      <c r="B727">
        <v>44019</v>
      </c>
      <c r="C727" t="s">
        <v>723</v>
      </c>
      <c r="D727" s="24">
        <f>VLOOKUP(Pag_Inicio_Corr_mas_casos[[#This Row],[Corregimiento]],Hoja3!$A$2:$D$676,4,0)</f>
        <v>81003</v>
      </c>
      <c r="E727">
        <v>10</v>
      </c>
    </row>
    <row r="728" spans="1:5" x14ac:dyDescent="0.2">
      <c r="A728" s="22">
        <v>44019</v>
      </c>
      <c r="B728">
        <v>44019</v>
      </c>
      <c r="C728" t="s">
        <v>682</v>
      </c>
      <c r="D728" s="24">
        <f>VLOOKUP(Pag_Inicio_Corr_mas_casos[[#This Row],[Corregimiento]],Hoja3!$A$2:$D$676,4,0)</f>
        <v>130102</v>
      </c>
      <c r="E728">
        <v>10</v>
      </c>
    </row>
    <row r="729" spans="1:5" x14ac:dyDescent="0.2">
      <c r="A729" s="22">
        <v>44020</v>
      </c>
      <c r="B729">
        <v>44020</v>
      </c>
      <c r="C729" t="s">
        <v>702</v>
      </c>
      <c r="D729" s="24">
        <f>VLOOKUP(Pag_Inicio_Corr_mas_casos[[#This Row],[Corregimiento]],Hoja3!$A$2:$D$676,4,0)</f>
        <v>10201</v>
      </c>
      <c r="E729">
        <v>72</v>
      </c>
    </row>
    <row r="730" spans="1:5" x14ac:dyDescent="0.2">
      <c r="A730" s="22">
        <v>44020</v>
      </c>
      <c r="B730">
        <v>44020</v>
      </c>
      <c r="C730" t="s">
        <v>685</v>
      </c>
      <c r="D730" s="24">
        <f>VLOOKUP(Pag_Inicio_Corr_mas_casos[[#This Row],[Corregimiento]],Hoja3!$A$2:$D$676,4,0)</f>
        <v>81008</v>
      </c>
      <c r="E730">
        <v>42</v>
      </c>
    </row>
    <row r="731" spans="1:5" x14ac:dyDescent="0.2">
      <c r="A731" s="22">
        <v>44020</v>
      </c>
      <c r="B731">
        <v>44020</v>
      </c>
      <c r="C731" t="s">
        <v>691</v>
      </c>
      <c r="D731" s="24">
        <f>VLOOKUP(Pag_Inicio_Corr_mas_casos[[#This Row],[Corregimiento]],Hoja3!$A$2:$D$676,4,0)</f>
        <v>80819</v>
      </c>
      <c r="E731">
        <v>35</v>
      </c>
    </row>
    <row r="732" spans="1:5" x14ac:dyDescent="0.2">
      <c r="A732" s="22">
        <v>44020</v>
      </c>
      <c r="B732">
        <v>44020</v>
      </c>
      <c r="C732" t="s">
        <v>678</v>
      </c>
      <c r="D732" s="24">
        <f>VLOOKUP(Pag_Inicio_Corr_mas_casos[[#This Row],[Corregimiento]],Hoja3!$A$2:$D$676,4,0)</f>
        <v>130101</v>
      </c>
      <c r="E732">
        <v>30</v>
      </c>
    </row>
    <row r="733" spans="1:5" x14ac:dyDescent="0.2">
      <c r="A733" s="22">
        <v>44020</v>
      </c>
      <c r="B733">
        <v>44020</v>
      </c>
      <c r="C733" t="s">
        <v>704</v>
      </c>
      <c r="D733" s="24">
        <f>VLOOKUP(Pag_Inicio_Corr_mas_casos[[#This Row],[Corregimiento]],Hoja3!$A$2:$D$676,4,0)</f>
        <v>80813</v>
      </c>
      <c r="E733">
        <v>29</v>
      </c>
    </row>
    <row r="734" spans="1:5" x14ac:dyDescent="0.2">
      <c r="A734" s="22">
        <v>44020</v>
      </c>
      <c r="B734">
        <v>44020</v>
      </c>
      <c r="C734" t="s">
        <v>686</v>
      </c>
      <c r="D734" s="24">
        <f>VLOOKUP(Pag_Inicio_Corr_mas_casos[[#This Row],[Corregimiento]],Hoja3!$A$2:$D$676,4,0)</f>
        <v>80816</v>
      </c>
      <c r="E734">
        <v>25</v>
      </c>
    </row>
    <row r="735" spans="1:5" x14ac:dyDescent="0.2">
      <c r="A735" s="22">
        <v>44020</v>
      </c>
      <c r="B735">
        <v>44020</v>
      </c>
      <c r="C735" t="s">
        <v>683</v>
      </c>
      <c r="D735" s="24">
        <f>VLOOKUP(Pag_Inicio_Corr_mas_casos[[#This Row],[Corregimiento]],Hoja3!$A$2:$D$676,4,0)</f>
        <v>80821</v>
      </c>
      <c r="E735">
        <v>24</v>
      </c>
    </row>
    <row r="736" spans="1:5" x14ac:dyDescent="0.2">
      <c r="A736" s="22">
        <v>44020</v>
      </c>
      <c r="B736">
        <v>44020</v>
      </c>
      <c r="C736" t="s">
        <v>708</v>
      </c>
      <c r="D736" s="24">
        <f>VLOOKUP(Pag_Inicio_Corr_mas_casos[[#This Row],[Corregimiento]],Hoja3!$A$2:$D$676,4,0)</f>
        <v>80820</v>
      </c>
      <c r="E736">
        <v>24</v>
      </c>
    </row>
    <row r="737" spans="1:5" x14ac:dyDescent="0.2">
      <c r="A737" s="22">
        <v>44020</v>
      </c>
      <c r="B737">
        <v>44020</v>
      </c>
      <c r="C737" t="s">
        <v>694</v>
      </c>
      <c r="D737" s="24">
        <f>VLOOKUP(Pag_Inicio_Corr_mas_casos[[#This Row],[Corregimiento]],Hoja3!$A$2:$D$676,4,0)</f>
        <v>80812</v>
      </c>
      <c r="E737">
        <v>23</v>
      </c>
    </row>
    <row r="738" spans="1:5" x14ac:dyDescent="0.2">
      <c r="A738" s="22">
        <v>44020</v>
      </c>
      <c r="B738">
        <v>44020</v>
      </c>
      <c r="C738" t="s">
        <v>750</v>
      </c>
      <c r="D738" s="24">
        <f>VLOOKUP(Pag_Inicio_Corr_mas_casos[[#This Row],[Corregimiento]],Hoja3!$A$2:$D$676,4,0)</f>
        <v>10401</v>
      </c>
      <c r="E738">
        <v>21</v>
      </c>
    </row>
    <row r="739" spans="1:5" x14ac:dyDescent="0.2">
      <c r="A739" s="22">
        <v>44020</v>
      </c>
      <c r="B739">
        <v>44020</v>
      </c>
      <c r="C739" t="s">
        <v>681</v>
      </c>
      <c r="D739" s="24">
        <f>VLOOKUP(Pag_Inicio_Corr_mas_casos[[#This Row],[Corregimiento]],Hoja3!$A$2:$D$676,4,0)</f>
        <v>80802</v>
      </c>
      <c r="E739">
        <v>21</v>
      </c>
    </row>
    <row r="740" spans="1:5" x14ac:dyDescent="0.2">
      <c r="A740" s="22">
        <v>44020</v>
      </c>
      <c r="B740">
        <v>44020</v>
      </c>
      <c r="C740" t="s">
        <v>680</v>
      </c>
      <c r="D740" s="24">
        <f>VLOOKUP(Pag_Inicio_Corr_mas_casos[[#This Row],[Corregimiento]],Hoja3!$A$2:$D$676,4,0)</f>
        <v>130106</v>
      </c>
      <c r="E740">
        <v>21</v>
      </c>
    </row>
    <row r="741" spans="1:5" x14ac:dyDescent="0.2">
      <c r="A741" s="22">
        <v>44020</v>
      </c>
      <c r="B741">
        <v>44020</v>
      </c>
      <c r="C741" t="s">
        <v>687</v>
      </c>
      <c r="D741" s="24">
        <f>VLOOKUP(Pag_Inicio_Corr_mas_casos[[#This Row],[Corregimiento]],Hoja3!$A$2:$D$676,4,0)</f>
        <v>80817</v>
      </c>
      <c r="E741">
        <v>20</v>
      </c>
    </row>
    <row r="742" spans="1:5" x14ac:dyDescent="0.2">
      <c r="A742" s="22">
        <v>44020</v>
      </c>
      <c r="B742">
        <v>44020</v>
      </c>
      <c r="C742" t="s">
        <v>679</v>
      </c>
      <c r="D742" s="24">
        <f>VLOOKUP(Pag_Inicio_Corr_mas_casos[[#This Row],[Corregimiento]],Hoja3!$A$2:$D$676,4,0)</f>
        <v>81002</v>
      </c>
      <c r="E742">
        <v>19</v>
      </c>
    </row>
    <row r="743" spans="1:5" x14ac:dyDescent="0.2">
      <c r="A743" s="22">
        <v>44020</v>
      </c>
      <c r="B743">
        <v>44020</v>
      </c>
      <c r="C743" t="s">
        <v>689</v>
      </c>
      <c r="D743" s="24">
        <f>VLOOKUP(Pag_Inicio_Corr_mas_casos[[#This Row],[Corregimiento]],Hoja3!$A$2:$D$676,4,0)</f>
        <v>80823</v>
      </c>
      <c r="E743">
        <v>16</v>
      </c>
    </row>
    <row r="744" spans="1:5" x14ac:dyDescent="0.2">
      <c r="A744" s="22">
        <v>44020</v>
      </c>
      <c r="B744">
        <v>44020</v>
      </c>
      <c r="C744" t="s">
        <v>725</v>
      </c>
      <c r="D744" s="24">
        <f>VLOOKUP(Pag_Inicio_Corr_mas_casos[[#This Row],[Corregimiento]],Hoja3!$A$2:$D$676,4,0)</f>
        <v>30104</v>
      </c>
      <c r="E744">
        <v>14</v>
      </c>
    </row>
    <row r="745" spans="1:5" x14ac:dyDescent="0.2">
      <c r="A745" s="22">
        <v>44020</v>
      </c>
      <c r="B745">
        <v>44020</v>
      </c>
      <c r="C745" t="s">
        <v>706</v>
      </c>
      <c r="D745" s="24">
        <f>VLOOKUP(Pag_Inicio_Corr_mas_casos[[#This Row],[Corregimiento]],Hoja3!$A$2:$D$676,4,0)</f>
        <v>80501</v>
      </c>
      <c r="E745">
        <v>14</v>
      </c>
    </row>
    <row r="746" spans="1:5" x14ac:dyDescent="0.2">
      <c r="A746" s="22">
        <v>44020</v>
      </c>
      <c r="B746">
        <v>44020</v>
      </c>
      <c r="C746" t="s">
        <v>690</v>
      </c>
      <c r="D746" s="24">
        <f>VLOOKUP(Pag_Inicio_Corr_mas_casos[[#This Row],[Corregimiento]],Hoja3!$A$2:$D$676,4,0)</f>
        <v>81001</v>
      </c>
      <c r="E746">
        <v>13</v>
      </c>
    </row>
    <row r="747" spans="1:5" x14ac:dyDescent="0.2">
      <c r="A747" s="22">
        <v>44020</v>
      </c>
      <c r="B747">
        <v>44020</v>
      </c>
      <c r="C747" t="s">
        <v>684</v>
      </c>
      <c r="D747" s="24">
        <f>VLOOKUP(Pag_Inicio_Corr_mas_casos[[#This Row],[Corregimiento]],Hoja3!$A$2:$D$676,4,0)</f>
        <v>81007</v>
      </c>
      <c r="E747">
        <v>13</v>
      </c>
    </row>
    <row r="748" spans="1:5" x14ac:dyDescent="0.2">
      <c r="A748" s="22">
        <v>44020</v>
      </c>
      <c r="B748">
        <v>44020</v>
      </c>
      <c r="C748" t="s">
        <v>714</v>
      </c>
      <c r="D748" s="24">
        <f>VLOOKUP(Pag_Inicio_Corr_mas_casos[[#This Row],[Corregimiento]],Hoja3!$A$2:$D$676,4,0)</f>
        <v>80826</v>
      </c>
      <c r="E748">
        <v>13</v>
      </c>
    </row>
    <row r="749" spans="1:5" x14ac:dyDescent="0.2">
      <c r="A749" s="22">
        <v>44020</v>
      </c>
      <c r="B749">
        <v>44020</v>
      </c>
      <c r="C749" t="s">
        <v>732</v>
      </c>
      <c r="D749" s="24">
        <f>VLOOKUP(Pag_Inicio_Corr_mas_casos[[#This Row],[Corregimiento]],Hoja3!$A$2:$D$676,4,0)</f>
        <v>30111</v>
      </c>
      <c r="E749">
        <v>13</v>
      </c>
    </row>
    <row r="750" spans="1:5" x14ac:dyDescent="0.2">
      <c r="A750" s="22">
        <v>44020</v>
      </c>
      <c r="B750">
        <v>44020</v>
      </c>
      <c r="C750" t="s">
        <v>699</v>
      </c>
      <c r="D750" s="24">
        <f>VLOOKUP(Pag_Inicio_Corr_mas_casos[[#This Row],[Corregimiento]],Hoja3!$A$2:$D$676,4,0)</f>
        <v>80810</v>
      </c>
      <c r="E750">
        <v>11</v>
      </c>
    </row>
    <row r="751" spans="1:5" x14ac:dyDescent="0.2">
      <c r="A751" s="22">
        <v>44020</v>
      </c>
      <c r="B751">
        <v>44020</v>
      </c>
      <c r="C751" t="s">
        <v>719</v>
      </c>
      <c r="D751" s="24">
        <f>VLOOKUP(Pag_Inicio_Corr_mas_casos[[#This Row],[Corregimiento]],Hoja3!$A$2:$D$676,4,0)</f>
        <v>80809</v>
      </c>
      <c r="E751">
        <v>11</v>
      </c>
    </row>
    <row r="752" spans="1:5" x14ac:dyDescent="0.2">
      <c r="A752" s="22">
        <v>44021</v>
      </c>
      <c r="B752">
        <v>44021</v>
      </c>
      <c r="C752" t="s">
        <v>704</v>
      </c>
      <c r="D752" s="24">
        <f>VLOOKUP(Pag_Inicio_Corr_mas_casos[[#This Row],[Corregimiento]],Hoja3!$A$2:$D$676,4,0)</f>
        <v>80813</v>
      </c>
      <c r="E752">
        <v>35</v>
      </c>
    </row>
    <row r="753" spans="1:5" x14ac:dyDescent="0.2">
      <c r="A753" s="22">
        <v>44021</v>
      </c>
      <c r="B753">
        <v>44021</v>
      </c>
      <c r="C753" t="s">
        <v>685</v>
      </c>
      <c r="D753" s="24">
        <f>VLOOKUP(Pag_Inicio_Corr_mas_casos[[#This Row],[Corregimiento]],Hoja3!$A$2:$D$676,4,0)</f>
        <v>81008</v>
      </c>
      <c r="E753">
        <v>33</v>
      </c>
    </row>
    <row r="754" spans="1:5" x14ac:dyDescent="0.2">
      <c r="A754" s="22">
        <v>44021</v>
      </c>
      <c r="B754">
        <v>44021</v>
      </c>
      <c r="C754" t="s">
        <v>688</v>
      </c>
      <c r="D754" s="24">
        <f>VLOOKUP(Pag_Inicio_Corr_mas_casos[[#This Row],[Corregimiento]],Hoja3!$A$2:$D$676,4,0)</f>
        <v>80822</v>
      </c>
      <c r="E754">
        <v>31</v>
      </c>
    </row>
    <row r="755" spans="1:5" x14ac:dyDescent="0.2">
      <c r="A755" s="22">
        <v>44021</v>
      </c>
      <c r="B755">
        <v>44021</v>
      </c>
      <c r="C755" t="s">
        <v>687</v>
      </c>
      <c r="D755" s="24">
        <f>VLOOKUP(Pag_Inicio_Corr_mas_casos[[#This Row],[Corregimiento]],Hoja3!$A$2:$D$676,4,0)</f>
        <v>80817</v>
      </c>
      <c r="E755">
        <v>29</v>
      </c>
    </row>
    <row r="756" spans="1:5" x14ac:dyDescent="0.2">
      <c r="A756" s="22">
        <v>44021</v>
      </c>
      <c r="B756">
        <v>44021</v>
      </c>
      <c r="C756" t="s">
        <v>691</v>
      </c>
      <c r="D756" s="24">
        <f>VLOOKUP(Pag_Inicio_Corr_mas_casos[[#This Row],[Corregimiento]],Hoja3!$A$2:$D$676,4,0)</f>
        <v>80819</v>
      </c>
      <c r="E756">
        <v>24</v>
      </c>
    </row>
    <row r="757" spans="1:5" x14ac:dyDescent="0.2">
      <c r="A757" s="22">
        <v>44021</v>
      </c>
      <c r="B757">
        <v>44021</v>
      </c>
      <c r="C757" t="s">
        <v>708</v>
      </c>
      <c r="D757" s="24">
        <f>VLOOKUP(Pag_Inicio_Corr_mas_casos[[#This Row],[Corregimiento]],Hoja3!$A$2:$D$676,4,0)</f>
        <v>80820</v>
      </c>
      <c r="E757">
        <v>22</v>
      </c>
    </row>
    <row r="758" spans="1:5" x14ac:dyDescent="0.2">
      <c r="A758" s="22">
        <v>44021</v>
      </c>
      <c r="B758">
        <v>44021</v>
      </c>
      <c r="C758" t="s">
        <v>699</v>
      </c>
      <c r="D758" s="24">
        <f>VLOOKUP(Pag_Inicio_Corr_mas_casos[[#This Row],[Corregimiento]],Hoja3!$A$2:$D$676,4,0)</f>
        <v>80810</v>
      </c>
      <c r="E758">
        <v>22</v>
      </c>
    </row>
    <row r="759" spans="1:5" x14ac:dyDescent="0.2">
      <c r="A759" s="22">
        <v>44021</v>
      </c>
      <c r="B759">
        <v>44021</v>
      </c>
      <c r="C759" t="s">
        <v>690</v>
      </c>
      <c r="D759" s="24">
        <f>VLOOKUP(Pag_Inicio_Corr_mas_casos[[#This Row],[Corregimiento]],Hoja3!$A$2:$D$676,4,0)</f>
        <v>81001</v>
      </c>
      <c r="E759">
        <v>20</v>
      </c>
    </row>
    <row r="760" spans="1:5" x14ac:dyDescent="0.2">
      <c r="A760" s="22">
        <v>44021</v>
      </c>
      <c r="B760">
        <v>44021</v>
      </c>
      <c r="C760" t="s">
        <v>683</v>
      </c>
      <c r="D760" s="24">
        <f>VLOOKUP(Pag_Inicio_Corr_mas_casos[[#This Row],[Corregimiento]],Hoja3!$A$2:$D$676,4,0)</f>
        <v>80821</v>
      </c>
      <c r="E760">
        <v>19</v>
      </c>
    </row>
    <row r="761" spans="1:5" x14ac:dyDescent="0.2">
      <c r="A761" s="22">
        <v>44021</v>
      </c>
      <c r="B761">
        <v>44021</v>
      </c>
      <c r="C761" t="s">
        <v>679</v>
      </c>
      <c r="D761" s="24">
        <f>VLOOKUP(Pag_Inicio_Corr_mas_casos[[#This Row],[Corregimiento]],Hoja3!$A$2:$D$676,4,0)</f>
        <v>81002</v>
      </c>
      <c r="E761">
        <v>19</v>
      </c>
    </row>
    <row r="762" spans="1:5" x14ac:dyDescent="0.2">
      <c r="A762" s="22">
        <v>44021</v>
      </c>
      <c r="B762">
        <v>44021</v>
      </c>
      <c r="C762" t="s">
        <v>680</v>
      </c>
      <c r="D762" s="24">
        <f>VLOOKUP(Pag_Inicio_Corr_mas_casos[[#This Row],[Corregimiento]],Hoja3!$A$2:$D$676,4,0)</f>
        <v>130106</v>
      </c>
      <c r="E762">
        <v>19</v>
      </c>
    </row>
    <row r="763" spans="1:5" x14ac:dyDescent="0.2">
      <c r="A763" s="22">
        <v>44021</v>
      </c>
      <c r="B763">
        <v>44021</v>
      </c>
      <c r="C763" t="s">
        <v>693</v>
      </c>
      <c r="D763" s="24">
        <f>VLOOKUP(Pag_Inicio_Corr_mas_casos[[#This Row],[Corregimiento]],Hoja3!$A$2:$D$676,4,0)</f>
        <v>81006</v>
      </c>
      <c r="E763">
        <v>18</v>
      </c>
    </row>
    <row r="764" spans="1:5" x14ac:dyDescent="0.2">
      <c r="A764" s="22">
        <v>44021</v>
      </c>
      <c r="B764">
        <v>44021</v>
      </c>
      <c r="C764" t="s">
        <v>696</v>
      </c>
      <c r="D764" s="24">
        <f>VLOOKUP(Pag_Inicio_Corr_mas_casos[[#This Row],[Corregimiento]],Hoja3!$A$2:$D$676,4,0)</f>
        <v>40601</v>
      </c>
      <c r="E764">
        <v>17</v>
      </c>
    </row>
    <row r="765" spans="1:5" x14ac:dyDescent="0.2">
      <c r="A765" s="22">
        <v>44021</v>
      </c>
      <c r="B765">
        <v>44021</v>
      </c>
      <c r="C765" t="s">
        <v>694</v>
      </c>
      <c r="D765" s="24">
        <f>VLOOKUP(Pag_Inicio_Corr_mas_casos[[#This Row],[Corregimiento]],Hoja3!$A$2:$D$676,4,0)</f>
        <v>80812</v>
      </c>
      <c r="E765">
        <v>16</v>
      </c>
    </row>
    <row r="766" spans="1:5" x14ac:dyDescent="0.2">
      <c r="A766" s="22">
        <v>44021</v>
      </c>
      <c r="B766">
        <v>44021</v>
      </c>
      <c r="C766" t="s">
        <v>700</v>
      </c>
      <c r="D766" s="24">
        <f>VLOOKUP(Pag_Inicio_Corr_mas_casos[[#This Row],[Corregimiento]],Hoja3!$A$2:$D$676,4,0)</f>
        <v>30107</v>
      </c>
      <c r="E766">
        <v>15</v>
      </c>
    </row>
    <row r="767" spans="1:5" x14ac:dyDescent="0.2">
      <c r="A767" s="22">
        <v>44021</v>
      </c>
      <c r="B767">
        <v>44021</v>
      </c>
      <c r="C767" t="s">
        <v>684</v>
      </c>
      <c r="D767" s="24">
        <f>VLOOKUP(Pag_Inicio_Corr_mas_casos[[#This Row],[Corregimiento]],Hoja3!$A$2:$D$676,4,0)</f>
        <v>81007</v>
      </c>
      <c r="E767">
        <v>14</v>
      </c>
    </row>
    <row r="768" spans="1:5" x14ac:dyDescent="0.2">
      <c r="A768" s="22">
        <v>44021</v>
      </c>
      <c r="B768">
        <v>44021</v>
      </c>
      <c r="C768" t="s">
        <v>727</v>
      </c>
      <c r="D768" s="24">
        <f>VLOOKUP(Pag_Inicio_Corr_mas_casos[[#This Row],[Corregimiento]],Hoja3!$A$2:$D$676,4,0)</f>
        <v>80804</v>
      </c>
      <c r="E768">
        <v>14</v>
      </c>
    </row>
    <row r="769" spans="1:5" x14ac:dyDescent="0.2">
      <c r="A769" s="22">
        <v>44021</v>
      </c>
      <c r="B769">
        <v>44021</v>
      </c>
      <c r="C769" t="s">
        <v>681</v>
      </c>
      <c r="D769" s="24">
        <f>VLOOKUP(Pag_Inicio_Corr_mas_casos[[#This Row],[Corregimiento]],Hoja3!$A$2:$D$676,4,0)</f>
        <v>80802</v>
      </c>
      <c r="E769">
        <v>14</v>
      </c>
    </row>
    <row r="770" spans="1:5" x14ac:dyDescent="0.2">
      <c r="A770" s="22">
        <v>44021</v>
      </c>
      <c r="B770">
        <v>44021</v>
      </c>
      <c r="C770" t="s">
        <v>723</v>
      </c>
      <c r="D770" s="24">
        <f>VLOOKUP(Pag_Inicio_Corr_mas_casos[[#This Row],[Corregimiento]],Hoja3!$A$2:$D$676,4,0)</f>
        <v>81003</v>
      </c>
      <c r="E770">
        <v>14</v>
      </c>
    </row>
    <row r="771" spans="1:5" x14ac:dyDescent="0.2">
      <c r="A771" s="22">
        <v>44021</v>
      </c>
      <c r="B771">
        <v>44021</v>
      </c>
      <c r="C771" t="s">
        <v>711</v>
      </c>
      <c r="D771" s="24">
        <f>VLOOKUP(Pag_Inicio_Corr_mas_casos[[#This Row],[Corregimiento]],Hoja3!$A$2:$D$676,4,0)</f>
        <v>80811</v>
      </c>
      <c r="E771">
        <v>14</v>
      </c>
    </row>
    <row r="772" spans="1:5" x14ac:dyDescent="0.2">
      <c r="A772" s="22">
        <v>44021</v>
      </c>
      <c r="B772">
        <v>44021</v>
      </c>
      <c r="C772" t="s">
        <v>697</v>
      </c>
      <c r="D772" s="24">
        <f>VLOOKUP(Pag_Inicio_Corr_mas_casos[[#This Row],[Corregimiento]],Hoja3!$A$2:$D$676,4,0)</f>
        <v>80806</v>
      </c>
      <c r="E772">
        <v>13</v>
      </c>
    </row>
    <row r="773" spans="1:5" x14ac:dyDescent="0.2">
      <c r="A773" s="22">
        <v>44021</v>
      </c>
      <c r="B773">
        <v>44021</v>
      </c>
      <c r="C773" t="s">
        <v>748</v>
      </c>
      <c r="D773" s="24">
        <f>VLOOKUP(Pag_Inicio_Corr_mas_casos[[#This Row],[Corregimiento]],Hoja3!$A$2:$D$676,4,0)</f>
        <v>40503</v>
      </c>
      <c r="E773">
        <v>13</v>
      </c>
    </row>
    <row r="774" spans="1:5" x14ac:dyDescent="0.2">
      <c r="A774" s="22">
        <v>44021</v>
      </c>
      <c r="B774">
        <v>44021</v>
      </c>
      <c r="C774" t="s">
        <v>709</v>
      </c>
      <c r="D774" s="24">
        <f>VLOOKUP(Pag_Inicio_Corr_mas_casos[[#This Row],[Corregimiento]],Hoja3!$A$2:$D$676,4,0)</f>
        <v>80815</v>
      </c>
      <c r="E774">
        <v>13</v>
      </c>
    </row>
    <row r="775" spans="1:5" x14ac:dyDescent="0.2">
      <c r="A775" s="22">
        <v>44021</v>
      </c>
      <c r="B775">
        <v>44021</v>
      </c>
      <c r="C775" t="s">
        <v>721</v>
      </c>
      <c r="D775" s="24">
        <f>VLOOKUP(Pag_Inicio_Corr_mas_casos[[#This Row],[Corregimiento]],Hoja3!$A$2:$D$676,4,0)</f>
        <v>80805</v>
      </c>
      <c r="E775">
        <v>13</v>
      </c>
    </row>
    <row r="776" spans="1:5" x14ac:dyDescent="0.2">
      <c r="A776" s="22">
        <v>44021</v>
      </c>
      <c r="B776">
        <v>44021</v>
      </c>
      <c r="C776" t="s">
        <v>761</v>
      </c>
      <c r="D776" s="24">
        <f>VLOOKUP(Pag_Inicio_Corr_mas_casos[[#This Row],[Corregimiento]],Hoja3!$A$2:$D$676,4,0)</f>
        <v>30103</v>
      </c>
      <c r="E776">
        <v>12</v>
      </c>
    </row>
    <row r="777" spans="1:5" x14ac:dyDescent="0.2">
      <c r="A777" s="22">
        <v>44021</v>
      </c>
      <c r="B777">
        <v>44021</v>
      </c>
      <c r="C777" t="s">
        <v>754</v>
      </c>
      <c r="D777" s="24">
        <f>VLOOKUP(Pag_Inicio_Corr_mas_casos[[#This Row],[Corregimiento]],Hoja3!$A$2:$D$676,4,0)</f>
        <v>30115</v>
      </c>
      <c r="E777">
        <v>12</v>
      </c>
    </row>
    <row r="778" spans="1:5" x14ac:dyDescent="0.2">
      <c r="A778" s="22">
        <v>44021</v>
      </c>
      <c r="B778">
        <v>44021</v>
      </c>
      <c r="C778" t="s">
        <v>762</v>
      </c>
      <c r="D778" s="24">
        <f>VLOOKUP(Pag_Inicio_Corr_mas_casos[[#This Row],[Corregimiento]],Hoja3!$A$2:$D$676,4,0)</f>
        <v>40701</v>
      </c>
      <c r="E778">
        <v>12</v>
      </c>
    </row>
    <row r="779" spans="1:5" x14ac:dyDescent="0.2">
      <c r="A779" s="22">
        <v>44021</v>
      </c>
      <c r="B779">
        <v>44021</v>
      </c>
      <c r="C779" t="s">
        <v>756</v>
      </c>
      <c r="D779" s="24">
        <f>VLOOKUP(Pag_Inicio_Corr_mas_casos[[#This Row],[Corregimiento]],Hoja3!$A$2:$D$676,4,0)</f>
        <v>120301</v>
      </c>
      <c r="E779">
        <v>12</v>
      </c>
    </row>
    <row r="780" spans="1:5" x14ac:dyDescent="0.2">
      <c r="A780" s="22">
        <v>44021</v>
      </c>
      <c r="B780">
        <v>44021</v>
      </c>
      <c r="C780" t="s">
        <v>760</v>
      </c>
      <c r="D780" s="24">
        <f>VLOOKUP(Pag_Inicio_Corr_mas_casos[[#This Row],[Corregimiento]],Hoja3!$A$2:$D$676,4,0)</f>
        <v>30101</v>
      </c>
      <c r="E780">
        <v>11</v>
      </c>
    </row>
    <row r="781" spans="1:5" x14ac:dyDescent="0.2">
      <c r="A781" s="22">
        <v>44021</v>
      </c>
      <c r="B781">
        <v>44021</v>
      </c>
      <c r="C781" t="s">
        <v>725</v>
      </c>
      <c r="D781" s="24">
        <f>VLOOKUP(Pag_Inicio_Corr_mas_casos[[#This Row],[Corregimiento]],Hoja3!$A$2:$D$676,4,0)</f>
        <v>30104</v>
      </c>
      <c r="E781">
        <v>11</v>
      </c>
    </row>
    <row r="782" spans="1:5" x14ac:dyDescent="0.2">
      <c r="A782" s="22">
        <v>44021</v>
      </c>
      <c r="B782">
        <v>44021</v>
      </c>
      <c r="C782" t="s">
        <v>686</v>
      </c>
      <c r="D782" s="24">
        <f>VLOOKUP(Pag_Inicio_Corr_mas_casos[[#This Row],[Corregimiento]],Hoja3!$A$2:$D$676,4,0)</f>
        <v>80816</v>
      </c>
      <c r="E782">
        <v>11</v>
      </c>
    </row>
    <row r="783" spans="1:5" x14ac:dyDescent="0.2">
      <c r="A783" s="22">
        <v>44021</v>
      </c>
      <c r="B783">
        <v>44021</v>
      </c>
      <c r="C783" t="s">
        <v>715</v>
      </c>
      <c r="D783" s="24">
        <f>VLOOKUP(Pag_Inicio_Corr_mas_casos[[#This Row],[Corregimiento]],Hoja3!$A$2:$D$676,4,0)</f>
        <v>50208</v>
      </c>
      <c r="E783">
        <v>11</v>
      </c>
    </row>
    <row r="784" spans="1:5" x14ac:dyDescent="0.2">
      <c r="A784" s="22">
        <v>44022</v>
      </c>
      <c r="B784">
        <v>44022</v>
      </c>
      <c r="C784" t="s">
        <v>683</v>
      </c>
      <c r="D784" s="24">
        <f>VLOOKUP(Pag_Inicio_Corr_mas_casos[[#This Row],[Corregimiento]],Hoja3!$A$2:$D$676,4,0)</f>
        <v>80821</v>
      </c>
      <c r="E784">
        <v>50</v>
      </c>
    </row>
    <row r="785" spans="1:5" x14ac:dyDescent="0.2">
      <c r="A785" s="22">
        <v>44022</v>
      </c>
      <c r="B785">
        <v>44022</v>
      </c>
      <c r="C785" t="s">
        <v>678</v>
      </c>
      <c r="D785" s="24">
        <f>VLOOKUP(Pag_Inicio_Corr_mas_casos[[#This Row],[Corregimiento]],Hoja3!$A$2:$D$676,4,0)</f>
        <v>130101</v>
      </c>
      <c r="E785">
        <v>48</v>
      </c>
    </row>
    <row r="786" spans="1:5" x14ac:dyDescent="0.2">
      <c r="A786" s="22">
        <v>44022</v>
      </c>
      <c r="B786">
        <v>44022</v>
      </c>
      <c r="C786" t="s">
        <v>702</v>
      </c>
      <c r="D786" s="24">
        <f>VLOOKUP(Pag_Inicio_Corr_mas_casos[[#This Row],[Corregimiento]],Hoja3!$A$2:$D$676,4,0)</f>
        <v>10201</v>
      </c>
      <c r="E786">
        <v>44</v>
      </c>
    </row>
    <row r="787" spans="1:5" x14ac:dyDescent="0.2">
      <c r="A787" s="22">
        <v>44022</v>
      </c>
      <c r="B787">
        <v>44022</v>
      </c>
      <c r="C787" t="s">
        <v>680</v>
      </c>
      <c r="D787" s="24">
        <f>VLOOKUP(Pag_Inicio_Corr_mas_casos[[#This Row],[Corregimiento]],Hoja3!$A$2:$D$676,4,0)</f>
        <v>130106</v>
      </c>
      <c r="E787">
        <v>43</v>
      </c>
    </row>
    <row r="788" spans="1:5" x14ac:dyDescent="0.2">
      <c r="A788" s="22">
        <v>44022</v>
      </c>
      <c r="B788">
        <v>44022</v>
      </c>
      <c r="C788" t="s">
        <v>704</v>
      </c>
      <c r="D788" s="24">
        <f>VLOOKUP(Pag_Inicio_Corr_mas_casos[[#This Row],[Corregimiento]],Hoja3!$A$2:$D$676,4,0)</f>
        <v>80813</v>
      </c>
      <c r="E788">
        <v>39</v>
      </c>
    </row>
    <row r="789" spans="1:5" x14ac:dyDescent="0.2">
      <c r="A789" s="22">
        <v>44022</v>
      </c>
      <c r="B789">
        <v>44022</v>
      </c>
      <c r="C789" t="s">
        <v>722</v>
      </c>
      <c r="D789" s="24">
        <f>VLOOKUP(Pag_Inicio_Corr_mas_casos[[#This Row],[Corregimiento]],Hoja3!$A$2:$D$676,4,0)</f>
        <v>130717</v>
      </c>
      <c r="E789">
        <v>39</v>
      </c>
    </row>
    <row r="790" spans="1:5" x14ac:dyDescent="0.2">
      <c r="A790" s="22">
        <v>44022</v>
      </c>
      <c r="B790">
        <v>44022</v>
      </c>
      <c r="C790" t="s">
        <v>691</v>
      </c>
      <c r="D790" s="24">
        <f>VLOOKUP(Pag_Inicio_Corr_mas_casos[[#This Row],[Corregimiento]],Hoja3!$A$2:$D$676,4,0)</f>
        <v>80819</v>
      </c>
      <c r="E790">
        <v>35</v>
      </c>
    </row>
    <row r="791" spans="1:5" x14ac:dyDescent="0.2">
      <c r="A791" s="22">
        <v>44022</v>
      </c>
      <c r="B791">
        <v>44022</v>
      </c>
      <c r="C791" t="s">
        <v>694</v>
      </c>
      <c r="D791" s="24">
        <f>VLOOKUP(Pag_Inicio_Corr_mas_casos[[#This Row],[Corregimiento]],Hoja3!$A$2:$D$676,4,0)</f>
        <v>80812</v>
      </c>
      <c r="E791">
        <v>33</v>
      </c>
    </row>
    <row r="792" spans="1:5" x14ac:dyDescent="0.2">
      <c r="A792" s="22">
        <v>44022</v>
      </c>
      <c r="B792">
        <v>44022</v>
      </c>
      <c r="C792" t="s">
        <v>679</v>
      </c>
      <c r="D792" s="24">
        <f>VLOOKUP(Pag_Inicio_Corr_mas_casos[[#This Row],[Corregimiento]],Hoja3!$A$2:$D$676,4,0)</f>
        <v>81002</v>
      </c>
      <c r="E792">
        <v>32</v>
      </c>
    </row>
    <row r="793" spans="1:5" x14ac:dyDescent="0.2">
      <c r="A793" s="22">
        <v>44022</v>
      </c>
      <c r="B793">
        <v>44022</v>
      </c>
      <c r="C793" t="s">
        <v>763</v>
      </c>
      <c r="D793" s="24">
        <f>VLOOKUP(Pag_Inicio_Corr_mas_casos[[#This Row],[Corregimiento]],Hoja3!$A$2:$D$676,4,0)</f>
        <v>41402</v>
      </c>
      <c r="E793">
        <v>31</v>
      </c>
    </row>
    <row r="794" spans="1:5" x14ac:dyDescent="0.2">
      <c r="A794" s="22">
        <v>44022</v>
      </c>
      <c r="B794">
        <v>44022</v>
      </c>
      <c r="C794" t="s">
        <v>688</v>
      </c>
      <c r="D794" s="24">
        <f>VLOOKUP(Pag_Inicio_Corr_mas_casos[[#This Row],[Corregimiento]],Hoja3!$A$2:$D$676,4,0)</f>
        <v>80822</v>
      </c>
      <c r="E794">
        <v>28</v>
      </c>
    </row>
    <row r="795" spans="1:5" x14ac:dyDescent="0.2">
      <c r="A795" s="22">
        <v>44022</v>
      </c>
      <c r="B795">
        <v>44022</v>
      </c>
      <c r="C795" t="s">
        <v>713</v>
      </c>
      <c r="D795" s="24">
        <f>VLOOKUP(Pag_Inicio_Corr_mas_casos[[#This Row],[Corregimiento]],Hoja3!$A$2:$D$676,4,0)</f>
        <v>130708</v>
      </c>
      <c r="E795">
        <v>28</v>
      </c>
    </row>
    <row r="796" spans="1:5" x14ac:dyDescent="0.2">
      <c r="A796" s="22">
        <v>44022</v>
      </c>
      <c r="B796">
        <v>44022</v>
      </c>
      <c r="C796" t="s">
        <v>687</v>
      </c>
      <c r="D796" s="24">
        <f>VLOOKUP(Pag_Inicio_Corr_mas_casos[[#This Row],[Corregimiento]],Hoja3!$A$2:$D$676,4,0)</f>
        <v>80817</v>
      </c>
      <c r="E796">
        <v>25</v>
      </c>
    </row>
    <row r="797" spans="1:5" x14ac:dyDescent="0.2">
      <c r="A797" s="22">
        <v>44022</v>
      </c>
      <c r="B797">
        <v>44022</v>
      </c>
      <c r="C797" t="s">
        <v>682</v>
      </c>
      <c r="D797" s="24">
        <f>VLOOKUP(Pag_Inicio_Corr_mas_casos[[#This Row],[Corregimiento]],Hoja3!$A$2:$D$676,4,0)</f>
        <v>130102</v>
      </c>
      <c r="E797">
        <v>23</v>
      </c>
    </row>
    <row r="798" spans="1:5" x14ac:dyDescent="0.2">
      <c r="A798" s="22">
        <v>44022</v>
      </c>
      <c r="B798">
        <v>44022</v>
      </c>
      <c r="C798" t="s">
        <v>686</v>
      </c>
      <c r="D798" s="24">
        <f>VLOOKUP(Pag_Inicio_Corr_mas_casos[[#This Row],[Corregimiento]],Hoja3!$A$2:$D$676,4,0)</f>
        <v>80816</v>
      </c>
      <c r="E798">
        <v>22</v>
      </c>
    </row>
    <row r="799" spans="1:5" x14ac:dyDescent="0.2">
      <c r="A799" s="22">
        <v>44022</v>
      </c>
      <c r="B799">
        <v>44022</v>
      </c>
      <c r="C799" t="s">
        <v>684</v>
      </c>
      <c r="D799" s="24">
        <f>VLOOKUP(Pag_Inicio_Corr_mas_casos[[#This Row],[Corregimiento]],Hoja3!$A$2:$D$676,4,0)</f>
        <v>81007</v>
      </c>
      <c r="E799">
        <v>19</v>
      </c>
    </row>
    <row r="800" spans="1:5" x14ac:dyDescent="0.2">
      <c r="A800" s="22">
        <v>44022</v>
      </c>
      <c r="B800">
        <v>44022</v>
      </c>
      <c r="C800" t="s">
        <v>708</v>
      </c>
      <c r="D800" s="24">
        <f>VLOOKUP(Pag_Inicio_Corr_mas_casos[[#This Row],[Corregimiento]],Hoja3!$A$2:$D$676,4,0)</f>
        <v>80820</v>
      </c>
      <c r="E800">
        <v>18</v>
      </c>
    </row>
    <row r="801" spans="1:5" x14ac:dyDescent="0.2">
      <c r="A801" s="22">
        <v>44022</v>
      </c>
      <c r="B801">
        <v>44022</v>
      </c>
      <c r="C801" t="s">
        <v>695</v>
      </c>
      <c r="D801" s="24">
        <f>VLOOKUP(Pag_Inicio_Corr_mas_casos[[#This Row],[Corregimiento]],Hoja3!$A$2:$D$676,4,0)</f>
        <v>130702</v>
      </c>
      <c r="E801">
        <v>17</v>
      </c>
    </row>
    <row r="802" spans="1:5" x14ac:dyDescent="0.2">
      <c r="A802" s="22">
        <v>44022</v>
      </c>
      <c r="B802">
        <v>44022</v>
      </c>
      <c r="C802" t="s">
        <v>719</v>
      </c>
      <c r="D802" s="24">
        <f>VLOOKUP(Pag_Inicio_Corr_mas_casos[[#This Row],[Corregimiento]],Hoja3!$A$2:$D$676,4,0)</f>
        <v>80809</v>
      </c>
      <c r="E802">
        <v>17</v>
      </c>
    </row>
    <row r="803" spans="1:5" x14ac:dyDescent="0.2">
      <c r="A803" s="22">
        <v>44022</v>
      </c>
      <c r="B803">
        <v>44022</v>
      </c>
      <c r="C803" t="s">
        <v>689</v>
      </c>
      <c r="D803" s="24">
        <f>VLOOKUP(Pag_Inicio_Corr_mas_casos[[#This Row],[Corregimiento]],Hoja3!$A$2:$D$676,4,0)</f>
        <v>80823</v>
      </c>
      <c r="E803">
        <v>16</v>
      </c>
    </row>
    <row r="804" spans="1:5" x14ac:dyDescent="0.2">
      <c r="A804" s="22">
        <v>44022</v>
      </c>
      <c r="B804">
        <v>44022</v>
      </c>
      <c r="C804" t="s">
        <v>726</v>
      </c>
      <c r="D804" s="24">
        <f>VLOOKUP(Pag_Inicio_Corr_mas_casos[[#This Row],[Corregimiento]],Hoja3!$A$2:$D$676,4,0)</f>
        <v>130701</v>
      </c>
      <c r="E804">
        <v>15</v>
      </c>
    </row>
    <row r="805" spans="1:5" x14ac:dyDescent="0.2">
      <c r="A805" s="22">
        <v>44022</v>
      </c>
      <c r="B805">
        <v>44022</v>
      </c>
      <c r="C805" t="s">
        <v>692</v>
      </c>
      <c r="D805" s="24">
        <f>VLOOKUP(Pag_Inicio_Corr_mas_casos[[#This Row],[Corregimiento]],Hoja3!$A$2:$D$676,4,0)</f>
        <v>130107</v>
      </c>
      <c r="E805">
        <v>15</v>
      </c>
    </row>
    <row r="806" spans="1:5" x14ac:dyDescent="0.2">
      <c r="A806" s="22">
        <v>44022</v>
      </c>
      <c r="B806">
        <v>44022</v>
      </c>
      <c r="C806" t="s">
        <v>714</v>
      </c>
      <c r="D806" s="24">
        <f>VLOOKUP(Pag_Inicio_Corr_mas_casos[[#This Row],[Corregimiento]],Hoja3!$A$2:$D$676,4,0)</f>
        <v>80826</v>
      </c>
      <c r="E806">
        <v>15</v>
      </c>
    </row>
    <row r="807" spans="1:5" x14ac:dyDescent="0.2">
      <c r="A807" s="22">
        <v>44022</v>
      </c>
      <c r="B807">
        <v>44022</v>
      </c>
      <c r="C807" t="s">
        <v>706</v>
      </c>
      <c r="D807" s="24">
        <f>VLOOKUP(Pag_Inicio_Corr_mas_casos[[#This Row],[Corregimiento]],Hoja3!$A$2:$D$676,4,0)</f>
        <v>80501</v>
      </c>
      <c r="E807">
        <v>14</v>
      </c>
    </row>
    <row r="808" spans="1:5" x14ac:dyDescent="0.2">
      <c r="A808" s="22">
        <v>44022</v>
      </c>
      <c r="B808">
        <v>44022</v>
      </c>
      <c r="C808" t="s">
        <v>699</v>
      </c>
      <c r="D808" s="24">
        <f>VLOOKUP(Pag_Inicio_Corr_mas_casos[[#This Row],[Corregimiento]],Hoja3!$A$2:$D$676,4,0)</f>
        <v>80810</v>
      </c>
      <c r="E808">
        <v>14</v>
      </c>
    </row>
    <row r="809" spans="1:5" x14ac:dyDescent="0.2">
      <c r="A809" s="22">
        <v>44022</v>
      </c>
      <c r="B809">
        <v>44022</v>
      </c>
      <c r="C809" t="s">
        <v>741</v>
      </c>
      <c r="D809" s="24">
        <f>VLOOKUP(Pag_Inicio_Corr_mas_casos[[#This Row],[Corregimiento]],Hoja3!$A$2:$D$676,4,0)</f>
        <v>130716</v>
      </c>
      <c r="E809">
        <v>14</v>
      </c>
    </row>
    <row r="810" spans="1:5" x14ac:dyDescent="0.2">
      <c r="A810" s="22">
        <v>44022</v>
      </c>
      <c r="B810">
        <v>44022</v>
      </c>
      <c r="C810" t="s">
        <v>670</v>
      </c>
      <c r="D810" s="24">
        <f>VLOOKUP(Pag_Inicio_Corr_mas_casos[[#This Row],[Corregimiento]],Hoja3!$A$2:$D$676,4,0)</f>
        <v>130709</v>
      </c>
      <c r="E810">
        <v>13</v>
      </c>
    </row>
    <row r="811" spans="1:5" x14ac:dyDescent="0.2">
      <c r="A811" s="22">
        <v>44022</v>
      </c>
      <c r="B811">
        <v>44022</v>
      </c>
      <c r="C811" t="s">
        <v>723</v>
      </c>
      <c r="D811" s="24">
        <f>VLOOKUP(Pag_Inicio_Corr_mas_casos[[#This Row],[Corregimiento]],Hoja3!$A$2:$D$676,4,0)</f>
        <v>81003</v>
      </c>
      <c r="E811">
        <v>13</v>
      </c>
    </row>
    <row r="812" spans="1:5" x14ac:dyDescent="0.2">
      <c r="A812" s="22">
        <v>44022</v>
      </c>
      <c r="B812">
        <v>44022</v>
      </c>
      <c r="C812" t="s">
        <v>764</v>
      </c>
      <c r="D812" s="24">
        <f>VLOOKUP(Pag_Inicio_Corr_mas_casos[[#This Row],[Corregimiento]],Hoja3!$A$2:$D$676,4,0)</f>
        <v>40203</v>
      </c>
      <c r="E812">
        <v>13</v>
      </c>
    </row>
    <row r="813" spans="1:5" x14ac:dyDescent="0.2">
      <c r="A813" s="22">
        <v>44022</v>
      </c>
      <c r="B813">
        <v>44022</v>
      </c>
      <c r="C813" t="s">
        <v>734</v>
      </c>
      <c r="D813" s="24">
        <f>VLOOKUP(Pag_Inicio_Corr_mas_casos[[#This Row],[Corregimiento]],Hoja3!$A$2:$D$676,4,0)</f>
        <v>91001</v>
      </c>
      <c r="E813">
        <v>13</v>
      </c>
    </row>
    <row r="814" spans="1:5" x14ac:dyDescent="0.2">
      <c r="A814" s="22">
        <v>44022</v>
      </c>
      <c r="B814">
        <v>44022</v>
      </c>
      <c r="C814" t="s">
        <v>729</v>
      </c>
      <c r="D814" s="24">
        <f>VLOOKUP(Pag_Inicio_Corr_mas_casos[[#This Row],[Corregimiento]],Hoja3!$A$2:$D$676,4,0)</f>
        <v>80807</v>
      </c>
      <c r="E814">
        <v>11</v>
      </c>
    </row>
    <row r="815" spans="1:5" x14ac:dyDescent="0.2">
      <c r="A815" s="22">
        <v>44022</v>
      </c>
      <c r="B815">
        <v>44022</v>
      </c>
      <c r="C815" t="s">
        <v>698</v>
      </c>
      <c r="D815" s="24">
        <f>VLOOKUP(Pag_Inicio_Corr_mas_casos[[#This Row],[Corregimiento]],Hoja3!$A$2:$D$676,4,0)</f>
        <v>130108</v>
      </c>
      <c r="E815">
        <v>11</v>
      </c>
    </row>
    <row r="816" spans="1:5" x14ac:dyDescent="0.2">
      <c r="A816" s="22">
        <v>44022</v>
      </c>
      <c r="B816">
        <v>44022</v>
      </c>
      <c r="C816" t="s">
        <v>724</v>
      </c>
      <c r="D816" s="24">
        <f>VLOOKUP(Pag_Inicio_Corr_mas_casos[[#This Row],[Corregimiento]],Hoja3!$A$2:$D$676,4,0)</f>
        <v>81009</v>
      </c>
      <c r="E816">
        <v>11</v>
      </c>
    </row>
    <row r="817" spans="1:5" x14ac:dyDescent="0.2">
      <c r="A817" s="22">
        <v>44023</v>
      </c>
      <c r="B817">
        <v>44023</v>
      </c>
      <c r="C817" t="s">
        <v>687</v>
      </c>
      <c r="D817" s="24">
        <f>VLOOKUP(Pag_Inicio_Corr_mas_casos[[#This Row],[Corregimiento]],Hoja3!$A$2:$D$676,4,0)</f>
        <v>80817</v>
      </c>
      <c r="E817">
        <v>50</v>
      </c>
    </row>
    <row r="818" spans="1:5" x14ac:dyDescent="0.2">
      <c r="A818" s="22">
        <v>44023</v>
      </c>
      <c r="B818">
        <v>44023</v>
      </c>
      <c r="C818" t="s">
        <v>691</v>
      </c>
      <c r="D818" s="24">
        <f>VLOOKUP(Pag_Inicio_Corr_mas_casos[[#This Row],[Corregimiento]],Hoja3!$A$2:$D$676,4,0)</f>
        <v>80819</v>
      </c>
      <c r="E818">
        <v>45</v>
      </c>
    </row>
    <row r="819" spans="1:5" x14ac:dyDescent="0.2">
      <c r="A819" s="22">
        <v>44023</v>
      </c>
      <c r="B819">
        <v>44023</v>
      </c>
      <c r="C819" t="s">
        <v>683</v>
      </c>
      <c r="D819" s="24">
        <f>VLOOKUP(Pag_Inicio_Corr_mas_casos[[#This Row],[Corregimiento]],Hoja3!$A$2:$D$676,4,0)</f>
        <v>80821</v>
      </c>
      <c r="E819">
        <v>44</v>
      </c>
    </row>
    <row r="820" spans="1:5" x14ac:dyDescent="0.2">
      <c r="A820" s="22">
        <v>44023</v>
      </c>
      <c r="B820">
        <v>44023</v>
      </c>
      <c r="C820" t="s">
        <v>708</v>
      </c>
      <c r="D820" s="24">
        <f>VLOOKUP(Pag_Inicio_Corr_mas_casos[[#This Row],[Corregimiento]],Hoja3!$A$2:$D$676,4,0)</f>
        <v>80820</v>
      </c>
      <c r="E820">
        <v>38</v>
      </c>
    </row>
    <row r="821" spans="1:5" x14ac:dyDescent="0.2">
      <c r="A821" s="22">
        <v>44023</v>
      </c>
      <c r="B821">
        <v>44023</v>
      </c>
      <c r="C821" t="s">
        <v>719</v>
      </c>
      <c r="D821" s="24">
        <f>VLOOKUP(Pag_Inicio_Corr_mas_casos[[#This Row],[Corregimiento]],Hoja3!$A$2:$D$676,4,0)</f>
        <v>80809</v>
      </c>
      <c r="E821">
        <v>36</v>
      </c>
    </row>
    <row r="822" spans="1:5" x14ac:dyDescent="0.2">
      <c r="A822" s="22">
        <v>44023</v>
      </c>
      <c r="B822">
        <v>44023</v>
      </c>
      <c r="C822" t="s">
        <v>680</v>
      </c>
      <c r="D822" s="24">
        <f>VLOOKUP(Pag_Inicio_Corr_mas_casos[[#This Row],[Corregimiento]],Hoja3!$A$2:$D$676,4,0)</f>
        <v>130106</v>
      </c>
      <c r="E822">
        <v>36</v>
      </c>
    </row>
    <row r="823" spans="1:5" x14ac:dyDescent="0.2">
      <c r="A823" s="22">
        <v>44023</v>
      </c>
      <c r="B823">
        <v>44023</v>
      </c>
      <c r="C823" t="s">
        <v>704</v>
      </c>
      <c r="D823" s="24">
        <f>VLOOKUP(Pag_Inicio_Corr_mas_casos[[#This Row],[Corregimiento]],Hoja3!$A$2:$D$676,4,0)</f>
        <v>80813</v>
      </c>
      <c r="E823">
        <v>30</v>
      </c>
    </row>
    <row r="824" spans="1:5" x14ac:dyDescent="0.2">
      <c r="A824" s="22">
        <v>44023</v>
      </c>
      <c r="B824">
        <v>44023</v>
      </c>
      <c r="C824" t="s">
        <v>694</v>
      </c>
      <c r="D824" s="24">
        <f>VLOOKUP(Pag_Inicio_Corr_mas_casos[[#This Row],[Corregimiento]],Hoja3!$A$2:$D$676,4,0)</f>
        <v>80812</v>
      </c>
      <c r="E824">
        <v>28</v>
      </c>
    </row>
    <row r="825" spans="1:5" x14ac:dyDescent="0.2">
      <c r="A825" s="22">
        <v>44023</v>
      </c>
      <c r="B825">
        <v>44023</v>
      </c>
      <c r="C825" t="s">
        <v>686</v>
      </c>
      <c r="D825" s="24">
        <f>VLOOKUP(Pag_Inicio_Corr_mas_casos[[#This Row],[Corregimiento]],Hoja3!$A$2:$D$676,4,0)</f>
        <v>80816</v>
      </c>
      <c r="E825">
        <v>21</v>
      </c>
    </row>
    <row r="826" spans="1:5" x14ac:dyDescent="0.2">
      <c r="A826" s="22">
        <v>44023</v>
      </c>
      <c r="B826">
        <v>44023</v>
      </c>
      <c r="C826" t="s">
        <v>699</v>
      </c>
      <c r="D826" s="24">
        <f>VLOOKUP(Pag_Inicio_Corr_mas_casos[[#This Row],[Corregimiento]],Hoja3!$A$2:$D$676,4,0)</f>
        <v>80810</v>
      </c>
      <c r="E826">
        <v>19</v>
      </c>
    </row>
    <row r="827" spans="1:5" x14ac:dyDescent="0.2">
      <c r="A827" s="22">
        <v>44023</v>
      </c>
      <c r="B827">
        <v>44023</v>
      </c>
      <c r="C827" t="s">
        <v>678</v>
      </c>
      <c r="D827" s="24">
        <f>VLOOKUP(Pag_Inicio_Corr_mas_casos[[#This Row],[Corregimiento]],Hoja3!$A$2:$D$676,4,0)</f>
        <v>130101</v>
      </c>
      <c r="E827">
        <v>17</v>
      </c>
    </row>
    <row r="828" spans="1:5" x14ac:dyDescent="0.2">
      <c r="A828" s="22">
        <v>44023</v>
      </c>
      <c r="B828">
        <v>44023</v>
      </c>
      <c r="C828" t="s">
        <v>697</v>
      </c>
      <c r="D828" s="24">
        <f>VLOOKUP(Pag_Inicio_Corr_mas_casos[[#This Row],[Corregimiento]],Hoja3!$A$2:$D$676,4,0)</f>
        <v>80806</v>
      </c>
      <c r="E828">
        <v>16</v>
      </c>
    </row>
    <row r="829" spans="1:5" x14ac:dyDescent="0.2">
      <c r="A829" s="22">
        <v>44023</v>
      </c>
      <c r="B829">
        <v>44023</v>
      </c>
      <c r="C829" t="s">
        <v>690</v>
      </c>
      <c r="D829" s="24">
        <f>VLOOKUP(Pag_Inicio_Corr_mas_casos[[#This Row],[Corregimiento]],Hoja3!$A$2:$D$676,4,0)</f>
        <v>81001</v>
      </c>
      <c r="E829">
        <v>15</v>
      </c>
    </row>
    <row r="830" spans="1:5" x14ac:dyDescent="0.2">
      <c r="A830" s="22">
        <v>44023</v>
      </c>
      <c r="B830">
        <v>44023</v>
      </c>
      <c r="C830" t="s">
        <v>684</v>
      </c>
      <c r="D830" s="24">
        <f>VLOOKUP(Pag_Inicio_Corr_mas_casos[[#This Row],[Corregimiento]],Hoja3!$A$2:$D$676,4,0)</f>
        <v>81007</v>
      </c>
      <c r="E830">
        <v>15</v>
      </c>
    </row>
    <row r="831" spans="1:5" x14ac:dyDescent="0.2">
      <c r="A831" s="22">
        <v>44023</v>
      </c>
      <c r="B831">
        <v>44023</v>
      </c>
      <c r="C831" t="s">
        <v>765</v>
      </c>
      <c r="D831" s="24">
        <f>VLOOKUP(Pag_Inicio_Corr_mas_casos[[#This Row],[Corregimiento]],Hoja3!$A$2:$D$676,4,0)</f>
        <v>41405</v>
      </c>
      <c r="E831">
        <v>15</v>
      </c>
    </row>
    <row r="832" spans="1:5" x14ac:dyDescent="0.2">
      <c r="A832" s="22">
        <v>44023</v>
      </c>
      <c r="B832">
        <v>44023</v>
      </c>
      <c r="C832" t="s">
        <v>688</v>
      </c>
      <c r="D832" s="24">
        <f>VLOOKUP(Pag_Inicio_Corr_mas_casos[[#This Row],[Corregimiento]],Hoja3!$A$2:$D$676,4,0)</f>
        <v>80822</v>
      </c>
      <c r="E832">
        <v>14</v>
      </c>
    </row>
    <row r="833" spans="1:5" x14ac:dyDescent="0.2">
      <c r="A833" s="22">
        <v>44023</v>
      </c>
      <c r="B833">
        <v>44023</v>
      </c>
      <c r="C833" t="s">
        <v>695</v>
      </c>
      <c r="D833" s="24">
        <f>VLOOKUP(Pag_Inicio_Corr_mas_casos[[#This Row],[Corregimiento]],Hoja3!$A$2:$D$676,4,0)</f>
        <v>130702</v>
      </c>
      <c r="E833">
        <v>14</v>
      </c>
    </row>
    <row r="834" spans="1:5" x14ac:dyDescent="0.2">
      <c r="A834" s="22">
        <v>44023</v>
      </c>
      <c r="B834">
        <v>44023</v>
      </c>
      <c r="C834" t="s">
        <v>711</v>
      </c>
      <c r="D834" s="24">
        <f>VLOOKUP(Pag_Inicio_Corr_mas_casos[[#This Row],[Corregimiento]],Hoja3!$A$2:$D$676,4,0)</f>
        <v>80811</v>
      </c>
      <c r="E834">
        <v>14</v>
      </c>
    </row>
    <row r="835" spans="1:5" x14ac:dyDescent="0.2">
      <c r="A835" s="22">
        <v>44023</v>
      </c>
      <c r="B835">
        <v>44023</v>
      </c>
      <c r="C835" t="s">
        <v>729</v>
      </c>
      <c r="D835" s="24">
        <f>VLOOKUP(Pag_Inicio_Corr_mas_casos[[#This Row],[Corregimiento]],Hoja3!$A$2:$D$676,4,0)</f>
        <v>80807</v>
      </c>
      <c r="E835">
        <v>13</v>
      </c>
    </row>
    <row r="836" spans="1:5" x14ac:dyDescent="0.2">
      <c r="A836" s="22">
        <v>44023</v>
      </c>
      <c r="B836">
        <v>44023</v>
      </c>
      <c r="C836" t="s">
        <v>709</v>
      </c>
      <c r="D836" s="24">
        <f>VLOOKUP(Pag_Inicio_Corr_mas_casos[[#This Row],[Corregimiento]],Hoja3!$A$2:$D$676,4,0)</f>
        <v>80815</v>
      </c>
      <c r="E836">
        <v>13</v>
      </c>
    </row>
    <row r="837" spans="1:5" x14ac:dyDescent="0.2">
      <c r="A837" s="22">
        <v>44023</v>
      </c>
      <c r="B837">
        <v>44023</v>
      </c>
      <c r="C837" t="s">
        <v>732</v>
      </c>
      <c r="D837" s="24">
        <f>VLOOKUP(Pag_Inicio_Corr_mas_casos[[#This Row],[Corregimiento]],Hoja3!$A$2:$D$676,4,0)</f>
        <v>30111</v>
      </c>
      <c r="E837">
        <v>13</v>
      </c>
    </row>
    <row r="838" spans="1:5" x14ac:dyDescent="0.2">
      <c r="A838" s="22">
        <v>44023</v>
      </c>
      <c r="B838">
        <v>44023</v>
      </c>
      <c r="C838" t="s">
        <v>727</v>
      </c>
      <c r="D838" s="24">
        <f>VLOOKUP(Pag_Inicio_Corr_mas_casos[[#This Row],[Corregimiento]],Hoja3!$A$2:$D$676,4,0)</f>
        <v>80804</v>
      </c>
      <c r="E838">
        <v>12</v>
      </c>
    </row>
    <row r="839" spans="1:5" x14ac:dyDescent="0.2">
      <c r="A839" s="22">
        <v>44023</v>
      </c>
      <c r="B839">
        <v>44023</v>
      </c>
      <c r="C839" t="s">
        <v>693</v>
      </c>
      <c r="D839" s="24">
        <f>VLOOKUP(Pag_Inicio_Corr_mas_casos[[#This Row],[Corregimiento]],Hoja3!$A$2:$D$676,4,0)</f>
        <v>81006</v>
      </c>
      <c r="E839">
        <v>11</v>
      </c>
    </row>
    <row r="840" spans="1:5" x14ac:dyDescent="0.2">
      <c r="A840" s="22">
        <v>44023</v>
      </c>
      <c r="B840">
        <v>44023</v>
      </c>
      <c r="C840" t="s">
        <v>679</v>
      </c>
      <c r="D840" s="24">
        <f>VLOOKUP(Pag_Inicio_Corr_mas_casos[[#This Row],[Corregimiento]],Hoja3!$A$2:$D$676,4,0)</f>
        <v>81002</v>
      </c>
      <c r="E840">
        <v>11</v>
      </c>
    </row>
    <row r="841" spans="1:5" x14ac:dyDescent="0.2">
      <c r="A841" s="22">
        <v>44023</v>
      </c>
      <c r="B841">
        <v>44023</v>
      </c>
      <c r="C841" t="s">
        <v>706</v>
      </c>
      <c r="D841" s="24">
        <f>VLOOKUP(Pag_Inicio_Corr_mas_casos[[#This Row],[Corregimiento]],Hoja3!$A$2:$D$676,4,0)</f>
        <v>80501</v>
      </c>
      <c r="E841">
        <v>11</v>
      </c>
    </row>
    <row r="842" spans="1:5" x14ac:dyDescent="0.2">
      <c r="A842" s="22">
        <v>44023</v>
      </c>
      <c r="B842">
        <v>44023</v>
      </c>
      <c r="C842" t="s">
        <v>696</v>
      </c>
      <c r="D842" s="24">
        <f>VLOOKUP(Pag_Inicio_Corr_mas_casos[[#This Row],[Corregimiento]],Hoja3!$A$2:$D$676,4,0)</f>
        <v>40601</v>
      </c>
      <c r="E842">
        <v>11</v>
      </c>
    </row>
    <row r="843" spans="1:5" x14ac:dyDescent="0.2">
      <c r="A843" s="22">
        <v>44023</v>
      </c>
      <c r="B843">
        <v>44023</v>
      </c>
      <c r="C843" t="s">
        <v>689</v>
      </c>
      <c r="D843" s="24">
        <f>VLOOKUP(Pag_Inicio_Corr_mas_casos[[#This Row],[Corregimiento]],Hoja3!$A$2:$D$676,4,0)</f>
        <v>80823</v>
      </c>
      <c r="E843">
        <v>11</v>
      </c>
    </row>
    <row r="844" spans="1:5" x14ac:dyDescent="0.2">
      <c r="A844" s="22">
        <v>44023</v>
      </c>
      <c r="B844">
        <v>44023</v>
      </c>
      <c r="C844" t="s">
        <v>724</v>
      </c>
      <c r="D844" s="24">
        <f>VLOOKUP(Pag_Inicio_Corr_mas_casos[[#This Row],[Corregimiento]],Hoja3!$A$2:$D$676,4,0)</f>
        <v>81009</v>
      </c>
      <c r="E844">
        <v>11</v>
      </c>
    </row>
    <row r="845" spans="1:5" x14ac:dyDescent="0.2">
      <c r="A845" s="22">
        <v>44024</v>
      </c>
      <c r="B845">
        <v>44024</v>
      </c>
      <c r="C845" t="s">
        <v>685</v>
      </c>
      <c r="D845" s="24">
        <f>VLOOKUP(Pag_Inicio_Corr_mas_casos[[#This Row],[Corregimiento]],Hoja3!$A$2:$D$676,4,0)</f>
        <v>81008</v>
      </c>
      <c r="E845">
        <v>78</v>
      </c>
    </row>
    <row r="846" spans="1:5" x14ac:dyDescent="0.2">
      <c r="A846" s="22">
        <v>44024</v>
      </c>
      <c r="B846">
        <v>44024</v>
      </c>
      <c r="C846" t="s">
        <v>678</v>
      </c>
      <c r="D846" s="24">
        <f>VLOOKUP(Pag_Inicio_Corr_mas_casos[[#This Row],[Corregimiento]],Hoja3!$A$2:$D$676,4,0)</f>
        <v>130101</v>
      </c>
      <c r="E846">
        <v>42</v>
      </c>
    </row>
    <row r="847" spans="1:5" x14ac:dyDescent="0.2">
      <c r="A847" s="22">
        <v>44024</v>
      </c>
      <c r="B847">
        <v>44024</v>
      </c>
      <c r="C847" t="s">
        <v>691</v>
      </c>
      <c r="D847" s="24">
        <f>VLOOKUP(Pag_Inicio_Corr_mas_casos[[#This Row],[Corregimiento]],Hoja3!$A$2:$D$676,4,0)</f>
        <v>80819</v>
      </c>
      <c r="E847">
        <v>42</v>
      </c>
    </row>
    <row r="848" spans="1:5" x14ac:dyDescent="0.2">
      <c r="A848" s="22">
        <v>44024</v>
      </c>
      <c r="B848">
        <v>44024</v>
      </c>
      <c r="C848" t="s">
        <v>704</v>
      </c>
      <c r="D848" s="24">
        <f>VLOOKUP(Pag_Inicio_Corr_mas_casos[[#This Row],[Corregimiento]],Hoja3!$A$2:$D$676,4,0)</f>
        <v>80813</v>
      </c>
      <c r="E848">
        <v>41</v>
      </c>
    </row>
    <row r="849" spans="1:5" x14ac:dyDescent="0.2">
      <c r="A849" s="22">
        <v>44024</v>
      </c>
      <c r="B849">
        <v>44024</v>
      </c>
      <c r="C849" t="s">
        <v>683</v>
      </c>
      <c r="D849" s="24">
        <f>VLOOKUP(Pag_Inicio_Corr_mas_casos[[#This Row],[Corregimiento]],Hoja3!$A$2:$D$676,4,0)</f>
        <v>80821</v>
      </c>
      <c r="E849">
        <v>38</v>
      </c>
    </row>
    <row r="850" spans="1:5" x14ac:dyDescent="0.2">
      <c r="A850" s="22">
        <v>44024</v>
      </c>
      <c r="B850">
        <v>44024</v>
      </c>
      <c r="C850" t="s">
        <v>722</v>
      </c>
      <c r="D850" s="24">
        <f>VLOOKUP(Pag_Inicio_Corr_mas_casos[[#This Row],[Corregimiento]],Hoja3!$A$2:$D$676,4,0)</f>
        <v>130717</v>
      </c>
      <c r="E850">
        <v>38</v>
      </c>
    </row>
    <row r="851" spans="1:5" x14ac:dyDescent="0.2">
      <c r="A851" s="22">
        <v>44024</v>
      </c>
      <c r="B851">
        <v>44024</v>
      </c>
      <c r="C851" t="s">
        <v>732</v>
      </c>
      <c r="D851" s="24">
        <f>VLOOKUP(Pag_Inicio_Corr_mas_casos[[#This Row],[Corregimiento]],Hoja3!$A$2:$D$676,4,0)</f>
        <v>30111</v>
      </c>
      <c r="E851">
        <v>36</v>
      </c>
    </row>
    <row r="852" spans="1:5" x14ac:dyDescent="0.2">
      <c r="A852" s="22">
        <v>44024</v>
      </c>
      <c r="B852">
        <v>44024</v>
      </c>
      <c r="C852" t="s">
        <v>687</v>
      </c>
      <c r="D852" s="24">
        <f>VLOOKUP(Pag_Inicio_Corr_mas_casos[[#This Row],[Corregimiento]],Hoja3!$A$2:$D$676,4,0)</f>
        <v>80817</v>
      </c>
      <c r="E852">
        <v>34</v>
      </c>
    </row>
    <row r="853" spans="1:5" x14ac:dyDescent="0.2">
      <c r="A853" s="22">
        <v>44024</v>
      </c>
      <c r="B853">
        <v>44024</v>
      </c>
      <c r="C853" t="s">
        <v>680</v>
      </c>
      <c r="D853" s="24">
        <f>VLOOKUP(Pag_Inicio_Corr_mas_casos[[#This Row],[Corregimiento]],Hoja3!$A$2:$D$676,4,0)</f>
        <v>130106</v>
      </c>
      <c r="E853">
        <v>32</v>
      </c>
    </row>
    <row r="854" spans="1:5" x14ac:dyDescent="0.2">
      <c r="A854" s="22">
        <v>44024</v>
      </c>
      <c r="B854">
        <v>44024</v>
      </c>
      <c r="C854" t="s">
        <v>694</v>
      </c>
      <c r="D854" s="24">
        <f>VLOOKUP(Pag_Inicio_Corr_mas_casos[[#This Row],[Corregimiento]],Hoja3!$A$2:$D$676,4,0)</f>
        <v>80812</v>
      </c>
      <c r="E854">
        <v>31</v>
      </c>
    </row>
    <row r="855" spans="1:5" x14ac:dyDescent="0.2">
      <c r="A855" s="22">
        <v>44024</v>
      </c>
      <c r="B855">
        <v>44024</v>
      </c>
      <c r="C855" t="s">
        <v>684</v>
      </c>
      <c r="D855" s="24">
        <f>VLOOKUP(Pag_Inicio_Corr_mas_casos[[#This Row],[Corregimiento]],Hoja3!$A$2:$D$676,4,0)</f>
        <v>81007</v>
      </c>
      <c r="E855">
        <v>27</v>
      </c>
    </row>
    <row r="856" spans="1:5" x14ac:dyDescent="0.2">
      <c r="A856" s="22">
        <v>44024</v>
      </c>
      <c r="B856">
        <v>44024</v>
      </c>
      <c r="C856" t="s">
        <v>725</v>
      </c>
      <c r="D856" s="24">
        <f>VLOOKUP(Pag_Inicio_Corr_mas_casos[[#This Row],[Corregimiento]],Hoja3!$A$2:$D$676,4,0)</f>
        <v>30104</v>
      </c>
      <c r="E856">
        <v>25</v>
      </c>
    </row>
    <row r="857" spans="1:5" x14ac:dyDescent="0.2">
      <c r="A857" s="22">
        <v>44024</v>
      </c>
      <c r="B857">
        <v>44024</v>
      </c>
      <c r="C857" t="s">
        <v>741</v>
      </c>
      <c r="D857" s="24">
        <f>VLOOKUP(Pag_Inicio_Corr_mas_casos[[#This Row],[Corregimiento]],Hoja3!$A$2:$D$676,4,0)</f>
        <v>130716</v>
      </c>
      <c r="E857">
        <v>25</v>
      </c>
    </row>
    <row r="858" spans="1:5" x14ac:dyDescent="0.2">
      <c r="A858" s="22">
        <v>44024</v>
      </c>
      <c r="B858">
        <v>44024</v>
      </c>
      <c r="C858" t="s">
        <v>670</v>
      </c>
      <c r="D858" s="24">
        <f>VLOOKUP(Pag_Inicio_Corr_mas_casos[[#This Row],[Corregimiento]],Hoja3!$A$2:$D$676,4,0)</f>
        <v>130709</v>
      </c>
      <c r="E858">
        <v>23</v>
      </c>
    </row>
    <row r="859" spans="1:5" x14ac:dyDescent="0.2">
      <c r="A859" s="22">
        <v>44024</v>
      </c>
      <c r="B859">
        <v>44024</v>
      </c>
      <c r="C859" t="s">
        <v>758</v>
      </c>
      <c r="D859" s="24">
        <f>VLOOKUP(Pag_Inicio_Corr_mas_casos[[#This Row],[Corregimiento]],Hoja3!$A$2:$D$676,4,0)</f>
        <v>120801</v>
      </c>
      <c r="E859">
        <v>23</v>
      </c>
    </row>
    <row r="860" spans="1:5" x14ac:dyDescent="0.2">
      <c r="A860" s="22">
        <v>44024</v>
      </c>
      <c r="B860">
        <v>44024</v>
      </c>
      <c r="C860" t="s">
        <v>713</v>
      </c>
      <c r="D860" s="24">
        <f>VLOOKUP(Pag_Inicio_Corr_mas_casos[[#This Row],[Corregimiento]],Hoja3!$A$2:$D$676,4,0)</f>
        <v>130708</v>
      </c>
      <c r="E860">
        <v>22</v>
      </c>
    </row>
    <row r="861" spans="1:5" x14ac:dyDescent="0.2">
      <c r="A861" s="22">
        <v>44024</v>
      </c>
      <c r="B861">
        <v>44024</v>
      </c>
      <c r="C861" t="s">
        <v>679</v>
      </c>
      <c r="D861" s="24">
        <f>VLOOKUP(Pag_Inicio_Corr_mas_casos[[#This Row],[Corregimiento]],Hoja3!$A$2:$D$676,4,0)</f>
        <v>81002</v>
      </c>
      <c r="E861">
        <v>21</v>
      </c>
    </row>
    <row r="862" spans="1:5" x14ac:dyDescent="0.2">
      <c r="A862" s="22">
        <v>44024</v>
      </c>
      <c r="B862">
        <v>44024</v>
      </c>
      <c r="C862" t="s">
        <v>766</v>
      </c>
      <c r="D862" s="24">
        <f>VLOOKUP(Pag_Inicio_Corr_mas_casos[[#This Row],[Corregimiento]],Hoja3!$A$2:$D$676,4,0)</f>
        <v>80502</v>
      </c>
      <c r="E862">
        <v>21</v>
      </c>
    </row>
    <row r="863" spans="1:5" x14ac:dyDescent="0.2">
      <c r="A863" s="22">
        <v>44024</v>
      </c>
      <c r="B863">
        <v>44024</v>
      </c>
      <c r="C863" t="s">
        <v>700</v>
      </c>
      <c r="D863" s="24">
        <f>VLOOKUP(Pag_Inicio_Corr_mas_casos[[#This Row],[Corregimiento]],Hoja3!$A$2:$D$676,4,0)</f>
        <v>30107</v>
      </c>
      <c r="E863">
        <v>21</v>
      </c>
    </row>
    <row r="864" spans="1:5" x14ac:dyDescent="0.2">
      <c r="A864" s="22">
        <v>44024</v>
      </c>
      <c r="B864">
        <v>44024</v>
      </c>
      <c r="C864" t="s">
        <v>754</v>
      </c>
      <c r="D864" s="24">
        <f>VLOOKUP(Pag_Inicio_Corr_mas_casos[[#This Row],[Corregimiento]],Hoja3!$A$2:$D$676,4,0)</f>
        <v>30115</v>
      </c>
      <c r="E864">
        <v>21</v>
      </c>
    </row>
    <row r="865" spans="1:5" x14ac:dyDescent="0.2">
      <c r="A865" s="22">
        <v>44024</v>
      </c>
      <c r="B865">
        <v>44024</v>
      </c>
      <c r="C865" t="s">
        <v>681</v>
      </c>
      <c r="D865" s="24">
        <f>VLOOKUP(Pag_Inicio_Corr_mas_casos[[#This Row],[Corregimiento]],Hoja3!$A$2:$D$676,4,0)</f>
        <v>80802</v>
      </c>
      <c r="E865">
        <v>21</v>
      </c>
    </row>
    <row r="866" spans="1:5" x14ac:dyDescent="0.2">
      <c r="A866" s="22">
        <v>44024</v>
      </c>
      <c r="B866">
        <v>44024</v>
      </c>
      <c r="C866" t="s">
        <v>756</v>
      </c>
      <c r="D866" s="24">
        <f>VLOOKUP(Pag_Inicio_Corr_mas_casos[[#This Row],[Corregimiento]],Hoja3!$A$2:$D$676,4,0)</f>
        <v>120301</v>
      </c>
      <c r="E866">
        <v>21</v>
      </c>
    </row>
    <row r="867" spans="1:5" x14ac:dyDescent="0.2">
      <c r="A867" s="22">
        <v>44024</v>
      </c>
      <c r="B867">
        <v>44024</v>
      </c>
      <c r="C867" t="s">
        <v>699</v>
      </c>
      <c r="D867" s="24">
        <f>VLOOKUP(Pag_Inicio_Corr_mas_casos[[#This Row],[Corregimiento]],Hoja3!$A$2:$D$676,4,0)</f>
        <v>80810</v>
      </c>
      <c r="E867">
        <v>20</v>
      </c>
    </row>
    <row r="868" spans="1:5" x14ac:dyDescent="0.2">
      <c r="A868" s="22">
        <v>44024</v>
      </c>
      <c r="B868">
        <v>44024</v>
      </c>
      <c r="C868" t="s">
        <v>693</v>
      </c>
      <c r="D868" s="24">
        <f>VLOOKUP(Pag_Inicio_Corr_mas_casos[[#This Row],[Corregimiento]],Hoja3!$A$2:$D$676,4,0)</f>
        <v>81006</v>
      </c>
      <c r="E868">
        <v>19</v>
      </c>
    </row>
    <row r="869" spans="1:5" x14ac:dyDescent="0.2">
      <c r="A869" s="22">
        <v>44024</v>
      </c>
      <c r="B869">
        <v>44024</v>
      </c>
      <c r="C869" t="s">
        <v>695</v>
      </c>
      <c r="D869" s="24">
        <f>VLOOKUP(Pag_Inicio_Corr_mas_casos[[#This Row],[Corregimiento]],Hoja3!$A$2:$D$676,4,0)</f>
        <v>130702</v>
      </c>
      <c r="E869">
        <v>19</v>
      </c>
    </row>
    <row r="870" spans="1:5" x14ac:dyDescent="0.2">
      <c r="A870" s="22">
        <v>44024</v>
      </c>
      <c r="B870">
        <v>44024</v>
      </c>
      <c r="C870" t="s">
        <v>708</v>
      </c>
      <c r="D870" s="24">
        <f>VLOOKUP(Pag_Inicio_Corr_mas_casos[[#This Row],[Corregimiento]],Hoja3!$A$2:$D$676,4,0)</f>
        <v>80820</v>
      </c>
      <c r="E870">
        <v>19</v>
      </c>
    </row>
    <row r="871" spans="1:5" x14ac:dyDescent="0.2">
      <c r="A871" s="22">
        <v>44024</v>
      </c>
      <c r="B871">
        <v>44024</v>
      </c>
      <c r="C871" t="s">
        <v>761</v>
      </c>
      <c r="D871" s="24">
        <f>VLOOKUP(Pag_Inicio_Corr_mas_casos[[#This Row],[Corregimiento]],Hoja3!$A$2:$D$676,4,0)</f>
        <v>30103</v>
      </c>
      <c r="E871">
        <v>17</v>
      </c>
    </row>
    <row r="872" spans="1:5" x14ac:dyDescent="0.2">
      <c r="A872" s="22">
        <v>44024</v>
      </c>
      <c r="B872">
        <v>44024</v>
      </c>
      <c r="C872" t="s">
        <v>709</v>
      </c>
      <c r="D872" s="24">
        <f>VLOOKUP(Pag_Inicio_Corr_mas_casos[[#This Row],[Corregimiento]],Hoja3!$A$2:$D$676,4,0)</f>
        <v>80815</v>
      </c>
      <c r="E872">
        <v>16</v>
      </c>
    </row>
    <row r="873" spans="1:5" x14ac:dyDescent="0.2">
      <c r="A873" s="22">
        <v>44024</v>
      </c>
      <c r="B873">
        <v>44024</v>
      </c>
      <c r="C873" t="s">
        <v>689</v>
      </c>
      <c r="D873" s="24">
        <f>VLOOKUP(Pag_Inicio_Corr_mas_casos[[#This Row],[Corregimiento]],Hoja3!$A$2:$D$676,4,0)</f>
        <v>80823</v>
      </c>
      <c r="E873">
        <v>16</v>
      </c>
    </row>
    <row r="874" spans="1:5" x14ac:dyDescent="0.2">
      <c r="A874" s="22">
        <v>44024</v>
      </c>
      <c r="B874">
        <v>44024</v>
      </c>
      <c r="C874" t="s">
        <v>686</v>
      </c>
      <c r="D874" s="24">
        <f>VLOOKUP(Pag_Inicio_Corr_mas_casos[[#This Row],[Corregimiento]],Hoja3!$A$2:$D$676,4,0)</f>
        <v>80816</v>
      </c>
      <c r="E874">
        <v>15</v>
      </c>
    </row>
    <row r="875" spans="1:5" x14ac:dyDescent="0.2">
      <c r="A875" s="22">
        <v>44024</v>
      </c>
      <c r="B875">
        <v>44024</v>
      </c>
      <c r="C875" t="s">
        <v>714</v>
      </c>
      <c r="D875" s="24">
        <f>VLOOKUP(Pag_Inicio_Corr_mas_casos[[#This Row],[Corregimiento]],Hoja3!$A$2:$D$676,4,0)</f>
        <v>80826</v>
      </c>
      <c r="E875">
        <v>14</v>
      </c>
    </row>
    <row r="876" spans="1:5" x14ac:dyDescent="0.2">
      <c r="A876" s="22">
        <v>44024</v>
      </c>
      <c r="B876">
        <v>44024</v>
      </c>
      <c r="C876" t="s">
        <v>729</v>
      </c>
      <c r="D876" s="24">
        <f>VLOOKUP(Pag_Inicio_Corr_mas_casos[[#This Row],[Corregimiento]],Hoja3!$A$2:$D$676,4,0)</f>
        <v>80807</v>
      </c>
      <c r="E876">
        <v>13</v>
      </c>
    </row>
    <row r="877" spans="1:5" x14ac:dyDescent="0.2">
      <c r="A877" s="22">
        <v>44024</v>
      </c>
      <c r="B877">
        <v>44024</v>
      </c>
      <c r="C877" t="s">
        <v>723</v>
      </c>
      <c r="D877" s="24">
        <f>VLOOKUP(Pag_Inicio_Corr_mas_casos[[#This Row],[Corregimiento]],Hoja3!$A$2:$D$676,4,0)</f>
        <v>81003</v>
      </c>
      <c r="E877">
        <v>13</v>
      </c>
    </row>
    <row r="878" spans="1:5" x14ac:dyDescent="0.2">
      <c r="A878" s="22">
        <v>44024</v>
      </c>
      <c r="B878">
        <v>44024</v>
      </c>
      <c r="C878" t="s">
        <v>716</v>
      </c>
      <c r="D878" s="24">
        <f>VLOOKUP(Pag_Inicio_Corr_mas_casos[[#This Row],[Corregimiento]],Hoja3!$A$2:$D$676,4,0)</f>
        <v>80803</v>
      </c>
      <c r="E878">
        <v>13</v>
      </c>
    </row>
    <row r="879" spans="1:5" x14ac:dyDescent="0.2">
      <c r="A879" s="22">
        <v>44024</v>
      </c>
      <c r="B879">
        <v>44024</v>
      </c>
      <c r="C879" t="s">
        <v>706</v>
      </c>
      <c r="D879" s="24">
        <f>VLOOKUP(Pag_Inicio_Corr_mas_casos[[#This Row],[Corregimiento]],Hoja3!$A$2:$D$676,4,0)</f>
        <v>80501</v>
      </c>
      <c r="E879">
        <v>12</v>
      </c>
    </row>
    <row r="880" spans="1:5" x14ac:dyDescent="0.2">
      <c r="A880" s="22">
        <v>44024</v>
      </c>
      <c r="B880">
        <v>44024</v>
      </c>
      <c r="C880" t="s">
        <v>682</v>
      </c>
      <c r="D880" s="24">
        <f>VLOOKUP(Pag_Inicio_Corr_mas_casos[[#This Row],[Corregimiento]],Hoja3!$A$2:$D$676,4,0)</f>
        <v>130102</v>
      </c>
      <c r="E880">
        <v>12</v>
      </c>
    </row>
    <row r="881" spans="1:5" x14ac:dyDescent="0.2">
      <c r="A881" s="22">
        <v>44024</v>
      </c>
      <c r="B881">
        <v>44024</v>
      </c>
      <c r="C881" t="s">
        <v>701</v>
      </c>
      <c r="D881" s="24">
        <f>VLOOKUP(Pag_Inicio_Corr_mas_casos[[#This Row],[Corregimiento]],Hoja3!$A$2:$D$676,4,0)</f>
        <v>30113</v>
      </c>
      <c r="E881">
        <v>12</v>
      </c>
    </row>
    <row r="882" spans="1:5" x14ac:dyDescent="0.2">
      <c r="A882" s="22">
        <v>44024</v>
      </c>
      <c r="B882">
        <v>44024</v>
      </c>
      <c r="C882" t="s">
        <v>690</v>
      </c>
      <c r="D882" s="24">
        <f>VLOOKUP(Pag_Inicio_Corr_mas_casos[[#This Row],[Corregimiento]],Hoja3!$A$2:$D$676,4,0)</f>
        <v>81001</v>
      </c>
      <c r="E882">
        <v>11</v>
      </c>
    </row>
    <row r="883" spans="1:5" x14ac:dyDescent="0.2">
      <c r="A883" s="22">
        <v>44024</v>
      </c>
      <c r="B883">
        <v>44024</v>
      </c>
      <c r="C883" t="s">
        <v>767</v>
      </c>
      <c r="D883" s="24">
        <f>VLOOKUP(Pag_Inicio_Corr_mas_casos[[#This Row],[Corregimiento]],Hoja3!$A$2:$D$676,4,0)</f>
        <v>120507</v>
      </c>
      <c r="E883">
        <v>11</v>
      </c>
    </row>
    <row r="884" spans="1:5" x14ac:dyDescent="0.2">
      <c r="A884" s="22">
        <v>44025</v>
      </c>
      <c r="B884">
        <v>44025</v>
      </c>
      <c r="C884" t="s">
        <v>684</v>
      </c>
      <c r="D884" s="24">
        <f>VLOOKUP(Pag_Inicio_Corr_mas_casos[[#This Row],[Corregimiento]],Hoja3!$A$2:$D$676,4,0)</f>
        <v>81007</v>
      </c>
      <c r="E884">
        <v>61</v>
      </c>
    </row>
    <row r="885" spans="1:5" x14ac:dyDescent="0.2">
      <c r="A885" s="22">
        <v>44025</v>
      </c>
      <c r="B885">
        <v>44025</v>
      </c>
      <c r="C885" t="s">
        <v>679</v>
      </c>
      <c r="D885" s="24">
        <f>VLOOKUP(Pag_Inicio_Corr_mas_casos[[#This Row],[Corregimiento]],Hoja3!$A$2:$D$676,4,0)</f>
        <v>81002</v>
      </c>
      <c r="E885">
        <v>54</v>
      </c>
    </row>
    <row r="886" spans="1:5" x14ac:dyDescent="0.2">
      <c r="A886" s="22">
        <v>44025</v>
      </c>
      <c r="B886">
        <v>44025</v>
      </c>
      <c r="C886" t="s">
        <v>694</v>
      </c>
      <c r="D886" s="24">
        <f>VLOOKUP(Pag_Inicio_Corr_mas_casos[[#This Row],[Corregimiento]],Hoja3!$A$2:$D$676,4,0)</f>
        <v>80812</v>
      </c>
      <c r="E886">
        <v>54</v>
      </c>
    </row>
    <row r="887" spans="1:5" x14ac:dyDescent="0.2">
      <c r="A887" s="22">
        <v>44025</v>
      </c>
      <c r="B887">
        <v>44025</v>
      </c>
      <c r="C887" t="s">
        <v>691</v>
      </c>
      <c r="D887" s="24">
        <f>VLOOKUP(Pag_Inicio_Corr_mas_casos[[#This Row],[Corregimiento]],Hoja3!$A$2:$D$676,4,0)</f>
        <v>80819</v>
      </c>
      <c r="E887">
        <v>53</v>
      </c>
    </row>
    <row r="888" spans="1:5" x14ac:dyDescent="0.2">
      <c r="A888" s="22">
        <v>44025</v>
      </c>
      <c r="B888">
        <v>44025</v>
      </c>
      <c r="C888" t="s">
        <v>704</v>
      </c>
      <c r="D888" s="24">
        <f>VLOOKUP(Pag_Inicio_Corr_mas_casos[[#This Row],[Corregimiento]],Hoja3!$A$2:$D$676,4,0)</f>
        <v>80813</v>
      </c>
      <c r="E888">
        <v>50</v>
      </c>
    </row>
    <row r="889" spans="1:5" x14ac:dyDescent="0.2">
      <c r="A889" s="22">
        <v>44025</v>
      </c>
      <c r="B889">
        <v>44025</v>
      </c>
      <c r="C889" t="s">
        <v>732</v>
      </c>
      <c r="D889" s="24">
        <f>VLOOKUP(Pag_Inicio_Corr_mas_casos[[#This Row],[Corregimiento]],Hoja3!$A$2:$D$676,4,0)</f>
        <v>30111</v>
      </c>
      <c r="E889">
        <v>48</v>
      </c>
    </row>
    <row r="890" spans="1:5" x14ac:dyDescent="0.2">
      <c r="A890" s="22">
        <v>44025</v>
      </c>
      <c r="B890">
        <v>44025</v>
      </c>
      <c r="C890" t="s">
        <v>680</v>
      </c>
      <c r="D890" s="24">
        <f>VLOOKUP(Pag_Inicio_Corr_mas_casos[[#This Row],[Corregimiento]],Hoja3!$A$2:$D$676,4,0)</f>
        <v>130106</v>
      </c>
      <c r="E890">
        <v>48</v>
      </c>
    </row>
    <row r="891" spans="1:5" x14ac:dyDescent="0.2">
      <c r="A891" s="22">
        <v>44025</v>
      </c>
      <c r="B891">
        <v>44025</v>
      </c>
      <c r="C891" t="s">
        <v>683</v>
      </c>
      <c r="D891" s="24">
        <f>VLOOKUP(Pag_Inicio_Corr_mas_casos[[#This Row],[Corregimiento]],Hoja3!$A$2:$D$676,4,0)</f>
        <v>80821</v>
      </c>
      <c r="E891">
        <v>46</v>
      </c>
    </row>
    <row r="892" spans="1:5" x14ac:dyDescent="0.2">
      <c r="A892" s="22">
        <v>44025</v>
      </c>
      <c r="B892">
        <v>44025</v>
      </c>
      <c r="C892" t="s">
        <v>688</v>
      </c>
      <c r="D892" s="24">
        <f>VLOOKUP(Pag_Inicio_Corr_mas_casos[[#This Row],[Corregimiento]],Hoja3!$A$2:$D$676,4,0)</f>
        <v>80822</v>
      </c>
      <c r="E892">
        <v>37</v>
      </c>
    </row>
    <row r="893" spans="1:5" x14ac:dyDescent="0.2">
      <c r="A893" s="22">
        <v>44025</v>
      </c>
      <c r="B893">
        <v>44025</v>
      </c>
      <c r="C893" t="s">
        <v>681</v>
      </c>
      <c r="D893" s="24">
        <f>VLOOKUP(Pag_Inicio_Corr_mas_casos[[#This Row],[Corregimiento]],Hoja3!$A$2:$D$676,4,0)</f>
        <v>80802</v>
      </c>
      <c r="E893">
        <v>35</v>
      </c>
    </row>
    <row r="894" spans="1:5" x14ac:dyDescent="0.2">
      <c r="A894" s="22">
        <v>44025</v>
      </c>
      <c r="B894">
        <v>44025</v>
      </c>
      <c r="C894" t="s">
        <v>706</v>
      </c>
      <c r="D894" s="24">
        <f>VLOOKUP(Pag_Inicio_Corr_mas_casos[[#This Row],[Corregimiento]],Hoja3!$A$2:$D$676,4,0)</f>
        <v>80501</v>
      </c>
      <c r="E894">
        <v>35</v>
      </c>
    </row>
    <row r="895" spans="1:5" x14ac:dyDescent="0.2">
      <c r="A895" s="22">
        <v>44025</v>
      </c>
      <c r="B895">
        <v>44025</v>
      </c>
      <c r="C895" t="s">
        <v>708</v>
      </c>
      <c r="D895" s="24">
        <f>VLOOKUP(Pag_Inicio_Corr_mas_casos[[#This Row],[Corregimiento]],Hoja3!$A$2:$D$676,4,0)</f>
        <v>80820</v>
      </c>
      <c r="E895">
        <v>32</v>
      </c>
    </row>
    <row r="896" spans="1:5" x14ac:dyDescent="0.2">
      <c r="A896" s="22">
        <v>44025</v>
      </c>
      <c r="B896">
        <v>44025</v>
      </c>
      <c r="C896" t="s">
        <v>687</v>
      </c>
      <c r="D896" s="24">
        <f>VLOOKUP(Pag_Inicio_Corr_mas_casos[[#This Row],[Corregimiento]],Hoja3!$A$2:$D$676,4,0)</f>
        <v>80817</v>
      </c>
      <c r="E896">
        <v>32</v>
      </c>
    </row>
    <row r="897" spans="1:5" x14ac:dyDescent="0.2">
      <c r="A897" s="22">
        <v>44025</v>
      </c>
      <c r="B897">
        <v>44025</v>
      </c>
      <c r="C897" t="s">
        <v>678</v>
      </c>
      <c r="D897" s="24">
        <f>VLOOKUP(Pag_Inicio_Corr_mas_casos[[#This Row],[Corregimiento]],Hoja3!$A$2:$D$676,4,0)</f>
        <v>130101</v>
      </c>
      <c r="E897">
        <v>31</v>
      </c>
    </row>
    <row r="898" spans="1:5" x14ac:dyDescent="0.2">
      <c r="A898" s="22">
        <v>44025</v>
      </c>
      <c r="B898">
        <v>44025</v>
      </c>
      <c r="C898" t="s">
        <v>686</v>
      </c>
      <c r="D898" s="24">
        <f>VLOOKUP(Pag_Inicio_Corr_mas_casos[[#This Row],[Corregimiento]],Hoja3!$A$2:$D$676,4,0)</f>
        <v>80816</v>
      </c>
      <c r="E898">
        <v>29</v>
      </c>
    </row>
    <row r="899" spans="1:5" x14ac:dyDescent="0.2">
      <c r="A899" s="22">
        <v>44025</v>
      </c>
      <c r="B899">
        <v>44025</v>
      </c>
      <c r="C899" t="s">
        <v>692</v>
      </c>
      <c r="D899" s="24">
        <f>VLOOKUP(Pag_Inicio_Corr_mas_casos[[#This Row],[Corregimiento]],Hoja3!$A$2:$D$676,4,0)</f>
        <v>130107</v>
      </c>
      <c r="E899">
        <v>25</v>
      </c>
    </row>
    <row r="900" spans="1:5" x14ac:dyDescent="0.2">
      <c r="A900" s="22">
        <v>44025</v>
      </c>
      <c r="B900">
        <v>44025</v>
      </c>
      <c r="C900" t="s">
        <v>754</v>
      </c>
      <c r="D900" s="24">
        <f>VLOOKUP(Pag_Inicio_Corr_mas_casos[[#This Row],[Corregimiento]],Hoja3!$A$2:$D$676,4,0)</f>
        <v>30115</v>
      </c>
      <c r="E900">
        <v>25</v>
      </c>
    </row>
    <row r="901" spans="1:5" x14ac:dyDescent="0.2">
      <c r="A901" s="22">
        <v>44025</v>
      </c>
      <c r="B901">
        <v>44025</v>
      </c>
      <c r="C901" t="s">
        <v>690</v>
      </c>
      <c r="D901" s="24">
        <f>VLOOKUP(Pag_Inicio_Corr_mas_casos[[#This Row],[Corregimiento]],Hoja3!$A$2:$D$676,4,0)</f>
        <v>81001</v>
      </c>
      <c r="E901">
        <v>24</v>
      </c>
    </row>
    <row r="902" spans="1:5" x14ac:dyDescent="0.2">
      <c r="A902" s="22">
        <v>44025</v>
      </c>
      <c r="B902">
        <v>44025</v>
      </c>
      <c r="C902" t="s">
        <v>713</v>
      </c>
      <c r="D902" s="24">
        <f>VLOOKUP(Pag_Inicio_Corr_mas_casos[[#This Row],[Corregimiento]],Hoja3!$A$2:$D$676,4,0)</f>
        <v>130708</v>
      </c>
      <c r="E902">
        <v>24</v>
      </c>
    </row>
    <row r="903" spans="1:5" x14ac:dyDescent="0.2">
      <c r="A903" s="22">
        <v>44025</v>
      </c>
      <c r="B903">
        <v>44025</v>
      </c>
      <c r="C903" t="s">
        <v>685</v>
      </c>
      <c r="D903" s="24">
        <f>VLOOKUP(Pag_Inicio_Corr_mas_casos[[#This Row],[Corregimiento]],Hoja3!$A$2:$D$676,4,0)</f>
        <v>81008</v>
      </c>
      <c r="E903">
        <v>24</v>
      </c>
    </row>
    <row r="904" spans="1:5" x14ac:dyDescent="0.2">
      <c r="A904" s="22">
        <v>44025</v>
      </c>
      <c r="B904">
        <v>44025</v>
      </c>
      <c r="C904" t="s">
        <v>722</v>
      </c>
      <c r="D904" s="24">
        <f>VLOOKUP(Pag_Inicio_Corr_mas_casos[[#This Row],[Corregimiento]],Hoja3!$A$2:$D$676,4,0)</f>
        <v>130717</v>
      </c>
      <c r="E904">
        <v>24</v>
      </c>
    </row>
    <row r="905" spans="1:5" x14ac:dyDescent="0.2">
      <c r="A905" s="22">
        <v>44025</v>
      </c>
      <c r="B905">
        <v>44025</v>
      </c>
      <c r="C905" t="s">
        <v>714</v>
      </c>
      <c r="D905" s="24">
        <f>VLOOKUP(Pag_Inicio_Corr_mas_casos[[#This Row],[Corregimiento]],Hoja3!$A$2:$D$676,4,0)</f>
        <v>80826</v>
      </c>
      <c r="E905">
        <v>22</v>
      </c>
    </row>
    <row r="906" spans="1:5" x14ac:dyDescent="0.2">
      <c r="A906" s="22">
        <v>44025</v>
      </c>
      <c r="B906">
        <v>44025</v>
      </c>
      <c r="C906" t="s">
        <v>698</v>
      </c>
      <c r="D906" s="24">
        <f>VLOOKUP(Pag_Inicio_Corr_mas_casos[[#This Row],[Corregimiento]],Hoja3!$A$2:$D$676,4,0)</f>
        <v>130108</v>
      </c>
      <c r="E906">
        <v>21</v>
      </c>
    </row>
    <row r="907" spans="1:5" x14ac:dyDescent="0.2">
      <c r="A907" s="22">
        <v>44025</v>
      </c>
      <c r="B907">
        <v>44025</v>
      </c>
      <c r="C907" t="s">
        <v>700</v>
      </c>
      <c r="D907" s="24">
        <f>VLOOKUP(Pag_Inicio_Corr_mas_casos[[#This Row],[Corregimiento]],Hoja3!$A$2:$D$676,4,0)</f>
        <v>30107</v>
      </c>
      <c r="E907">
        <v>20</v>
      </c>
    </row>
    <row r="908" spans="1:5" x14ac:dyDescent="0.2">
      <c r="A908" s="22">
        <v>44025</v>
      </c>
      <c r="B908">
        <v>44025</v>
      </c>
      <c r="C908" t="s">
        <v>724</v>
      </c>
      <c r="D908" s="24">
        <f>VLOOKUP(Pag_Inicio_Corr_mas_casos[[#This Row],[Corregimiento]],Hoja3!$A$2:$D$676,4,0)</f>
        <v>81009</v>
      </c>
      <c r="E908">
        <v>20</v>
      </c>
    </row>
    <row r="909" spans="1:5" x14ac:dyDescent="0.2">
      <c r="A909" s="22">
        <v>44025</v>
      </c>
      <c r="B909">
        <v>44025</v>
      </c>
      <c r="C909" t="s">
        <v>719</v>
      </c>
      <c r="D909" s="24">
        <f>VLOOKUP(Pag_Inicio_Corr_mas_casos[[#This Row],[Corregimiento]],Hoja3!$A$2:$D$676,4,0)</f>
        <v>80809</v>
      </c>
      <c r="E909">
        <v>19</v>
      </c>
    </row>
    <row r="910" spans="1:5" x14ac:dyDescent="0.2">
      <c r="A910" s="22">
        <v>44025</v>
      </c>
      <c r="B910">
        <v>44025</v>
      </c>
      <c r="C910" t="s">
        <v>717</v>
      </c>
      <c r="D910" s="24">
        <f>VLOOKUP(Pag_Inicio_Corr_mas_casos[[#This Row],[Corregimiento]],Hoja3!$A$2:$D$676,4,0)</f>
        <v>130105</v>
      </c>
      <c r="E910">
        <v>19</v>
      </c>
    </row>
    <row r="911" spans="1:5" x14ac:dyDescent="0.2">
      <c r="A911" s="22">
        <v>44025</v>
      </c>
      <c r="B911">
        <v>44025</v>
      </c>
      <c r="C911" t="s">
        <v>693</v>
      </c>
      <c r="D911" s="24">
        <f>VLOOKUP(Pag_Inicio_Corr_mas_casos[[#This Row],[Corregimiento]],Hoja3!$A$2:$D$676,4,0)</f>
        <v>81006</v>
      </c>
      <c r="E911">
        <v>17</v>
      </c>
    </row>
    <row r="912" spans="1:5" x14ac:dyDescent="0.2">
      <c r="A912" s="22">
        <v>44025</v>
      </c>
      <c r="B912">
        <v>44025</v>
      </c>
      <c r="C912" t="s">
        <v>761</v>
      </c>
      <c r="D912" s="24">
        <f>VLOOKUP(Pag_Inicio_Corr_mas_casos[[#This Row],[Corregimiento]],Hoja3!$A$2:$D$676,4,0)</f>
        <v>30103</v>
      </c>
      <c r="E912">
        <v>17</v>
      </c>
    </row>
    <row r="913" spans="1:5" x14ac:dyDescent="0.2">
      <c r="A913" s="22">
        <v>44025</v>
      </c>
      <c r="B913">
        <v>44025</v>
      </c>
      <c r="C913" t="s">
        <v>709</v>
      </c>
      <c r="D913" s="24">
        <f>VLOOKUP(Pag_Inicio_Corr_mas_casos[[#This Row],[Corregimiento]],Hoja3!$A$2:$D$676,4,0)</f>
        <v>80815</v>
      </c>
      <c r="E913">
        <v>17</v>
      </c>
    </row>
    <row r="914" spans="1:5" x14ac:dyDescent="0.2">
      <c r="A914" s="22">
        <v>44025</v>
      </c>
      <c r="B914">
        <v>44025</v>
      </c>
      <c r="C914" t="s">
        <v>699</v>
      </c>
      <c r="D914" s="24">
        <f>VLOOKUP(Pag_Inicio_Corr_mas_casos[[#This Row],[Corregimiento]],Hoja3!$A$2:$D$676,4,0)</f>
        <v>80810</v>
      </c>
      <c r="E914">
        <v>17</v>
      </c>
    </row>
    <row r="915" spans="1:5" x14ac:dyDescent="0.2">
      <c r="A915" s="22">
        <v>44025</v>
      </c>
      <c r="B915">
        <v>44025</v>
      </c>
      <c r="C915" t="s">
        <v>682</v>
      </c>
      <c r="D915" s="24">
        <f>VLOOKUP(Pag_Inicio_Corr_mas_casos[[#This Row],[Corregimiento]],Hoja3!$A$2:$D$676,4,0)</f>
        <v>130102</v>
      </c>
      <c r="E915">
        <v>16</v>
      </c>
    </row>
    <row r="916" spans="1:5" x14ac:dyDescent="0.2">
      <c r="A916" s="22">
        <v>44025</v>
      </c>
      <c r="B916">
        <v>44025</v>
      </c>
      <c r="C916" t="s">
        <v>725</v>
      </c>
      <c r="D916" s="24">
        <f>VLOOKUP(Pag_Inicio_Corr_mas_casos[[#This Row],[Corregimiento]],Hoja3!$A$2:$D$676,4,0)</f>
        <v>30104</v>
      </c>
      <c r="E916">
        <v>15</v>
      </c>
    </row>
    <row r="917" spans="1:5" x14ac:dyDescent="0.2">
      <c r="A917" s="22">
        <v>44025</v>
      </c>
      <c r="B917">
        <v>44025</v>
      </c>
      <c r="C917" t="s">
        <v>670</v>
      </c>
      <c r="D917" s="24">
        <f>VLOOKUP(Pag_Inicio_Corr_mas_casos[[#This Row],[Corregimiento]],Hoja3!$A$2:$D$676,4,0)</f>
        <v>130709</v>
      </c>
      <c r="E917">
        <v>15</v>
      </c>
    </row>
    <row r="918" spans="1:5" x14ac:dyDescent="0.2">
      <c r="A918" s="22">
        <v>44025</v>
      </c>
      <c r="B918">
        <v>44025</v>
      </c>
      <c r="C918" t="s">
        <v>768</v>
      </c>
      <c r="D918" s="24">
        <f>VLOOKUP(Pag_Inicio_Corr_mas_casos[[#This Row],[Corregimiento]],Hoja3!$A$2:$D$676,4,0)</f>
        <v>30110</v>
      </c>
      <c r="E918">
        <v>15</v>
      </c>
    </row>
    <row r="919" spans="1:5" x14ac:dyDescent="0.2">
      <c r="A919" s="22">
        <v>44025</v>
      </c>
      <c r="B919">
        <v>44025</v>
      </c>
      <c r="C919" t="s">
        <v>697</v>
      </c>
      <c r="D919" s="24">
        <f>VLOOKUP(Pag_Inicio_Corr_mas_casos[[#This Row],[Corregimiento]],Hoja3!$A$2:$D$676,4,0)</f>
        <v>80806</v>
      </c>
      <c r="E919">
        <v>14</v>
      </c>
    </row>
    <row r="920" spans="1:5" x14ac:dyDescent="0.2">
      <c r="A920" s="22">
        <v>44025</v>
      </c>
      <c r="B920">
        <v>44025</v>
      </c>
      <c r="C920" t="s">
        <v>716</v>
      </c>
      <c r="D920" s="24">
        <f>VLOOKUP(Pag_Inicio_Corr_mas_casos[[#This Row],[Corregimiento]],Hoja3!$A$2:$D$676,4,0)</f>
        <v>80803</v>
      </c>
      <c r="E920">
        <v>14</v>
      </c>
    </row>
    <row r="921" spans="1:5" x14ac:dyDescent="0.2">
      <c r="A921" s="22">
        <v>44025</v>
      </c>
      <c r="B921">
        <v>44025</v>
      </c>
      <c r="C921" t="s">
        <v>695</v>
      </c>
      <c r="D921" s="24">
        <f>VLOOKUP(Pag_Inicio_Corr_mas_casos[[#This Row],[Corregimiento]],Hoja3!$A$2:$D$676,4,0)</f>
        <v>130702</v>
      </c>
      <c r="E921">
        <v>13</v>
      </c>
    </row>
    <row r="922" spans="1:5" x14ac:dyDescent="0.2">
      <c r="A922" s="22">
        <v>44025</v>
      </c>
      <c r="B922">
        <v>44025</v>
      </c>
      <c r="C922" t="s">
        <v>729</v>
      </c>
      <c r="D922" s="24">
        <f>VLOOKUP(Pag_Inicio_Corr_mas_casos[[#This Row],[Corregimiento]],Hoja3!$A$2:$D$676,4,0)</f>
        <v>80807</v>
      </c>
      <c r="E922">
        <v>13</v>
      </c>
    </row>
    <row r="923" spans="1:5" x14ac:dyDescent="0.2">
      <c r="A923" s="22">
        <v>44025</v>
      </c>
      <c r="B923">
        <v>44025</v>
      </c>
      <c r="C923" t="s">
        <v>711</v>
      </c>
      <c r="D923" s="24">
        <f>VLOOKUP(Pag_Inicio_Corr_mas_casos[[#This Row],[Corregimiento]],Hoja3!$A$2:$D$676,4,0)</f>
        <v>80811</v>
      </c>
      <c r="E923">
        <v>13</v>
      </c>
    </row>
    <row r="924" spans="1:5" x14ac:dyDescent="0.2">
      <c r="A924" s="22">
        <v>44025</v>
      </c>
      <c r="B924">
        <v>44025</v>
      </c>
      <c r="C924" t="s">
        <v>730</v>
      </c>
      <c r="D924" s="24">
        <f>VLOOKUP(Pag_Inicio_Corr_mas_casos[[#This Row],[Corregimiento]],Hoja3!$A$2:$D$676,4,0)</f>
        <v>80814</v>
      </c>
      <c r="E924">
        <v>12</v>
      </c>
    </row>
    <row r="925" spans="1:5" x14ac:dyDescent="0.2">
      <c r="A925" s="22">
        <v>44025</v>
      </c>
      <c r="B925">
        <v>44025</v>
      </c>
      <c r="C925" t="s">
        <v>760</v>
      </c>
      <c r="D925" s="24">
        <f>VLOOKUP(Pag_Inicio_Corr_mas_casos[[#This Row],[Corregimiento]],Hoja3!$A$2:$D$676,4,0)</f>
        <v>30101</v>
      </c>
      <c r="E925">
        <v>12</v>
      </c>
    </row>
    <row r="926" spans="1:5" x14ac:dyDescent="0.2">
      <c r="A926" s="22">
        <v>44025</v>
      </c>
      <c r="B926">
        <v>44025</v>
      </c>
      <c r="C926" t="s">
        <v>753</v>
      </c>
      <c r="D926" s="24">
        <f>VLOOKUP(Pag_Inicio_Corr_mas_casos[[#This Row],[Corregimiento]],Hoja3!$A$2:$D$676,4,0)</f>
        <v>81004</v>
      </c>
      <c r="E926">
        <v>12</v>
      </c>
    </row>
    <row r="927" spans="1:5" x14ac:dyDescent="0.2">
      <c r="A927" s="22">
        <v>44025</v>
      </c>
      <c r="B927">
        <v>44025</v>
      </c>
      <c r="C927" t="s">
        <v>701</v>
      </c>
      <c r="D927" s="24">
        <f>VLOOKUP(Pag_Inicio_Corr_mas_casos[[#This Row],[Corregimiento]],Hoja3!$A$2:$D$676,4,0)</f>
        <v>30113</v>
      </c>
      <c r="E927">
        <v>12</v>
      </c>
    </row>
    <row r="928" spans="1:5" x14ac:dyDescent="0.2">
      <c r="A928" s="22">
        <v>44025</v>
      </c>
      <c r="B928">
        <v>44025</v>
      </c>
      <c r="C928" t="s">
        <v>740</v>
      </c>
      <c r="D928" s="24">
        <f>VLOOKUP(Pag_Inicio_Corr_mas_casos[[#This Row],[Corregimiento]],Hoja3!$A$2:$D$676,4,0)</f>
        <v>81005</v>
      </c>
      <c r="E928">
        <v>12</v>
      </c>
    </row>
    <row r="929" spans="1:5" x14ac:dyDescent="0.2">
      <c r="A929" s="22">
        <v>44025</v>
      </c>
      <c r="B929">
        <v>44025</v>
      </c>
      <c r="C929" t="s">
        <v>750</v>
      </c>
      <c r="D929" s="24">
        <f>VLOOKUP(Pag_Inicio_Corr_mas_casos[[#This Row],[Corregimiento]],Hoja3!$A$2:$D$676,4,0)</f>
        <v>10401</v>
      </c>
      <c r="E929">
        <v>11</v>
      </c>
    </row>
    <row r="930" spans="1:5" x14ac:dyDescent="0.2">
      <c r="A930" s="22">
        <v>44025</v>
      </c>
      <c r="B930">
        <v>44025</v>
      </c>
      <c r="C930" t="s">
        <v>689</v>
      </c>
      <c r="D930" s="24">
        <f>VLOOKUP(Pag_Inicio_Corr_mas_casos[[#This Row],[Corregimiento]],Hoja3!$A$2:$D$676,4,0)</f>
        <v>80823</v>
      </c>
      <c r="E930">
        <v>11</v>
      </c>
    </row>
    <row r="931" spans="1:5" x14ac:dyDescent="0.2">
      <c r="A931" s="22">
        <v>44025</v>
      </c>
      <c r="B931">
        <v>44025</v>
      </c>
      <c r="C931" t="s">
        <v>723</v>
      </c>
      <c r="D931" s="24">
        <f>VLOOKUP(Pag_Inicio_Corr_mas_casos[[#This Row],[Corregimiento]],Hoja3!$A$2:$D$676,4,0)</f>
        <v>81003</v>
      </c>
      <c r="E931">
        <v>11</v>
      </c>
    </row>
    <row r="932" spans="1:5" x14ac:dyDescent="0.2">
      <c r="A932" s="22">
        <v>44026</v>
      </c>
      <c r="B932">
        <v>44026</v>
      </c>
      <c r="C932" t="s">
        <v>683</v>
      </c>
      <c r="D932" s="24">
        <f>VLOOKUP(Pag_Inicio_Corr_mas_casos[[#This Row],[Corregimiento]],Hoja3!$A$2:$D$676,4,0)</f>
        <v>80821</v>
      </c>
      <c r="E932">
        <v>38</v>
      </c>
    </row>
    <row r="933" spans="1:5" x14ac:dyDescent="0.2">
      <c r="A933" s="22">
        <v>44026</v>
      </c>
      <c r="B933">
        <v>44026</v>
      </c>
      <c r="C933" t="s">
        <v>687</v>
      </c>
      <c r="D933" s="24">
        <f>VLOOKUP(Pag_Inicio_Corr_mas_casos[[#This Row],[Corregimiento]],Hoja3!$A$2:$D$676,4,0)</f>
        <v>80817</v>
      </c>
      <c r="E933">
        <v>34</v>
      </c>
    </row>
    <row r="934" spans="1:5" x14ac:dyDescent="0.2">
      <c r="A934" s="22">
        <v>44026</v>
      </c>
      <c r="B934">
        <v>44026</v>
      </c>
      <c r="C934" t="s">
        <v>691</v>
      </c>
      <c r="D934" s="24">
        <f>VLOOKUP(Pag_Inicio_Corr_mas_casos[[#This Row],[Corregimiento]],Hoja3!$A$2:$D$676,4,0)</f>
        <v>80819</v>
      </c>
      <c r="E934">
        <v>32</v>
      </c>
    </row>
    <row r="935" spans="1:5" x14ac:dyDescent="0.2">
      <c r="A935" s="22">
        <v>44026</v>
      </c>
      <c r="B935">
        <v>44026</v>
      </c>
      <c r="C935" t="s">
        <v>708</v>
      </c>
      <c r="D935" s="24">
        <f>VLOOKUP(Pag_Inicio_Corr_mas_casos[[#This Row],[Corregimiento]],Hoja3!$A$2:$D$676,4,0)</f>
        <v>80820</v>
      </c>
      <c r="E935">
        <v>29</v>
      </c>
    </row>
    <row r="936" spans="1:5" x14ac:dyDescent="0.2">
      <c r="A936" s="22">
        <v>44026</v>
      </c>
      <c r="B936">
        <v>44026</v>
      </c>
      <c r="C936" t="s">
        <v>694</v>
      </c>
      <c r="D936" s="24">
        <f>VLOOKUP(Pag_Inicio_Corr_mas_casos[[#This Row],[Corregimiento]],Hoja3!$A$2:$D$676,4,0)</f>
        <v>80812</v>
      </c>
      <c r="E936">
        <v>26</v>
      </c>
    </row>
    <row r="937" spans="1:5" x14ac:dyDescent="0.2">
      <c r="A937" s="22">
        <v>44026</v>
      </c>
      <c r="B937">
        <v>44026</v>
      </c>
      <c r="C937" t="s">
        <v>679</v>
      </c>
      <c r="D937" s="24">
        <f>VLOOKUP(Pag_Inicio_Corr_mas_casos[[#This Row],[Corregimiento]],Hoja3!$A$2:$D$676,4,0)</f>
        <v>81002</v>
      </c>
      <c r="E937">
        <v>25</v>
      </c>
    </row>
    <row r="938" spans="1:5" x14ac:dyDescent="0.2">
      <c r="A938" s="22">
        <v>44026</v>
      </c>
      <c r="B938">
        <v>44026</v>
      </c>
      <c r="C938" t="s">
        <v>685</v>
      </c>
      <c r="D938" s="24">
        <f>VLOOKUP(Pag_Inicio_Corr_mas_casos[[#This Row],[Corregimiento]],Hoja3!$A$2:$D$676,4,0)</f>
        <v>81008</v>
      </c>
      <c r="E938">
        <v>25</v>
      </c>
    </row>
    <row r="939" spans="1:5" x14ac:dyDescent="0.2">
      <c r="A939" s="22">
        <v>44026</v>
      </c>
      <c r="B939">
        <v>44026</v>
      </c>
      <c r="C939" t="s">
        <v>678</v>
      </c>
      <c r="D939" s="24">
        <f>VLOOKUP(Pag_Inicio_Corr_mas_casos[[#This Row],[Corregimiento]],Hoja3!$A$2:$D$676,4,0)</f>
        <v>130101</v>
      </c>
      <c r="E939">
        <v>23</v>
      </c>
    </row>
    <row r="940" spans="1:5" x14ac:dyDescent="0.2">
      <c r="A940" s="22">
        <v>44026</v>
      </c>
      <c r="B940">
        <v>44026</v>
      </c>
      <c r="C940" t="s">
        <v>684</v>
      </c>
      <c r="D940" s="24">
        <f>VLOOKUP(Pag_Inicio_Corr_mas_casos[[#This Row],[Corregimiento]],Hoja3!$A$2:$D$676,4,0)</f>
        <v>81007</v>
      </c>
      <c r="E940">
        <v>23</v>
      </c>
    </row>
    <row r="941" spans="1:5" x14ac:dyDescent="0.2">
      <c r="A941" s="22">
        <v>44026</v>
      </c>
      <c r="B941">
        <v>44026</v>
      </c>
      <c r="C941" t="s">
        <v>690</v>
      </c>
      <c r="D941" s="24">
        <f>VLOOKUP(Pag_Inicio_Corr_mas_casos[[#This Row],[Corregimiento]],Hoja3!$A$2:$D$676,4,0)</f>
        <v>81001</v>
      </c>
      <c r="E941">
        <v>22</v>
      </c>
    </row>
    <row r="942" spans="1:5" x14ac:dyDescent="0.2">
      <c r="A942" s="22">
        <v>44026</v>
      </c>
      <c r="B942">
        <v>44026</v>
      </c>
      <c r="C942" t="s">
        <v>686</v>
      </c>
      <c r="D942" s="24">
        <f>VLOOKUP(Pag_Inicio_Corr_mas_casos[[#This Row],[Corregimiento]],Hoja3!$A$2:$D$676,4,0)</f>
        <v>80816</v>
      </c>
      <c r="E942">
        <v>22</v>
      </c>
    </row>
    <row r="943" spans="1:5" x14ac:dyDescent="0.2">
      <c r="A943" s="22">
        <v>44026</v>
      </c>
      <c r="B943">
        <v>44026</v>
      </c>
      <c r="C943" t="s">
        <v>680</v>
      </c>
      <c r="D943" s="24">
        <f>VLOOKUP(Pag_Inicio_Corr_mas_casos[[#This Row],[Corregimiento]],Hoja3!$A$2:$D$676,4,0)</f>
        <v>130106</v>
      </c>
      <c r="E943">
        <v>22</v>
      </c>
    </row>
    <row r="944" spans="1:5" x14ac:dyDescent="0.2">
      <c r="A944" s="22">
        <v>44026</v>
      </c>
      <c r="B944">
        <v>44026</v>
      </c>
      <c r="C944" t="s">
        <v>706</v>
      </c>
      <c r="D944" s="24">
        <f>VLOOKUP(Pag_Inicio_Corr_mas_casos[[#This Row],[Corregimiento]],Hoja3!$A$2:$D$676,4,0)</f>
        <v>80501</v>
      </c>
      <c r="E944">
        <v>16</v>
      </c>
    </row>
    <row r="945" spans="1:5" x14ac:dyDescent="0.2">
      <c r="A945" s="22">
        <v>44026</v>
      </c>
      <c r="B945">
        <v>44026</v>
      </c>
      <c r="C945" t="s">
        <v>688</v>
      </c>
      <c r="D945" s="24">
        <f>VLOOKUP(Pag_Inicio_Corr_mas_casos[[#This Row],[Corregimiento]],Hoja3!$A$2:$D$676,4,0)</f>
        <v>80822</v>
      </c>
      <c r="E945">
        <v>15</v>
      </c>
    </row>
    <row r="946" spans="1:5" x14ac:dyDescent="0.2">
      <c r="A946" s="22">
        <v>44026</v>
      </c>
      <c r="B946">
        <v>44026</v>
      </c>
      <c r="C946" t="s">
        <v>689</v>
      </c>
      <c r="D946" s="24">
        <f>VLOOKUP(Pag_Inicio_Corr_mas_casos[[#This Row],[Corregimiento]],Hoja3!$A$2:$D$676,4,0)</f>
        <v>80823</v>
      </c>
      <c r="E946">
        <v>15</v>
      </c>
    </row>
    <row r="947" spans="1:5" x14ac:dyDescent="0.2">
      <c r="A947" s="22">
        <v>44026</v>
      </c>
      <c r="B947">
        <v>44026</v>
      </c>
      <c r="C947" t="s">
        <v>700</v>
      </c>
      <c r="D947" s="24">
        <f>VLOOKUP(Pag_Inicio_Corr_mas_casos[[#This Row],[Corregimiento]],Hoja3!$A$2:$D$676,4,0)</f>
        <v>30107</v>
      </c>
      <c r="E947">
        <v>13</v>
      </c>
    </row>
    <row r="948" spans="1:5" x14ac:dyDescent="0.2">
      <c r="A948" s="22">
        <v>44026</v>
      </c>
      <c r="B948">
        <v>44026</v>
      </c>
      <c r="C948" t="s">
        <v>692</v>
      </c>
      <c r="D948" s="24">
        <f>VLOOKUP(Pag_Inicio_Corr_mas_casos[[#This Row],[Corregimiento]],Hoja3!$A$2:$D$676,4,0)</f>
        <v>130107</v>
      </c>
      <c r="E948">
        <v>12</v>
      </c>
    </row>
    <row r="949" spans="1:5" x14ac:dyDescent="0.2">
      <c r="A949" s="22">
        <v>44026</v>
      </c>
      <c r="B949">
        <v>44026</v>
      </c>
      <c r="C949" t="s">
        <v>769</v>
      </c>
      <c r="D949" s="24">
        <f>VLOOKUP(Pag_Inicio_Corr_mas_casos[[#This Row],[Corregimiento]],Hoja3!$A$2:$D$676,4,0)</f>
        <v>120805</v>
      </c>
      <c r="E949">
        <v>12</v>
      </c>
    </row>
    <row r="950" spans="1:5" x14ac:dyDescent="0.2">
      <c r="A950" s="22">
        <v>44026</v>
      </c>
      <c r="B950">
        <v>44026</v>
      </c>
      <c r="C950" t="s">
        <v>704</v>
      </c>
      <c r="D950" s="24">
        <f>VLOOKUP(Pag_Inicio_Corr_mas_casos[[#This Row],[Corregimiento]],Hoja3!$A$2:$D$676,4,0)</f>
        <v>80813</v>
      </c>
      <c r="E950">
        <v>12</v>
      </c>
    </row>
    <row r="951" spans="1:5" x14ac:dyDescent="0.2">
      <c r="A951" s="22">
        <v>44026</v>
      </c>
      <c r="B951">
        <v>44026</v>
      </c>
      <c r="C951" t="s">
        <v>693</v>
      </c>
      <c r="D951" s="24">
        <f>VLOOKUP(Pag_Inicio_Corr_mas_casos[[#This Row],[Corregimiento]],Hoja3!$A$2:$D$676,4,0)</f>
        <v>81006</v>
      </c>
      <c r="E951">
        <v>11</v>
      </c>
    </row>
    <row r="952" spans="1:5" x14ac:dyDescent="0.2">
      <c r="A952" s="22">
        <v>44026</v>
      </c>
      <c r="B952">
        <v>44026</v>
      </c>
      <c r="C952" t="s">
        <v>770</v>
      </c>
      <c r="D952" s="24">
        <f>VLOOKUP(Pag_Inicio_Corr_mas_casos[[#This Row],[Corregimiento]],Hoja3!$A$2:$D$676,4,0)</f>
        <v>91014</v>
      </c>
      <c r="E952">
        <v>11</v>
      </c>
    </row>
    <row r="953" spans="1:5" x14ac:dyDescent="0.2">
      <c r="A953" s="22">
        <v>44026</v>
      </c>
      <c r="B953">
        <v>44026</v>
      </c>
      <c r="C953" t="s">
        <v>724</v>
      </c>
      <c r="D953" s="24">
        <f>VLOOKUP(Pag_Inicio_Corr_mas_casos[[#This Row],[Corregimiento]],Hoja3!$A$2:$D$676,4,0)</f>
        <v>81009</v>
      </c>
      <c r="E953">
        <v>11</v>
      </c>
    </row>
    <row r="954" spans="1:5" x14ac:dyDescent="0.2">
      <c r="A954" s="22">
        <v>44026</v>
      </c>
      <c r="B954">
        <v>44026</v>
      </c>
      <c r="C954" t="s">
        <v>728</v>
      </c>
      <c r="D954" s="24">
        <f>VLOOKUP(Pag_Inicio_Corr_mas_casos[[#This Row],[Corregimiento]],Hoja3!$A$2:$D$676,4,0)</f>
        <v>80508</v>
      </c>
      <c r="E954">
        <v>11</v>
      </c>
    </row>
    <row r="955" spans="1:5" x14ac:dyDescent="0.2">
      <c r="A955" s="22">
        <v>44027</v>
      </c>
      <c r="B955">
        <v>44027</v>
      </c>
      <c r="C955" t="s">
        <v>704</v>
      </c>
      <c r="D955" s="24">
        <f>VLOOKUP(Pag_Inicio_Corr_mas_casos[[#This Row],[Corregimiento]],Hoja3!$A$2:$D$676,4,0)</f>
        <v>80813</v>
      </c>
      <c r="E955">
        <v>60</v>
      </c>
    </row>
    <row r="956" spans="1:5" x14ac:dyDescent="0.2">
      <c r="A956" s="22">
        <v>44027</v>
      </c>
      <c r="B956">
        <v>44027</v>
      </c>
      <c r="C956" t="s">
        <v>694</v>
      </c>
      <c r="D956" s="24">
        <f>VLOOKUP(Pag_Inicio_Corr_mas_casos[[#This Row],[Corregimiento]],Hoja3!$A$2:$D$676,4,0)</f>
        <v>80812</v>
      </c>
      <c r="E956">
        <v>42</v>
      </c>
    </row>
    <row r="957" spans="1:5" x14ac:dyDescent="0.2">
      <c r="A957" s="22">
        <v>44027</v>
      </c>
      <c r="B957">
        <v>44027</v>
      </c>
      <c r="C957" t="s">
        <v>708</v>
      </c>
      <c r="D957" s="24">
        <f>VLOOKUP(Pag_Inicio_Corr_mas_casos[[#This Row],[Corregimiento]],Hoja3!$A$2:$D$676,4,0)</f>
        <v>80820</v>
      </c>
      <c r="E957">
        <v>42</v>
      </c>
    </row>
    <row r="958" spans="1:5" x14ac:dyDescent="0.2">
      <c r="A958" s="22">
        <v>44027</v>
      </c>
      <c r="B958">
        <v>44027</v>
      </c>
      <c r="C958" t="s">
        <v>683</v>
      </c>
      <c r="D958" s="24">
        <f>VLOOKUP(Pag_Inicio_Corr_mas_casos[[#This Row],[Corregimiento]],Hoja3!$A$2:$D$676,4,0)</f>
        <v>80821</v>
      </c>
      <c r="E958">
        <v>38</v>
      </c>
    </row>
    <row r="959" spans="1:5" x14ac:dyDescent="0.2">
      <c r="A959" s="22">
        <v>44027</v>
      </c>
      <c r="B959">
        <v>44027</v>
      </c>
      <c r="C959" t="s">
        <v>691</v>
      </c>
      <c r="D959" s="24">
        <f>VLOOKUP(Pag_Inicio_Corr_mas_casos[[#This Row],[Corregimiento]],Hoja3!$A$2:$D$676,4,0)</f>
        <v>80819</v>
      </c>
      <c r="E959">
        <v>32</v>
      </c>
    </row>
    <row r="960" spans="1:5" x14ac:dyDescent="0.2">
      <c r="A960" s="22">
        <v>44027</v>
      </c>
      <c r="B960">
        <v>44027</v>
      </c>
      <c r="C960" t="s">
        <v>684</v>
      </c>
      <c r="D960" s="24">
        <f>VLOOKUP(Pag_Inicio_Corr_mas_casos[[#This Row],[Corregimiento]],Hoja3!$A$2:$D$676,4,0)</f>
        <v>81007</v>
      </c>
      <c r="E960">
        <v>29</v>
      </c>
    </row>
    <row r="961" spans="1:5" x14ac:dyDescent="0.2">
      <c r="A961" s="22">
        <v>44027</v>
      </c>
      <c r="B961">
        <v>44027</v>
      </c>
      <c r="C961" t="s">
        <v>679</v>
      </c>
      <c r="D961" s="24">
        <f>VLOOKUP(Pag_Inicio_Corr_mas_casos[[#This Row],[Corregimiento]],Hoja3!$A$2:$D$676,4,0)</f>
        <v>81002</v>
      </c>
      <c r="E961">
        <v>27</v>
      </c>
    </row>
    <row r="962" spans="1:5" x14ac:dyDescent="0.2">
      <c r="A962" s="22">
        <v>44027</v>
      </c>
      <c r="B962">
        <v>44027</v>
      </c>
      <c r="C962" t="s">
        <v>719</v>
      </c>
      <c r="D962" s="24">
        <f>VLOOKUP(Pag_Inicio_Corr_mas_casos[[#This Row],[Corregimiento]],Hoja3!$A$2:$D$676,4,0)</f>
        <v>80809</v>
      </c>
      <c r="E962">
        <v>24</v>
      </c>
    </row>
    <row r="963" spans="1:5" x14ac:dyDescent="0.2">
      <c r="A963" s="22">
        <v>44027</v>
      </c>
      <c r="B963">
        <v>44027</v>
      </c>
      <c r="C963" t="s">
        <v>690</v>
      </c>
      <c r="D963" s="24">
        <f>VLOOKUP(Pag_Inicio_Corr_mas_casos[[#This Row],[Corregimiento]],Hoja3!$A$2:$D$676,4,0)</f>
        <v>81001</v>
      </c>
      <c r="E963">
        <v>23</v>
      </c>
    </row>
    <row r="964" spans="1:5" x14ac:dyDescent="0.2">
      <c r="A964" s="22">
        <v>44027</v>
      </c>
      <c r="B964">
        <v>44027</v>
      </c>
      <c r="C964" t="s">
        <v>696</v>
      </c>
      <c r="D964" s="24">
        <f>VLOOKUP(Pag_Inicio_Corr_mas_casos[[#This Row],[Corregimiento]],Hoja3!$A$2:$D$676,4,0)</f>
        <v>40601</v>
      </c>
      <c r="E964">
        <v>23</v>
      </c>
    </row>
    <row r="965" spans="1:5" x14ac:dyDescent="0.2">
      <c r="A965" s="22">
        <v>44027</v>
      </c>
      <c r="B965">
        <v>44027</v>
      </c>
      <c r="C965" t="s">
        <v>711</v>
      </c>
      <c r="D965" s="24">
        <f>VLOOKUP(Pag_Inicio_Corr_mas_casos[[#This Row],[Corregimiento]],Hoja3!$A$2:$D$676,4,0)</f>
        <v>80811</v>
      </c>
      <c r="E965">
        <v>21</v>
      </c>
    </row>
    <row r="966" spans="1:5" x14ac:dyDescent="0.2">
      <c r="A966" s="22">
        <v>44027</v>
      </c>
      <c r="B966">
        <v>44027</v>
      </c>
      <c r="C966" t="s">
        <v>687</v>
      </c>
      <c r="D966" s="24">
        <f>VLOOKUP(Pag_Inicio_Corr_mas_casos[[#This Row],[Corregimiento]],Hoja3!$A$2:$D$676,4,0)</f>
        <v>80817</v>
      </c>
      <c r="E966">
        <v>18</v>
      </c>
    </row>
    <row r="967" spans="1:5" x14ac:dyDescent="0.2">
      <c r="A967" s="22">
        <v>44027</v>
      </c>
      <c r="B967">
        <v>44027</v>
      </c>
      <c r="C967" t="s">
        <v>709</v>
      </c>
      <c r="D967" s="24">
        <f>VLOOKUP(Pag_Inicio_Corr_mas_casos[[#This Row],[Corregimiento]],Hoja3!$A$2:$D$676,4,0)</f>
        <v>80815</v>
      </c>
      <c r="E967">
        <v>17</v>
      </c>
    </row>
    <row r="968" spans="1:5" x14ac:dyDescent="0.2">
      <c r="A968" s="22">
        <v>44027</v>
      </c>
      <c r="B968">
        <v>44027</v>
      </c>
      <c r="C968" t="s">
        <v>722</v>
      </c>
      <c r="D968" s="24">
        <f>VLOOKUP(Pag_Inicio_Corr_mas_casos[[#This Row],[Corregimiento]],Hoja3!$A$2:$D$676,4,0)</f>
        <v>130717</v>
      </c>
      <c r="E968">
        <v>17</v>
      </c>
    </row>
    <row r="969" spans="1:5" x14ac:dyDescent="0.2">
      <c r="A969" s="22">
        <v>44027</v>
      </c>
      <c r="B969">
        <v>44027</v>
      </c>
      <c r="C969" t="s">
        <v>724</v>
      </c>
      <c r="D969" s="24">
        <f>VLOOKUP(Pag_Inicio_Corr_mas_casos[[#This Row],[Corregimiento]],Hoja3!$A$2:$D$676,4,0)</f>
        <v>81009</v>
      </c>
      <c r="E969">
        <v>17</v>
      </c>
    </row>
    <row r="970" spans="1:5" x14ac:dyDescent="0.2">
      <c r="A970" s="22">
        <v>44027</v>
      </c>
      <c r="B970">
        <v>44027</v>
      </c>
      <c r="C970" t="s">
        <v>678</v>
      </c>
      <c r="D970" s="24">
        <f>VLOOKUP(Pag_Inicio_Corr_mas_casos[[#This Row],[Corregimiento]],Hoja3!$A$2:$D$676,4,0)</f>
        <v>130101</v>
      </c>
      <c r="E970">
        <v>16</v>
      </c>
    </row>
    <row r="971" spans="1:5" x14ac:dyDescent="0.2">
      <c r="A971" s="22">
        <v>44027</v>
      </c>
      <c r="B971">
        <v>44027</v>
      </c>
      <c r="C971" t="s">
        <v>693</v>
      </c>
      <c r="D971" s="24">
        <f>VLOOKUP(Pag_Inicio_Corr_mas_casos[[#This Row],[Corregimiento]],Hoja3!$A$2:$D$676,4,0)</f>
        <v>81006</v>
      </c>
      <c r="E971">
        <v>15</v>
      </c>
    </row>
    <row r="972" spans="1:5" x14ac:dyDescent="0.2">
      <c r="A972" s="22">
        <v>44027</v>
      </c>
      <c r="B972">
        <v>44027</v>
      </c>
      <c r="C972" t="s">
        <v>697</v>
      </c>
      <c r="D972" s="24">
        <f>VLOOKUP(Pag_Inicio_Corr_mas_casos[[#This Row],[Corregimiento]],Hoja3!$A$2:$D$676,4,0)</f>
        <v>80806</v>
      </c>
      <c r="E972">
        <v>15</v>
      </c>
    </row>
    <row r="973" spans="1:5" x14ac:dyDescent="0.2">
      <c r="A973" s="22">
        <v>44027</v>
      </c>
      <c r="B973">
        <v>44027</v>
      </c>
      <c r="C973" t="s">
        <v>692</v>
      </c>
      <c r="D973" s="24">
        <f>VLOOKUP(Pag_Inicio_Corr_mas_casos[[#This Row],[Corregimiento]],Hoja3!$A$2:$D$676,4,0)</f>
        <v>130107</v>
      </c>
      <c r="E973">
        <v>15</v>
      </c>
    </row>
    <row r="974" spans="1:5" x14ac:dyDescent="0.2">
      <c r="A974" s="22">
        <v>44027</v>
      </c>
      <c r="B974">
        <v>44027</v>
      </c>
      <c r="C974" t="s">
        <v>700</v>
      </c>
      <c r="D974" s="24">
        <f>VLOOKUP(Pag_Inicio_Corr_mas_casos[[#This Row],[Corregimiento]],Hoja3!$A$2:$D$676,4,0)</f>
        <v>30107</v>
      </c>
      <c r="E974">
        <v>15</v>
      </c>
    </row>
    <row r="975" spans="1:5" x14ac:dyDescent="0.2">
      <c r="A975" s="22">
        <v>44027</v>
      </c>
      <c r="B975">
        <v>44027</v>
      </c>
      <c r="C975" t="s">
        <v>706</v>
      </c>
      <c r="D975" s="24">
        <f>VLOOKUP(Pag_Inicio_Corr_mas_casos[[#This Row],[Corregimiento]],Hoja3!$A$2:$D$676,4,0)</f>
        <v>80501</v>
      </c>
      <c r="E975">
        <v>14</v>
      </c>
    </row>
    <row r="976" spans="1:5" x14ac:dyDescent="0.2">
      <c r="A976" s="22">
        <v>44027</v>
      </c>
      <c r="B976">
        <v>44027</v>
      </c>
      <c r="C976" t="s">
        <v>689</v>
      </c>
      <c r="D976" s="24">
        <f>VLOOKUP(Pag_Inicio_Corr_mas_casos[[#This Row],[Corregimiento]],Hoja3!$A$2:$D$676,4,0)</f>
        <v>80823</v>
      </c>
      <c r="E976">
        <v>14</v>
      </c>
    </row>
    <row r="977" spans="1:5" x14ac:dyDescent="0.2">
      <c r="A977" s="22">
        <v>44027</v>
      </c>
      <c r="B977">
        <v>44027</v>
      </c>
      <c r="C977" t="s">
        <v>723</v>
      </c>
      <c r="D977" s="24">
        <f>VLOOKUP(Pag_Inicio_Corr_mas_casos[[#This Row],[Corregimiento]],Hoja3!$A$2:$D$676,4,0)</f>
        <v>81003</v>
      </c>
      <c r="E977">
        <v>14</v>
      </c>
    </row>
    <row r="978" spans="1:5" x14ac:dyDescent="0.2">
      <c r="A978" s="22">
        <v>44027</v>
      </c>
      <c r="B978">
        <v>44027</v>
      </c>
      <c r="C978" t="s">
        <v>753</v>
      </c>
      <c r="D978" s="24">
        <f>VLOOKUP(Pag_Inicio_Corr_mas_casos[[#This Row],[Corregimiento]],Hoja3!$A$2:$D$676,4,0)</f>
        <v>81004</v>
      </c>
      <c r="E978">
        <v>14</v>
      </c>
    </row>
    <row r="979" spans="1:5" x14ac:dyDescent="0.2">
      <c r="A979" s="22">
        <v>44027</v>
      </c>
      <c r="B979">
        <v>44027</v>
      </c>
      <c r="C979" t="s">
        <v>699</v>
      </c>
      <c r="D979" s="24">
        <f>VLOOKUP(Pag_Inicio_Corr_mas_casos[[#This Row],[Corregimiento]],Hoja3!$A$2:$D$676,4,0)</f>
        <v>80810</v>
      </c>
      <c r="E979">
        <v>14</v>
      </c>
    </row>
    <row r="980" spans="1:5" x14ac:dyDescent="0.2">
      <c r="A980" s="22">
        <v>44027</v>
      </c>
      <c r="B980">
        <v>44027</v>
      </c>
      <c r="C980" t="s">
        <v>717</v>
      </c>
      <c r="D980" s="24">
        <f>VLOOKUP(Pag_Inicio_Corr_mas_casos[[#This Row],[Corregimiento]],Hoja3!$A$2:$D$676,4,0)</f>
        <v>130105</v>
      </c>
      <c r="E980">
        <v>14</v>
      </c>
    </row>
    <row r="981" spans="1:5" x14ac:dyDescent="0.2">
      <c r="A981" s="22">
        <v>44027</v>
      </c>
      <c r="B981">
        <v>44027</v>
      </c>
      <c r="C981" t="s">
        <v>680</v>
      </c>
      <c r="D981" s="24">
        <f>VLOOKUP(Pag_Inicio_Corr_mas_casos[[#This Row],[Corregimiento]],Hoja3!$A$2:$D$676,4,0)</f>
        <v>130106</v>
      </c>
      <c r="E981">
        <v>14</v>
      </c>
    </row>
    <row r="982" spans="1:5" x14ac:dyDescent="0.2">
      <c r="A982" s="22">
        <v>44027</v>
      </c>
      <c r="B982">
        <v>44027</v>
      </c>
      <c r="C982" t="s">
        <v>732</v>
      </c>
      <c r="D982" s="24">
        <f>VLOOKUP(Pag_Inicio_Corr_mas_casos[[#This Row],[Corregimiento]],Hoja3!$A$2:$D$676,4,0)</f>
        <v>30111</v>
      </c>
      <c r="E982">
        <v>13</v>
      </c>
    </row>
    <row r="983" spans="1:5" x14ac:dyDescent="0.2">
      <c r="A983" s="22">
        <v>44027</v>
      </c>
      <c r="B983">
        <v>44027</v>
      </c>
      <c r="C983" t="s">
        <v>730</v>
      </c>
      <c r="D983" s="24">
        <f>VLOOKUP(Pag_Inicio_Corr_mas_casos[[#This Row],[Corregimiento]],Hoja3!$A$2:$D$676,4,0)</f>
        <v>80814</v>
      </c>
      <c r="E983">
        <v>12</v>
      </c>
    </row>
    <row r="984" spans="1:5" x14ac:dyDescent="0.2">
      <c r="A984" s="22">
        <v>44027</v>
      </c>
      <c r="B984">
        <v>44027</v>
      </c>
      <c r="C984" t="s">
        <v>726</v>
      </c>
      <c r="D984" s="24">
        <f>VLOOKUP(Pag_Inicio_Corr_mas_casos[[#This Row],[Corregimiento]],Hoja3!$A$2:$D$676,4,0)</f>
        <v>130701</v>
      </c>
      <c r="E984">
        <v>12</v>
      </c>
    </row>
    <row r="985" spans="1:5" x14ac:dyDescent="0.2">
      <c r="A985" s="22">
        <v>44027</v>
      </c>
      <c r="B985">
        <v>44027</v>
      </c>
      <c r="C985" t="s">
        <v>682</v>
      </c>
      <c r="D985" s="24">
        <f>VLOOKUP(Pag_Inicio_Corr_mas_casos[[#This Row],[Corregimiento]],Hoja3!$A$2:$D$676,4,0)</f>
        <v>130102</v>
      </c>
      <c r="E985">
        <v>12</v>
      </c>
    </row>
    <row r="986" spans="1:5" x14ac:dyDescent="0.2">
      <c r="A986" s="22">
        <v>44027</v>
      </c>
      <c r="B986">
        <v>44027</v>
      </c>
      <c r="C986" t="s">
        <v>686</v>
      </c>
      <c r="D986" s="24">
        <f>VLOOKUP(Pag_Inicio_Corr_mas_casos[[#This Row],[Corregimiento]],Hoja3!$A$2:$D$676,4,0)</f>
        <v>80816</v>
      </c>
      <c r="E986">
        <v>12</v>
      </c>
    </row>
    <row r="987" spans="1:5" x14ac:dyDescent="0.2">
      <c r="A987" s="22">
        <v>44027</v>
      </c>
      <c r="B987">
        <v>44027</v>
      </c>
      <c r="C987" t="s">
        <v>716</v>
      </c>
      <c r="D987" s="24">
        <f>VLOOKUP(Pag_Inicio_Corr_mas_casos[[#This Row],[Corregimiento]],Hoja3!$A$2:$D$676,4,0)</f>
        <v>80803</v>
      </c>
      <c r="E987">
        <v>12</v>
      </c>
    </row>
    <row r="988" spans="1:5" x14ac:dyDescent="0.2">
      <c r="A988" s="22">
        <v>44027</v>
      </c>
      <c r="B988">
        <v>44027</v>
      </c>
      <c r="C988" t="s">
        <v>750</v>
      </c>
      <c r="D988" s="24">
        <f>VLOOKUP(Pag_Inicio_Corr_mas_casos[[#This Row],[Corregimiento]],Hoja3!$A$2:$D$676,4,0)</f>
        <v>10401</v>
      </c>
      <c r="E988">
        <v>11</v>
      </c>
    </row>
    <row r="989" spans="1:5" x14ac:dyDescent="0.2">
      <c r="A989" s="22">
        <v>44027</v>
      </c>
      <c r="B989">
        <v>44027</v>
      </c>
      <c r="C989" t="s">
        <v>695</v>
      </c>
      <c r="D989" s="24">
        <f>VLOOKUP(Pag_Inicio_Corr_mas_casos[[#This Row],[Corregimiento]],Hoja3!$A$2:$D$676,4,0)</f>
        <v>130702</v>
      </c>
      <c r="E989">
        <v>11</v>
      </c>
    </row>
    <row r="990" spans="1:5" x14ac:dyDescent="0.2">
      <c r="A990" s="22">
        <v>44027</v>
      </c>
      <c r="B990">
        <v>44027</v>
      </c>
      <c r="C990" t="s">
        <v>729</v>
      </c>
      <c r="D990" s="24">
        <f>VLOOKUP(Pag_Inicio_Corr_mas_casos[[#This Row],[Corregimiento]],Hoja3!$A$2:$D$676,4,0)</f>
        <v>80807</v>
      </c>
      <c r="E990">
        <v>11</v>
      </c>
    </row>
    <row r="991" spans="1:5" x14ac:dyDescent="0.2">
      <c r="A991" s="22">
        <v>44027</v>
      </c>
      <c r="B991">
        <v>44027</v>
      </c>
      <c r="C991" t="s">
        <v>685</v>
      </c>
      <c r="D991" s="24">
        <f>VLOOKUP(Pag_Inicio_Corr_mas_casos[[#This Row],[Corregimiento]],Hoja3!$A$2:$D$676,4,0)</f>
        <v>81008</v>
      </c>
      <c r="E991">
        <v>11</v>
      </c>
    </row>
    <row r="992" spans="1:5" x14ac:dyDescent="0.2">
      <c r="A992" s="22">
        <v>44028</v>
      </c>
      <c r="B992">
        <v>44028</v>
      </c>
      <c r="C992" t="s">
        <v>683</v>
      </c>
      <c r="D992" s="24">
        <f>VLOOKUP(Pag_Inicio_Corr_mas_casos[[#This Row],[Corregimiento]],Hoja3!$A$2:$D$676,4,0)</f>
        <v>80821</v>
      </c>
      <c r="E992">
        <v>20</v>
      </c>
    </row>
    <row r="993" spans="1:5" x14ac:dyDescent="0.2">
      <c r="A993" s="22">
        <v>44028</v>
      </c>
      <c r="B993">
        <v>44028</v>
      </c>
      <c r="C993" t="s">
        <v>688</v>
      </c>
      <c r="D993" s="24">
        <f>VLOOKUP(Pag_Inicio_Corr_mas_casos[[#This Row],[Corregimiento]],Hoja3!$A$2:$D$676,4,0)</f>
        <v>80822</v>
      </c>
      <c r="E993">
        <v>50</v>
      </c>
    </row>
    <row r="994" spans="1:5" x14ac:dyDescent="0.2">
      <c r="A994" s="22">
        <v>44028</v>
      </c>
      <c r="B994">
        <v>44028</v>
      </c>
      <c r="C994" t="s">
        <v>690</v>
      </c>
      <c r="D994" s="24">
        <f>VLOOKUP(Pag_Inicio_Corr_mas_casos[[#This Row],[Corregimiento]],Hoja3!$A$2:$D$676,4,0)</f>
        <v>81001</v>
      </c>
      <c r="E994">
        <v>13</v>
      </c>
    </row>
    <row r="995" spans="1:5" x14ac:dyDescent="0.2">
      <c r="A995" s="22">
        <v>44028</v>
      </c>
      <c r="B995">
        <v>44028</v>
      </c>
      <c r="C995" t="s">
        <v>693</v>
      </c>
      <c r="D995" s="24">
        <f>VLOOKUP(Pag_Inicio_Corr_mas_casos[[#This Row],[Corregimiento]],Hoja3!$A$2:$D$676,4,0)</f>
        <v>81006</v>
      </c>
      <c r="E995">
        <v>12</v>
      </c>
    </row>
    <row r="996" spans="1:5" x14ac:dyDescent="0.2">
      <c r="A996" s="22">
        <v>44028</v>
      </c>
      <c r="B996">
        <v>44028</v>
      </c>
      <c r="C996" t="s">
        <v>678</v>
      </c>
      <c r="D996" s="24">
        <f>VLOOKUP(Pag_Inicio_Corr_mas_casos[[#This Row],[Corregimiento]],Hoja3!$A$2:$D$676,4,0)</f>
        <v>130101</v>
      </c>
      <c r="E996">
        <v>43</v>
      </c>
    </row>
    <row r="997" spans="1:5" x14ac:dyDescent="0.2">
      <c r="A997" s="22">
        <v>44028</v>
      </c>
      <c r="B997">
        <v>44028</v>
      </c>
      <c r="C997" t="s">
        <v>726</v>
      </c>
      <c r="D997" s="24">
        <f>VLOOKUP(Pag_Inicio_Corr_mas_casos[[#This Row],[Corregimiento]],Hoja3!$A$2:$D$676,4,0)</f>
        <v>130701</v>
      </c>
      <c r="E997">
        <v>15</v>
      </c>
    </row>
    <row r="998" spans="1:5" x14ac:dyDescent="0.2">
      <c r="A998" s="22">
        <v>44028</v>
      </c>
      <c r="B998">
        <v>44028</v>
      </c>
      <c r="C998" t="s">
        <v>695</v>
      </c>
      <c r="D998" s="24">
        <f>VLOOKUP(Pag_Inicio_Corr_mas_casos[[#This Row],[Corregimiento]],Hoja3!$A$2:$D$676,4,0)</f>
        <v>130702</v>
      </c>
      <c r="E998">
        <v>15</v>
      </c>
    </row>
    <row r="999" spans="1:5" x14ac:dyDescent="0.2">
      <c r="A999" s="22">
        <v>44028</v>
      </c>
      <c r="B999">
        <v>44028</v>
      </c>
      <c r="C999" t="s">
        <v>695</v>
      </c>
      <c r="D999" s="24">
        <f>VLOOKUP(Pag_Inicio_Corr_mas_casos[[#This Row],[Corregimiento]],Hoja3!$A$2:$D$676,4,0)</f>
        <v>130702</v>
      </c>
      <c r="E999">
        <v>14</v>
      </c>
    </row>
    <row r="1000" spans="1:5" x14ac:dyDescent="0.2">
      <c r="A1000" s="22">
        <v>44028</v>
      </c>
      <c r="B1000">
        <v>44028</v>
      </c>
      <c r="C1000" t="s">
        <v>684</v>
      </c>
      <c r="D1000" s="24">
        <f>VLOOKUP(Pag_Inicio_Corr_mas_casos[[#This Row],[Corregimiento]],Hoja3!$A$2:$D$676,4,0)</f>
        <v>81007</v>
      </c>
      <c r="E1000">
        <v>39</v>
      </c>
    </row>
    <row r="1001" spans="1:5" x14ac:dyDescent="0.2">
      <c r="A1001" s="22">
        <v>44028</v>
      </c>
      <c r="B1001">
        <v>44028</v>
      </c>
      <c r="C1001" t="s">
        <v>679</v>
      </c>
      <c r="D1001" s="24">
        <f>VLOOKUP(Pag_Inicio_Corr_mas_casos[[#This Row],[Corregimiento]],Hoja3!$A$2:$D$676,4,0)</f>
        <v>81002</v>
      </c>
      <c r="E1001">
        <v>23</v>
      </c>
    </row>
    <row r="1002" spans="1:5" x14ac:dyDescent="0.2">
      <c r="A1002" s="22">
        <v>44028</v>
      </c>
      <c r="B1002">
        <v>44028</v>
      </c>
      <c r="C1002" t="s">
        <v>697</v>
      </c>
      <c r="D1002" s="24">
        <f>VLOOKUP(Pag_Inicio_Corr_mas_casos[[#This Row],[Corregimiento]],Hoja3!$A$2:$D$676,4,0)</f>
        <v>80806</v>
      </c>
      <c r="E1002">
        <v>13</v>
      </c>
    </row>
    <row r="1003" spans="1:5" x14ac:dyDescent="0.2">
      <c r="A1003" s="22">
        <v>44028</v>
      </c>
      <c r="B1003">
        <v>44028</v>
      </c>
      <c r="C1003" t="s">
        <v>748</v>
      </c>
      <c r="D1003" s="24">
        <f>VLOOKUP(Pag_Inicio_Corr_mas_casos[[#This Row],[Corregimiento]],Hoja3!$A$2:$D$676,4,0)</f>
        <v>40503</v>
      </c>
      <c r="E1003">
        <v>15</v>
      </c>
    </row>
    <row r="1004" spans="1:5" x14ac:dyDescent="0.2">
      <c r="A1004" s="22">
        <v>44028</v>
      </c>
      <c r="B1004">
        <v>44028</v>
      </c>
      <c r="C1004" t="s">
        <v>709</v>
      </c>
      <c r="D1004" s="24">
        <f>VLOOKUP(Pag_Inicio_Corr_mas_casos[[#This Row],[Corregimiento]],Hoja3!$A$2:$D$676,4,0)</f>
        <v>80815</v>
      </c>
      <c r="E1004">
        <v>30</v>
      </c>
    </row>
    <row r="1005" spans="1:5" x14ac:dyDescent="0.2">
      <c r="A1005" s="22">
        <v>44028</v>
      </c>
      <c r="B1005">
        <v>44028</v>
      </c>
      <c r="C1005" t="s">
        <v>763</v>
      </c>
      <c r="D1005" s="24">
        <f>VLOOKUP(Pag_Inicio_Corr_mas_casos[[#This Row],[Corregimiento]],Hoja3!$A$2:$D$676,4,0)</f>
        <v>41402</v>
      </c>
      <c r="E1005">
        <v>28</v>
      </c>
    </row>
    <row r="1006" spans="1:5" x14ac:dyDescent="0.2">
      <c r="A1006" s="22">
        <v>44028</v>
      </c>
      <c r="B1006">
        <v>44028</v>
      </c>
      <c r="C1006" t="s">
        <v>706</v>
      </c>
      <c r="D1006" s="24">
        <f>VLOOKUP(Pag_Inicio_Corr_mas_casos[[#This Row],[Corregimiento]],Hoja3!$A$2:$D$676,4,0)</f>
        <v>80501</v>
      </c>
      <c r="E1006">
        <v>24</v>
      </c>
    </row>
    <row r="1007" spans="1:5" x14ac:dyDescent="0.2">
      <c r="A1007" s="22">
        <v>44028</v>
      </c>
      <c r="B1007">
        <v>44028</v>
      </c>
      <c r="C1007" t="s">
        <v>756</v>
      </c>
      <c r="D1007" s="24">
        <f>VLOOKUP(Pag_Inicio_Corr_mas_casos[[#This Row],[Corregimiento]],Hoja3!$A$2:$D$676,4,0)</f>
        <v>120301</v>
      </c>
      <c r="E1007">
        <v>11</v>
      </c>
    </row>
    <row r="1008" spans="1:5" x14ac:dyDescent="0.2">
      <c r="A1008" s="22">
        <v>44028</v>
      </c>
      <c r="B1008">
        <v>44028</v>
      </c>
      <c r="C1008" t="s">
        <v>696</v>
      </c>
      <c r="D1008" s="24">
        <f>VLOOKUP(Pag_Inicio_Corr_mas_casos[[#This Row],[Corregimiento]],Hoja3!$A$2:$D$676,4,0)</f>
        <v>40601</v>
      </c>
      <c r="E1008">
        <v>19</v>
      </c>
    </row>
    <row r="1009" spans="1:5" x14ac:dyDescent="0.2">
      <c r="A1009" s="22">
        <v>44028</v>
      </c>
      <c r="B1009">
        <v>44028</v>
      </c>
      <c r="C1009" t="s">
        <v>681</v>
      </c>
      <c r="D1009" s="24">
        <f>VLOOKUP(Pag_Inicio_Corr_mas_casos[[#This Row],[Corregimiento]],Hoja3!$A$2:$D$676,4,0)</f>
        <v>80802</v>
      </c>
      <c r="E1009">
        <v>14</v>
      </c>
    </row>
    <row r="1010" spans="1:5" x14ac:dyDescent="0.2">
      <c r="A1010" s="22">
        <v>44028</v>
      </c>
      <c r="B1010">
        <v>44028</v>
      </c>
      <c r="C1010" t="s">
        <v>689</v>
      </c>
      <c r="D1010" s="24">
        <f>VLOOKUP(Pag_Inicio_Corr_mas_casos[[#This Row],[Corregimiento]],Hoja3!$A$2:$D$676,4,0)</f>
        <v>80823</v>
      </c>
      <c r="E1010">
        <v>27</v>
      </c>
    </row>
    <row r="1011" spans="1:5" x14ac:dyDescent="0.2">
      <c r="A1011" s="22">
        <v>44028</v>
      </c>
      <c r="B1011">
        <v>44028</v>
      </c>
      <c r="C1011" t="s">
        <v>713</v>
      </c>
      <c r="D1011" s="24">
        <f>VLOOKUP(Pag_Inicio_Corr_mas_casos[[#This Row],[Corregimiento]],Hoja3!$A$2:$D$676,4,0)</f>
        <v>130708</v>
      </c>
      <c r="E1011">
        <v>15</v>
      </c>
    </row>
    <row r="1012" spans="1:5" x14ac:dyDescent="0.2">
      <c r="A1012" s="22">
        <v>44028</v>
      </c>
      <c r="B1012">
        <v>44028</v>
      </c>
      <c r="C1012" t="s">
        <v>771</v>
      </c>
      <c r="D1012" s="24">
        <f>VLOOKUP(Pag_Inicio_Corr_mas_casos[[#This Row],[Corregimiento]],Hoja3!$A$2:$D$676,4,0)</f>
        <v>40801</v>
      </c>
      <c r="E1012">
        <v>12</v>
      </c>
    </row>
    <row r="1013" spans="1:5" x14ac:dyDescent="0.2">
      <c r="A1013" s="22">
        <v>44028</v>
      </c>
      <c r="B1013">
        <v>44028</v>
      </c>
      <c r="C1013" t="s">
        <v>670</v>
      </c>
      <c r="D1013" s="24">
        <f>VLOOKUP(Pag_Inicio_Corr_mas_casos[[#This Row],[Corregimiento]],Hoja3!$A$2:$D$676,4,0)</f>
        <v>130709</v>
      </c>
      <c r="E1013">
        <v>13</v>
      </c>
    </row>
    <row r="1014" spans="1:5" x14ac:dyDescent="0.2">
      <c r="A1014" s="22">
        <v>44028</v>
      </c>
      <c r="B1014">
        <v>44028</v>
      </c>
      <c r="C1014" t="s">
        <v>723</v>
      </c>
      <c r="D1014" s="24">
        <f>VLOOKUP(Pag_Inicio_Corr_mas_casos[[#This Row],[Corregimiento]],Hoja3!$A$2:$D$676,4,0)</f>
        <v>81003</v>
      </c>
      <c r="E1014">
        <v>15</v>
      </c>
    </row>
    <row r="1015" spans="1:5" x14ac:dyDescent="0.2">
      <c r="A1015" s="22">
        <v>44028</v>
      </c>
      <c r="B1015">
        <v>44028</v>
      </c>
      <c r="C1015" t="s">
        <v>682</v>
      </c>
      <c r="D1015" s="24">
        <f>VLOOKUP(Pag_Inicio_Corr_mas_casos[[#This Row],[Corregimiento]],Hoja3!$A$2:$D$676,4,0)</f>
        <v>130102</v>
      </c>
      <c r="E1015">
        <v>25</v>
      </c>
    </row>
    <row r="1016" spans="1:5" x14ac:dyDescent="0.2">
      <c r="A1016" s="22">
        <v>44028</v>
      </c>
      <c r="B1016">
        <v>44028</v>
      </c>
      <c r="C1016" t="s">
        <v>694</v>
      </c>
      <c r="D1016" s="24">
        <f>VLOOKUP(Pag_Inicio_Corr_mas_casos[[#This Row],[Corregimiento]],Hoja3!$A$2:$D$676,4,0)</f>
        <v>80812</v>
      </c>
      <c r="E1016">
        <v>42</v>
      </c>
    </row>
    <row r="1017" spans="1:5" x14ac:dyDescent="0.2">
      <c r="A1017" s="22">
        <v>44028</v>
      </c>
      <c r="B1017">
        <v>44028</v>
      </c>
      <c r="C1017" t="s">
        <v>686</v>
      </c>
      <c r="D1017" s="24">
        <f>VLOOKUP(Pag_Inicio_Corr_mas_casos[[#This Row],[Corregimiento]],Hoja3!$A$2:$D$676,4,0)</f>
        <v>80816</v>
      </c>
      <c r="E1017">
        <v>23</v>
      </c>
    </row>
    <row r="1018" spans="1:5" x14ac:dyDescent="0.2">
      <c r="A1018" s="22">
        <v>44028</v>
      </c>
      <c r="B1018">
        <v>44028</v>
      </c>
      <c r="C1018" t="s">
        <v>685</v>
      </c>
      <c r="D1018" s="24">
        <f>VLOOKUP(Pag_Inicio_Corr_mas_casos[[#This Row],[Corregimiento]],Hoja3!$A$2:$D$676,4,0)</f>
        <v>81008</v>
      </c>
      <c r="E1018">
        <v>13</v>
      </c>
    </row>
    <row r="1019" spans="1:5" x14ac:dyDescent="0.2">
      <c r="A1019" s="22">
        <v>44028</v>
      </c>
      <c r="B1019">
        <v>44028</v>
      </c>
      <c r="C1019" t="s">
        <v>687</v>
      </c>
      <c r="D1019" s="24">
        <f>VLOOKUP(Pag_Inicio_Corr_mas_casos[[#This Row],[Corregimiento]],Hoja3!$A$2:$D$676,4,0)</f>
        <v>80817</v>
      </c>
      <c r="E1019">
        <v>23</v>
      </c>
    </row>
    <row r="1020" spans="1:5" x14ac:dyDescent="0.2">
      <c r="A1020" s="22">
        <v>44028</v>
      </c>
      <c r="B1020">
        <v>44028</v>
      </c>
      <c r="C1020" t="s">
        <v>704</v>
      </c>
      <c r="D1020" s="24">
        <f>VLOOKUP(Pag_Inicio_Corr_mas_casos[[#This Row],[Corregimiento]],Hoja3!$A$2:$D$676,4,0)</f>
        <v>80813</v>
      </c>
      <c r="E1020">
        <v>14</v>
      </c>
    </row>
    <row r="1021" spans="1:5" x14ac:dyDescent="0.2">
      <c r="A1021" s="22">
        <v>44028</v>
      </c>
      <c r="B1021">
        <v>44028</v>
      </c>
      <c r="C1021" t="s">
        <v>722</v>
      </c>
      <c r="D1021" s="24">
        <f>VLOOKUP(Pag_Inicio_Corr_mas_casos[[#This Row],[Corregimiento]],Hoja3!$A$2:$D$676,4,0)</f>
        <v>130717</v>
      </c>
      <c r="E1021">
        <v>26</v>
      </c>
    </row>
    <row r="1022" spans="1:5" x14ac:dyDescent="0.2">
      <c r="A1022" s="22">
        <v>44028</v>
      </c>
      <c r="B1022">
        <v>44028</v>
      </c>
      <c r="C1022" t="s">
        <v>732</v>
      </c>
      <c r="D1022" s="24">
        <f>VLOOKUP(Pag_Inicio_Corr_mas_casos[[#This Row],[Corregimiento]],Hoja3!$A$2:$D$676,4,0)</f>
        <v>30111</v>
      </c>
      <c r="E1022">
        <v>31</v>
      </c>
    </row>
    <row r="1023" spans="1:5" x14ac:dyDescent="0.2">
      <c r="A1023" s="22">
        <v>44028</v>
      </c>
      <c r="B1023">
        <v>44028</v>
      </c>
      <c r="C1023" t="s">
        <v>719</v>
      </c>
      <c r="D1023" s="24">
        <f>VLOOKUP(Pag_Inicio_Corr_mas_casos[[#This Row],[Corregimiento]],Hoja3!$A$2:$D$676,4,0)</f>
        <v>80809</v>
      </c>
      <c r="E1023">
        <v>31</v>
      </c>
    </row>
    <row r="1024" spans="1:5" x14ac:dyDescent="0.2">
      <c r="A1024" s="22">
        <v>44028</v>
      </c>
      <c r="B1024">
        <v>44028</v>
      </c>
      <c r="C1024" t="s">
        <v>691</v>
      </c>
      <c r="D1024" s="24">
        <f>VLOOKUP(Pag_Inicio_Corr_mas_casos[[#This Row],[Corregimiento]],Hoja3!$A$2:$D$676,4,0)</f>
        <v>80819</v>
      </c>
      <c r="E1024">
        <v>31</v>
      </c>
    </row>
    <row r="1025" spans="1:5" x14ac:dyDescent="0.2">
      <c r="A1025" s="22">
        <v>44028</v>
      </c>
      <c r="B1025">
        <v>44028</v>
      </c>
      <c r="C1025" t="s">
        <v>740</v>
      </c>
      <c r="D1025" s="24">
        <f>VLOOKUP(Pag_Inicio_Corr_mas_casos[[#This Row],[Corregimiento]],Hoja3!$A$2:$D$676,4,0)</f>
        <v>81005</v>
      </c>
      <c r="E1025">
        <v>14</v>
      </c>
    </row>
    <row r="1026" spans="1:5" x14ac:dyDescent="0.2">
      <c r="A1026" s="22">
        <v>44028</v>
      </c>
      <c r="B1026">
        <v>44028</v>
      </c>
      <c r="C1026" t="s">
        <v>680</v>
      </c>
      <c r="D1026" s="24">
        <f>VLOOKUP(Pag_Inicio_Corr_mas_casos[[#This Row],[Corregimiento]],Hoja3!$A$2:$D$676,4,0)</f>
        <v>130106</v>
      </c>
      <c r="E1026">
        <v>37</v>
      </c>
    </row>
    <row r="1027" spans="1:5" x14ac:dyDescent="0.2">
      <c r="A1027" s="22">
        <v>44029</v>
      </c>
      <c r="B1027">
        <v>44029</v>
      </c>
      <c r="C1027" t="s">
        <v>772</v>
      </c>
      <c r="D1027" s="24">
        <f>VLOOKUP(Pag_Inicio_Corr_mas_casos[[#This Row],[Corregimiento]],Hoja3!$A$2:$D$676,4,0)</f>
        <v>80821</v>
      </c>
      <c r="E1027">
        <v>43</v>
      </c>
    </row>
    <row r="1028" spans="1:5" x14ac:dyDescent="0.2">
      <c r="A1028" s="22">
        <v>44029</v>
      </c>
      <c r="B1028">
        <v>44029</v>
      </c>
      <c r="C1028" t="s">
        <v>688</v>
      </c>
      <c r="D1028" s="24">
        <f>VLOOKUP(Pag_Inicio_Corr_mas_casos[[#This Row],[Corregimiento]],Hoja3!$A$2:$D$676,4,0)</f>
        <v>80822</v>
      </c>
      <c r="E1028">
        <v>25</v>
      </c>
    </row>
    <row r="1029" spans="1:5" x14ac:dyDescent="0.2">
      <c r="A1029" s="22">
        <v>44029</v>
      </c>
      <c r="B1029">
        <v>44029</v>
      </c>
      <c r="C1029" t="s">
        <v>690</v>
      </c>
      <c r="D1029" s="24">
        <f>VLOOKUP(Pag_Inicio_Corr_mas_casos[[#This Row],[Corregimiento]],Hoja3!$A$2:$D$676,4,0)</f>
        <v>81001</v>
      </c>
      <c r="E1029">
        <v>17</v>
      </c>
    </row>
    <row r="1030" spans="1:5" x14ac:dyDescent="0.2">
      <c r="A1030" s="22">
        <v>44029</v>
      </c>
      <c r="B1030">
        <v>44029</v>
      </c>
      <c r="C1030" t="s">
        <v>693</v>
      </c>
      <c r="D1030" s="24">
        <f>VLOOKUP(Pag_Inicio_Corr_mas_casos[[#This Row],[Corregimiento]],Hoja3!$A$2:$D$676,4,0)</f>
        <v>81006</v>
      </c>
      <c r="E1030">
        <v>12</v>
      </c>
    </row>
    <row r="1031" spans="1:5" x14ac:dyDescent="0.2">
      <c r="A1031" s="22">
        <v>44029</v>
      </c>
      <c r="B1031">
        <v>44029</v>
      </c>
      <c r="C1031" t="s">
        <v>678</v>
      </c>
      <c r="D1031" s="24">
        <f>VLOOKUP(Pag_Inicio_Corr_mas_casos[[#This Row],[Corregimiento]],Hoja3!$A$2:$D$676,4,0)</f>
        <v>130101</v>
      </c>
      <c r="E1031">
        <v>22</v>
      </c>
    </row>
    <row r="1032" spans="1:5" x14ac:dyDescent="0.2">
      <c r="A1032" s="22">
        <v>44029</v>
      </c>
      <c r="B1032">
        <v>44029</v>
      </c>
      <c r="C1032" t="s">
        <v>695</v>
      </c>
      <c r="D1032" s="24">
        <f>VLOOKUP(Pag_Inicio_Corr_mas_casos[[#This Row],[Corregimiento]],Hoja3!$A$2:$D$676,4,0)</f>
        <v>130702</v>
      </c>
      <c r="E1032">
        <v>16</v>
      </c>
    </row>
    <row r="1033" spans="1:5" x14ac:dyDescent="0.2">
      <c r="A1033" s="22">
        <v>44029</v>
      </c>
      <c r="B1033">
        <v>44029</v>
      </c>
      <c r="C1033" t="s">
        <v>684</v>
      </c>
      <c r="D1033" s="24">
        <f>VLOOKUP(Pag_Inicio_Corr_mas_casos[[#This Row],[Corregimiento]],Hoja3!$A$2:$D$676,4,0)</f>
        <v>81007</v>
      </c>
      <c r="E1033">
        <v>23</v>
      </c>
    </row>
    <row r="1034" spans="1:5" x14ac:dyDescent="0.2">
      <c r="A1034" s="22">
        <v>44029</v>
      </c>
      <c r="B1034">
        <v>44029</v>
      </c>
      <c r="C1034" t="s">
        <v>679</v>
      </c>
      <c r="D1034" s="24">
        <f>VLOOKUP(Pag_Inicio_Corr_mas_casos[[#This Row],[Corregimiento]],Hoja3!$A$2:$D$676,4,0)</f>
        <v>81002</v>
      </c>
      <c r="E1034">
        <v>32</v>
      </c>
    </row>
    <row r="1035" spans="1:5" x14ac:dyDescent="0.2">
      <c r="A1035" s="22">
        <v>44029</v>
      </c>
      <c r="B1035">
        <v>44029</v>
      </c>
      <c r="C1035" t="s">
        <v>729</v>
      </c>
      <c r="D1035" s="24">
        <f>VLOOKUP(Pag_Inicio_Corr_mas_casos[[#This Row],[Corregimiento]],Hoja3!$A$2:$D$676,4,0)</f>
        <v>80807</v>
      </c>
      <c r="E1035">
        <v>13</v>
      </c>
    </row>
    <row r="1036" spans="1:5" x14ac:dyDescent="0.2">
      <c r="A1036" s="22">
        <v>44029</v>
      </c>
      <c r="B1036">
        <v>44029</v>
      </c>
      <c r="C1036" t="s">
        <v>697</v>
      </c>
      <c r="D1036" s="24">
        <f>VLOOKUP(Pag_Inicio_Corr_mas_casos[[#This Row],[Corregimiento]],Hoja3!$A$2:$D$676,4,0)</f>
        <v>80806</v>
      </c>
      <c r="E1036">
        <v>11</v>
      </c>
    </row>
    <row r="1037" spans="1:5" x14ac:dyDescent="0.2">
      <c r="A1037" s="22">
        <v>44029</v>
      </c>
      <c r="B1037">
        <v>44029</v>
      </c>
      <c r="C1037" t="s">
        <v>692</v>
      </c>
      <c r="D1037" s="24">
        <f>VLOOKUP(Pag_Inicio_Corr_mas_casos[[#This Row],[Corregimiento]],Hoja3!$A$2:$D$676,4,0)</f>
        <v>130107</v>
      </c>
      <c r="E1037">
        <v>11</v>
      </c>
    </row>
    <row r="1038" spans="1:5" x14ac:dyDescent="0.2">
      <c r="A1038" s="22">
        <v>44029</v>
      </c>
      <c r="B1038">
        <v>44029</v>
      </c>
      <c r="C1038" t="s">
        <v>709</v>
      </c>
      <c r="D1038" s="24">
        <f>VLOOKUP(Pag_Inicio_Corr_mas_casos[[#This Row],[Corregimiento]],Hoja3!$A$2:$D$676,4,0)</f>
        <v>80815</v>
      </c>
      <c r="E1038">
        <v>15</v>
      </c>
    </row>
    <row r="1039" spans="1:5" x14ac:dyDescent="0.2">
      <c r="A1039" s="22">
        <v>44029</v>
      </c>
      <c r="B1039">
        <v>44029</v>
      </c>
      <c r="C1039" t="s">
        <v>725</v>
      </c>
      <c r="D1039" s="24">
        <f>VLOOKUP(Pag_Inicio_Corr_mas_casos[[#This Row],[Corregimiento]],Hoja3!$A$2:$D$676,4,0)</f>
        <v>30104</v>
      </c>
      <c r="E1039">
        <v>17</v>
      </c>
    </row>
    <row r="1040" spans="1:5" x14ac:dyDescent="0.2">
      <c r="A1040" s="22">
        <v>44029</v>
      </c>
      <c r="B1040">
        <v>44029</v>
      </c>
      <c r="C1040" t="s">
        <v>698</v>
      </c>
      <c r="D1040" s="24">
        <f>VLOOKUP(Pag_Inicio_Corr_mas_casos[[#This Row],[Corregimiento]],Hoja3!$A$2:$D$676,4,0)</f>
        <v>130108</v>
      </c>
      <c r="E1040">
        <v>13</v>
      </c>
    </row>
    <row r="1041" spans="1:5" x14ac:dyDescent="0.2">
      <c r="A1041" s="22">
        <v>44029</v>
      </c>
      <c r="B1041">
        <v>44029</v>
      </c>
      <c r="C1041" t="s">
        <v>702</v>
      </c>
      <c r="D1041" s="24">
        <f>VLOOKUP(Pag_Inicio_Corr_mas_casos[[#This Row],[Corregimiento]],Hoja3!$A$2:$D$676,4,0)</f>
        <v>10201</v>
      </c>
      <c r="E1041">
        <v>38</v>
      </c>
    </row>
    <row r="1042" spans="1:5" x14ac:dyDescent="0.2">
      <c r="A1042" s="22">
        <v>44029</v>
      </c>
      <c r="B1042">
        <v>44029</v>
      </c>
      <c r="C1042" t="s">
        <v>700</v>
      </c>
      <c r="D1042" s="24">
        <f>VLOOKUP(Pag_Inicio_Corr_mas_casos[[#This Row],[Corregimiento]],Hoja3!$A$2:$D$676,4,0)</f>
        <v>30107</v>
      </c>
      <c r="E1042">
        <v>19</v>
      </c>
    </row>
    <row r="1043" spans="1:5" x14ac:dyDescent="0.2">
      <c r="A1043" s="22">
        <v>44029</v>
      </c>
      <c r="B1043">
        <v>44029</v>
      </c>
      <c r="C1043" t="s">
        <v>754</v>
      </c>
      <c r="D1043" s="24">
        <f>VLOOKUP(Pag_Inicio_Corr_mas_casos[[#This Row],[Corregimiento]],Hoja3!$A$2:$D$676,4,0)</f>
        <v>30115</v>
      </c>
      <c r="E1043">
        <v>18</v>
      </c>
    </row>
    <row r="1044" spans="1:5" x14ac:dyDescent="0.2">
      <c r="A1044" s="22">
        <v>44029</v>
      </c>
      <c r="B1044">
        <v>44029</v>
      </c>
      <c r="C1044" t="s">
        <v>714</v>
      </c>
      <c r="D1044" s="24">
        <f>VLOOKUP(Pag_Inicio_Corr_mas_casos[[#This Row],[Corregimiento]],Hoja3!$A$2:$D$676,4,0)</f>
        <v>80826</v>
      </c>
      <c r="E1044">
        <v>16</v>
      </c>
    </row>
    <row r="1045" spans="1:5" x14ac:dyDescent="0.2">
      <c r="A1045" s="22">
        <v>44029</v>
      </c>
      <c r="B1045">
        <v>44029</v>
      </c>
      <c r="C1045" t="s">
        <v>733</v>
      </c>
      <c r="D1045" s="24">
        <f>VLOOKUP(Pag_Inicio_Corr_mas_casos[[#This Row],[Corregimiento]],Hoja3!$A$2:$D$676,4,0)</f>
        <v>130706</v>
      </c>
      <c r="E1045">
        <v>11</v>
      </c>
    </row>
    <row r="1046" spans="1:5" x14ac:dyDescent="0.2">
      <c r="A1046" s="22">
        <v>44029</v>
      </c>
      <c r="B1046">
        <v>44029</v>
      </c>
      <c r="C1046" t="s">
        <v>689</v>
      </c>
      <c r="D1046" s="24">
        <f>VLOOKUP(Pag_Inicio_Corr_mas_casos[[#This Row],[Corregimiento]],Hoja3!$A$2:$D$676,4,0)</f>
        <v>80823</v>
      </c>
      <c r="E1046">
        <v>17</v>
      </c>
    </row>
    <row r="1047" spans="1:5" x14ac:dyDescent="0.2">
      <c r="A1047" s="22">
        <v>44029</v>
      </c>
      <c r="B1047">
        <v>44029</v>
      </c>
      <c r="C1047" t="s">
        <v>723</v>
      </c>
      <c r="D1047" s="24">
        <f>VLOOKUP(Pag_Inicio_Corr_mas_casos[[#This Row],[Corregimiento]],Hoja3!$A$2:$D$676,4,0)</f>
        <v>81003</v>
      </c>
      <c r="E1047">
        <v>18</v>
      </c>
    </row>
    <row r="1048" spans="1:5" x14ac:dyDescent="0.2">
      <c r="A1048" s="22">
        <v>44029</v>
      </c>
      <c r="B1048">
        <v>44029</v>
      </c>
      <c r="C1048" t="s">
        <v>682</v>
      </c>
      <c r="D1048" s="24">
        <f>VLOOKUP(Pag_Inicio_Corr_mas_casos[[#This Row],[Corregimiento]],Hoja3!$A$2:$D$676,4,0)</f>
        <v>130102</v>
      </c>
      <c r="E1048">
        <v>24</v>
      </c>
    </row>
    <row r="1049" spans="1:5" x14ac:dyDescent="0.2">
      <c r="A1049" s="22">
        <v>44029</v>
      </c>
      <c r="B1049">
        <v>44029</v>
      </c>
      <c r="C1049" t="s">
        <v>694</v>
      </c>
      <c r="D1049" s="24">
        <f>VLOOKUP(Pag_Inicio_Corr_mas_casos[[#This Row],[Corregimiento]],Hoja3!$A$2:$D$676,4,0)</f>
        <v>80812</v>
      </c>
      <c r="E1049">
        <v>18</v>
      </c>
    </row>
    <row r="1050" spans="1:5" x14ac:dyDescent="0.2">
      <c r="A1050" s="22">
        <v>44029</v>
      </c>
      <c r="B1050">
        <v>44029</v>
      </c>
      <c r="C1050" t="s">
        <v>686</v>
      </c>
      <c r="D1050" s="24">
        <f>VLOOKUP(Pag_Inicio_Corr_mas_casos[[#This Row],[Corregimiento]],Hoja3!$A$2:$D$676,4,0)</f>
        <v>80816</v>
      </c>
      <c r="E1050">
        <v>23</v>
      </c>
    </row>
    <row r="1051" spans="1:5" x14ac:dyDescent="0.2">
      <c r="A1051" s="22">
        <v>44029</v>
      </c>
      <c r="B1051">
        <v>44029</v>
      </c>
      <c r="C1051" t="s">
        <v>708</v>
      </c>
      <c r="D1051" s="24">
        <f>VLOOKUP(Pag_Inicio_Corr_mas_casos[[#This Row],[Corregimiento]],Hoja3!$A$2:$D$676,4,0)</f>
        <v>80820</v>
      </c>
      <c r="E1051">
        <v>20</v>
      </c>
    </row>
    <row r="1052" spans="1:5" x14ac:dyDescent="0.2">
      <c r="A1052" s="22">
        <v>44029</v>
      </c>
      <c r="B1052">
        <v>44029</v>
      </c>
      <c r="C1052" t="s">
        <v>687</v>
      </c>
      <c r="D1052" s="24">
        <f>VLOOKUP(Pag_Inicio_Corr_mas_casos[[#This Row],[Corregimiento]],Hoja3!$A$2:$D$676,4,0)</f>
        <v>80817</v>
      </c>
      <c r="E1052">
        <v>36</v>
      </c>
    </row>
    <row r="1053" spans="1:5" x14ac:dyDescent="0.2">
      <c r="A1053" s="22">
        <v>44029</v>
      </c>
      <c r="B1053">
        <v>44029</v>
      </c>
      <c r="C1053" t="s">
        <v>704</v>
      </c>
      <c r="D1053" s="24">
        <f>VLOOKUP(Pag_Inicio_Corr_mas_casos[[#This Row],[Corregimiento]],Hoja3!$A$2:$D$676,4,0)</f>
        <v>80813</v>
      </c>
      <c r="E1053">
        <v>45</v>
      </c>
    </row>
    <row r="1054" spans="1:5" x14ac:dyDescent="0.2">
      <c r="A1054" s="22">
        <v>44029</v>
      </c>
      <c r="B1054">
        <v>44029</v>
      </c>
      <c r="C1054" t="s">
        <v>722</v>
      </c>
      <c r="D1054" s="24">
        <f>VLOOKUP(Pag_Inicio_Corr_mas_casos[[#This Row],[Corregimiento]],Hoja3!$A$2:$D$676,4,0)</f>
        <v>130717</v>
      </c>
      <c r="E1054">
        <v>12</v>
      </c>
    </row>
    <row r="1055" spans="1:5" x14ac:dyDescent="0.2">
      <c r="A1055" s="22">
        <v>44029</v>
      </c>
      <c r="B1055">
        <v>44029</v>
      </c>
      <c r="C1055" t="s">
        <v>773</v>
      </c>
      <c r="D1055" s="24">
        <f>VLOOKUP(Pag_Inicio_Corr_mas_casos[[#This Row],[Corregimiento]],Hoja3!$A$2:$D$676,4,0)</f>
        <v>81009</v>
      </c>
      <c r="E1055">
        <v>19</v>
      </c>
    </row>
    <row r="1056" spans="1:5" x14ac:dyDescent="0.2">
      <c r="A1056" s="22">
        <v>44029</v>
      </c>
      <c r="B1056">
        <v>44029</v>
      </c>
      <c r="C1056" t="s">
        <v>719</v>
      </c>
      <c r="D1056" s="24">
        <f>VLOOKUP(Pag_Inicio_Corr_mas_casos[[#This Row],[Corregimiento]],Hoja3!$A$2:$D$676,4,0)</f>
        <v>80809</v>
      </c>
      <c r="E1056">
        <v>26</v>
      </c>
    </row>
    <row r="1057" spans="1:5" x14ac:dyDescent="0.2">
      <c r="A1057" s="22">
        <v>44029</v>
      </c>
      <c r="B1057">
        <v>44029</v>
      </c>
      <c r="C1057" t="s">
        <v>691</v>
      </c>
      <c r="D1057" s="24">
        <f>VLOOKUP(Pag_Inicio_Corr_mas_casos[[#This Row],[Corregimiento]],Hoja3!$A$2:$D$676,4,0)</f>
        <v>80819</v>
      </c>
      <c r="E1057">
        <v>31</v>
      </c>
    </row>
    <row r="1058" spans="1:5" x14ac:dyDescent="0.2">
      <c r="A1058" s="22">
        <v>44029</v>
      </c>
      <c r="B1058">
        <v>44029</v>
      </c>
      <c r="C1058" t="s">
        <v>717</v>
      </c>
      <c r="D1058" s="24">
        <f>VLOOKUP(Pag_Inicio_Corr_mas_casos[[#This Row],[Corregimiento]],Hoja3!$A$2:$D$676,4,0)</f>
        <v>130105</v>
      </c>
      <c r="E1058">
        <v>15</v>
      </c>
    </row>
    <row r="1059" spans="1:5" x14ac:dyDescent="0.2">
      <c r="A1059" s="22">
        <v>44029</v>
      </c>
      <c r="B1059">
        <v>44029</v>
      </c>
      <c r="C1059" t="s">
        <v>680</v>
      </c>
      <c r="D1059" s="24">
        <f>VLOOKUP(Pag_Inicio_Corr_mas_casos[[#This Row],[Corregimiento]],Hoja3!$A$2:$D$676,4,0)</f>
        <v>130106</v>
      </c>
      <c r="E1059">
        <v>40</v>
      </c>
    </row>
    <row r="1060" spans="1:5" x14ac:dyDescent="0.2">
      <c r="A1060" s="22">
        <v>44030</v>
      </c>
      <c r="B1060">
        <v>44030</v>
      </c>
      <c r="C1060" t="s">
        <v>683</v>
      </c>
      <c r="D1060" s="24">
        <f>VLOOKUP(Pag_Inicio_Corr_mas_casos[[#This Row],[Corregimiento]],Hoja3!$A$2:$D$676,4,0)</f>
        <v>80821</v>
      </c>
      <c r="E1060">
        <v>17</v>
      </c>
    </row>
    <row r="1061" spans="1:5" x14ac:dyDescent="0.2">
      <c r="A1061" s="22">
        <v>44030</v>
      </c>
      <c r="B1061">
        <v>44030</v>
      </c>
      <c r="C1061" t="s">
        <v>678</v>
      </c>
      <c r="D1061" s="24">
        <f>VLOOKUP(Pag_Inicio_Corr_mas_casos[[#This Row],[Corregimiento]],Hoja3!$A$2:$D$676,4,0)</f>
        <v>130101</v>
      </c>
      <c r="E1061">
        <v>32</v>
      </c>
    </row>
    <row r="1062" spans="1:5" x14ac:dyDescent="0.2">
      <c r="A1062" s="22">
        <v>44030</v>
      </c>
      <c r="B1062">
        <v>44030</v>
      </c>
      <c r="C1062" t="s">
        <v>774</v>
      </c>
      <c r="D1062" s="24">
        <f>VLOOKUP(Pag_Inicio_Corr_mas_casos[[#This Row],[Corregimiento]],Hoja3!$A$2:$D$676,4,0)</f>
        <v>10403</v>
      </c>
      <c r="E1062">
        <v>12</v>
      </c>
    </row>
    <row r="1063" spans="1:5" x14ac:dyDescent="0.2">
      <c r="A1063" s="22">
        <v>44030</v>
      </c>
      <c r="B1063">
        <v>44030</v>
      </c>
      <c r="C1063" t="s">
        <v>684</v>
      </c>
      <c r="D1063" s="24">
        <f>VLOOKUP(Pag_Inicio_Corr_mas_casos[[#This Row],[Corregimiento]],Hoja3!$A$2:$D$676,4,0)</f>
        <v>81007</v>
      </c>
      <c r="E1063">
        <v>12</v>
      </c>
    </row>
    <row r="1064" spans="1:5" x14ac:dyDescent="0.2">
      <c r="A1064" s="22">
        <v>44030</v>
      </c>
      <c r="B1064">
        <v>44030</v>
      </c>
      <c r="C1064" t="s">
        <v>751</v>
      </c>
      <c r="D1064" s="24">
        <f>VLOOKUP(Pag_Inicio_Corr_mas_casos[[#This Row],[Corregimiento]],Hoja3!$A$2:$D$676,4,0)</f>
        <v>120601</v>
      </c>
      <c r="E1064">
        <v>15</v>
      </c>
    </row>
    <row r="1065" spans="1:5" x14ac:dyDescent="0.2">
      <c r="A1065" s="22">
        <v>44030</v>
      </c>
      <c r="B1065">
        <v>44030</v>
      </c>
      <c r="C1065" t="s">
        <v>761</v>
      </c>
      <c r="D1065" s="24">
        <f>VLOOKUP(Pag_Inicio_Corr_mas_casos[[#This Row],[Corregimiento]],Hoja3!$A$2:$D$676,4,0)</f>
        <v>30103</v>
      </c>
      <c r="E1065">
        <v>17</v>
      </c>
    </row>
    <row r="1066" spans="1:5" x14ac:dyDescent="0.2">
      <c r="A1066" s="22">
        <v>44030</v>
      </c>
      <c r="B1066">
        <v>44030</v>
      </c>
      <c r="C1066" t="s">
        <v>706</v>
      </c>
      <c r="D1066" s="24">
        <f>VLOOKUP(Pag_Inicio_Corr_mas_casos[[#This Row],[Corregimiento]],Hoja3!$A$2:$D$676,4,0)</f>
        <v>80501</v>
      </c>
      <c r="E1066">
        <v>26</v>
      </c>
    </row>
    <row r="1067" spans="1:5" x14ac:dyDescent="0.2">
      <c r="A1067" s="22">
        <v>44030</v>
      </c>
      <c r="B1067">
        <v>44030</v>
      </c>
      <c r="C1067" t="s">
        <v>700</v>
      </c>
      <c r="D1067" s="24">
        <f>VLOOKUP(Pag_Inicio_Corr_mas_casos[[#This Row],[Corregimiento]],Hoja3!$A$2:$D$676,4,0)</f>
        <v>30107</v>
      </c>
      <c r="E1067">
        <v>13</v>
      </c>
    </row>
    <row r="1068" spans="1:5" x14ac:dyDescent="0.2">
      <c r="A1068" s="22">
        <v>44030</v>
      </c>
      <c r="B1068">
        <v>44030</v>
      </c>
      <c r="C1068" t="s">
        <v>714</v>
      </c>
      <c r="D1068" s="24">
        <f>VLOOKUP(Pag_Inicio_Corr_mas_casos[[#This Row],[Corregimiento]],Hoja3!$A$2:$D$676,4,0)</f>
        <v>80826</v>
      </c>
      <c r="E1068">
        <v>14</v>
      </c>
    </row>
    <row r="1069" spans="1:5" x14ac:dyDescent="0.2">
      <c r="A1069" s="22">
        <v>44030</v>
      </c>
      <c r="B1069">
        <v>44030</v>
      </c>
      <c r="C1069" t="s">
        <v>689</v>
      </c>
      <c r="D1069" s="24">
        <f>VLOOKUP(Pag_Inicio_Corr_mas_casos[[#This Row],[Corregimiento]],Hoja3!$A$2:$D$676,4,0)</f>
        <v>80823</v>
      </c>
      <c r="E1069">
        <v>12</v>
      </c>
    </row>
    <row r="1070" spans="1:5" x14ac:dyDescent="0.2">
      <c r="A1070" s="22">
        <v>44030</v>
      </c>
      <c r="B1070">
        <v>44030</v>
      </c>
      <c r="C1070" t="s">
        <v>682</v>
      </c>
      <c r="D1070" s="24">
        <f>VLOOKUP(Pag_Inicio_Corr_mas_casos[[#This Row],[Corregimiento]],Hoja3!$A$2:$D$676,4,0)</f>
        <v>130102</v>
      </c>
      <c r="E1070">
        <v>14</v>
      </c>
    </row>
    <row r="1071" spans="1:5" x14ac:dyDescent="0.2">
      <c r="A1071" s="22">
        <v>44030</v>
      </c>
      <c r="B1071">
        <v>44030</v>
      </c>
      <c r="C1071" t="s">
        <v>694</v>
      </c>
      <c r="D1071" s="24">
        <f>VLOOKUP(Pag_Inicio_Corr_mas_casos[[#This Row],[Corregimiento]],Hoja3!$A$2:$D$676,4,0)</f>
        <v>80812</v>
      </c>
      <c r="E1071">
        <v>13</v>
      </c>
    </row>
    <row r="1072" spans="1:5" x14ac:dyDescent="0.2">
      <c r="A1072" s="22">
        <v>44030</v>
      </c>
      <c r="B1072">
        <v>44030</v>
      </c>
      <c r="C1072" t="s">
        <v>775</v>
      </c>
      <c r="D1072" s="24">
        <f>VLOOKUP(Pag_Inicio_Corr_mas_casos[[#This Row],[Corregimiento]],Hoja3!$A$2:$D$676,4,0)</f>
        <v>10207</v>
      </c>
      <c r="E1072">
        <v>14</v>
      </c>
    </row>
    <row r="1073" spans="1:5" x14ac:dyDescent="0.2">
      <c r="A1073" s="22">
        <v>44030</v>
      </c>
      <c r="B1073">
        <v>44030</v>
      </c>
      <c r="C1073" t="s">
        <v>687</v>
      </c>
      <c r="D1073" s="24">
        <f>VLOOKUP(Pag_Inicio_Corr_mas_casos[[#This Row],[Corregimiento]],Hoja3!$A$2:$D$676,4,0)</f>
        <v>80817</v>
      </c>
      <c r="E1073">
        <v>28</v>
      </c>
    </row>
    <row r="1074" spans="1:5" x14ac:dyDescent="0.2">
      <c r="A1074" s="22">
        <v>44030</v>
      </c>
      <c r="B1074">
        <v>44030</v>
      </c>
      <c r="C1074" t="s">
        <v>704</v>
      </c>
      <c r="D1074" s="24">
        <f>VLOOKUP(Pag_Inicio_Corr_mas_casos[[#This Row],[Corregimiento]],Hoja3!$A$2:$D$676,4,0)</f>
        <v>80813</v>
      </c>
      <c r="E1074">
        <v>14</v>
      </c>
    </row>
    <row r="1075" spans="1:5" x14ac:dyDescent="0.2">
      <c r="A1075" s="22">
        <v>44030</v>
      </c>
      <c r="B1075">
        <v>44030</v>
      </c>
      <c r="C1075" t="s">
        <v>722</v>
      </c>
      <c r="D1075" s="24">
        <f>VLOOKUP(Pag_Inicio_Corr_mas_casos[[#This Row],[Corregimiento]],Hoja3!$A$2:$D$676,4,0)</f>
        <v>130717</v>
      </c>
      <c r="E1075">
        <v>14</v>
      </c>
    </row>
    <row r="1076" spans="1:5" x14ac:dyDescent="0.2">
      <c r="A1076" s="22">
        <v>44030</v>
      </c>
      <c r="B1076">
        <v>44030</v>
      </c>
      <c r="C1076" t="s">
        <v>711</v>
      </c>
      <c r="D1076" s="24">
        <f>VLOOKUP(Pag_Inicio_Corr_mas_casos[[#This Row],[Corregimiento]],Hoja3!$A$2:$D$676,4,0)</f>
        <v>80811</v>
      </c>
      <c r="E1076">
        <v>11</v>
      </c>
    </row>
    <row r="1077" spans="1:5" x14ac:dyDescent="0.2">
      <c r="A1077" s="22">
        <v>44030</v>
      </c>
      <c r="B1077">
        <v>44030</v>
      </c>
      <c r="C1077" t="s">
        <v>732</v>
      </c>
      <c r="D1077" s="24">
        <f>VLOOKUP(Pag_Inicio_Corr_mas_casos[[#This Row],[Corregimiento]],Hoja3!$A$2:$D$676,4,0)</f>
        <v>30111</v>
      </c>
      <c r="E1077">
        <v>16</v>
      </c>
    </row>
    <row r="1078" spans="1:5" x14ac:dyDescent="0.2">
      <c r="A1078" s="22">
        <v>44030</v>
      </c>
      <c r="B1078">
        <v>44030</v>
      </c>
      <c r="C1078" t="s">
        <v>719</v>
      </c>
      <c r="D1078" s="24">
        <f>VLOOKUP(Pag_Inicio_Corr_mas_casos[[#This Row],[Corregimiento]],Hoja3!$A$2:$D$676,4,0)</f>
        <v>80809</v>
      </c>
      <c r="E1078">
        <v>19</v>
      </c>
    </row>
    <row r="1079" spans="1:5" x14ac:dyDescent="0.2">
      <c r="A1079" s="22">
        <v>44030</v>
      </c>
      <c r="B1079">
        <v>44030</v>
      </c>
      <c r="C1079" t="s">
        <v>691</v>
      </c>
      <c r="D1079" s="24">
        <f>VLOOKUP(Pag_Inicio_Corr_mas_casos[[#This Row],[Corregimiento]],Hoja3!$A$2:$D$676,4,0)</f>
        <v>80819</v>
      </c>
      <c r="E1079">
        <v>40</v>
      </c>
    </row>
    <row r="1080" spans="1:5" x14ac:dyDescent="0.2">
      <c r="A1080" s="22">
        <v>44030</v>
      </c>
      <c r="B1080">
        <v>44030</v>
      </c>
      <c r="C1080" t="s">
        <v>680</v>
      </c>
      <c r="D1080" s="24">
        <f>VLOOKUP(Pag_Inicio_Corr_mas_casos[[#This Row],[Corregimiento]],Hoja3!$A$2:$D$676,4,0)</f>
        <v>130106</v>
      </c>
      <c r="E1080">
        <v>44</v>
      </c>
    </row>
    <row r="1081" spans="1:5" x14ac:dyDescent="0.2">
      <c r="A1081" s="22">
        <v>44031</v>
      </c>
      <c r="B1081">
        <v>44031</v>
      </c>
      <c r="C1081" t="s">
        <v>683</v>
      </c>
      <c r="D1081" s="24">
        <f>VLOOKUP(Pag_Inicio_Corr_mas_casos[[#This Row],[Corregimiento]],Hoja3!$A$2:$D$676,4,0)</f>
        <v>80821</v>
      </c>
      <c r="E1081">
        <v>28</v>
      </c>
    </row>
    <row r="1082" spans="1:5" x14ac:dyDescent="0.2">
      <c r="A1082" s="22">
        <v>44031</v>
      </c>
      <c r="B1082">
        <v>44031</v>
      </c>
      <c r="C1082" t="s">
        <v>688</v>
      </c>
      <c r="D1082" s="24">
        <f>VLOOKUP(Pag_Inicio_Corr_mas_casos[[#This Row],[Corregimiento]],Hoja3!$A$2:$D$676,4,0)</f>
        <v>80822</v>
      </c>
      <c r="E1082">
        <v>25</v>
      </c>
    </row>
    <row r="1083" spans="1:5" x14ac:dyDescent="0.2">
      <c r="A1083" s="22">
        <v>44031</v>
      </c>
      <c r="B1083">
        <v>44031</v>
      </c>
      <c r="C1083" t="s">
        <v>690</v>
      </c>
      <c r="D1083" s="24">
        <f>VLOOKUP(Pag_Inicio_Corr_mas_casos[[#This Row],[Corregimiento]],Hoja3!$A$2:$D$676,4,0)</f>
        <v>81001</v>
      </c>
      <c r="E1083">
        <v>19</v>
      </c>
    </row>
    <row r="1084" spans="1:5" x14ac:dyDescent="0.2">
      <c r="A1084" s="22">
        <v>44031</v>
      </c>
      <c r="B1084">
        <v>44031</v>
      </c>
      <c r="C1084" t="s">
        <v>730</v>
      </c>
      <c r="D1084" s="24">
        <f>VLOOKUP(Pag_Inicio_Corr_mas_casos[[#This Row],[Corregimiento]],Hoja3!$A$2:$D$676,4,0)</f>
        <v>80814</v>
      </c>
      <c r="E1084">
        <v>13</v>
      </c>
    </row>
    <row r="1085" spans="1:5" x14ac:dyDescent="0.2">
      <c r="A1085" s="22">
        <v>44031</v>
      </c>
      <c r="B1085">
        <v>44031</v>
      </c>
      <c r="C1085" t="s">
        <v>693</v>
      </c>
      <c r="D1085" s="24">
        <f>VLOOKUP(Pag_Inicio_Corr_mas_casos[[#This Row],[Corregimiento]],Hoja3!$A$2:$D$676,4,0)</f>
        <v>81006</v>
      </c>
      <c r="E1085">
        <v>18</v>
      </c>
    </row>
    <row r="1086" spans="1:5" x14ac:dyDescent="0.2">
      <c r="A1086" s="22">
        <v>44031</v>
      </c>
      <c r="B1086">
        <v>44031</v>
      </c>
      <c r="C1086" t="s">
        <v>678</v>
      </c>
      <c r="D1086" s="24">
        <f>VLOOKUP(Pag_Inicio_Corr_mas_casos[[#This Row],[Corregimiento]],Hoja3!$A$2:$D$676,4,0)</f>
        <v>130101</v>
      </c>
      <c r="E1086">
        <v>55</v>
      </c>
    </row>
    <row r="1087" spans="1:5" x14ac:dyDescent="0.2">
      <c r="A1087" s="22">
        <v>44031</v>
      </c>
      <c r="B1087">
        <v>44031</v>
      </c>
      <c r="C1087" t="s">
        <v>695</v>
      </c>
      <c r="D1087" s="24">
        <f>VLOOKUP(Pag_Inicio_Corr_mas_casos[[#This Row],[Corregimiento]],Hoja3!$A$2:$D$676,4,0)</f>
        <v>130702</v>
      </c>
      <c r="E1087">
        <v>20</v>
      </c>
    </row>
    <row r="1088" spans="1:5" x14ac:dyDescent="0.2">
      <c r="A1088" s="22">
        <v>44031</v>
      </c>
      <c r="B1088">
        <v>44031</v>
      </c>
      <c r="C1088" t="s">
        <v>684</v>
      </c>
      <c r="D1088" s="24">
        <f>VLOOKUP(Pag_Inicio_Corr_mas_casos[[#This Row],[Corregimiento]],Hoja3!$A$2:$D$676,4,0)</f>
        <v>81007</v>
      </c>
      <c r="E1088">
        <v>21</v>
      </c>
    </row>
    <row r="1089" spans="1:5" x14ac:dyDescent="0.2">
      <c r="A1089" s="22">
        <v>44031</v>
      </c>
      <c r="B1089">
        <v>44031</v>
      </c>
      <c r="C1089" t="s">
        <v>679</v>
      </c>
      <c r="D1089" s="24">
        <f>VLOOKUP(Pag_Inicio_Corr_mas_casos[[#This Row],[Corregimiento]],Hoja3!$A$2:$D$676,4,0)</f>
        <v>81002</v>
      </c>
      <c r="E1089">
        <v>19</v>
      </c>
    </row>
    <row r="1090" spans="1:5" x14ac:dyDescent="0.2">
      <c r="A1090" s="22">
        <v>44031</v>
      </c>
      <c r="B1090">
        <v>44031</v>
      </c>
      <c r="C1090" t="s">
        <v>697</v>
      </c>
      <c r="D1090" s="24">
        <f>VLOOKUP(Pag_Inicio_Corr_mas_casos[[#This Row],[Corregimiento]],Hoja3!$A$2:$D$676,4,0)</f>
        <v>80806</v>
      </c>
      <c r="E1090">
        <v>15</v>
      </c>
    </row>
    <row r="1091" spans="1:5" x14ac:dyDescent="0.2">
      <c r="A1091" s="22">
        <v>44031</v>
      </c>
      <c r="B1091">
        <v>44031</v>
      </c>
      <c r="C1091" t="s">
        <v>692</v>
      </c>
      <c r="D1091" s="24">
        <f>VLOOKUP(Pag_Inicio_Corr_mas_casos[[#This Row],[Corregimiento]],Hoja3!$A$2:$D$676,4,0)</f>
        <v>130107</v>
      </c>
      <c r="E1091">
        <v>13</v>
      </c>
    </row>
    <row r="1092" spans="1:5" x14ac:dyDescent="0.2">
      <c r="A1092" s="22">
        <v>44031</v>
      </c>
      <c r="B1092">
        <v>44031</v>
      </c>
      <c r="C1092" t="s">
        <v>709</v>
      </c>
      <c r="D1092" s="24">
        <f>VLOOKUP(Pag_Inicio_Corr_mas_casos[[#This Row],[Corregimiento]],Hoja3!$A$2:$D$676,4,0)</f>
        <v>80815</v>
      </c>
      <c r="E1092">
        <v>21</v>
      </c>
    </row>
    <row r="1093" spans="1:5" x14ac:dyDescent="0.2">
      <c r="A1093" s="22">
        <v>44031</v>
      </c>
      <c r="B1093">
        <v>44031</v>
      </c>
      <c r="C1093" t="s">
        <v>725</v>
      </c>
      <c r="D1093" s="24">
        <f>VLOOKUP(Pag_Inicio_Corr_mas_casos[[#This Row],[Corregimiento]],Hoja3!$A$2:$D$676,4,0)</f>
        <v>30104</v>
      </c>
      <c r="E1093">
        <v>14</v>
      </c>
    </row>
    <row r="1094" spans="1:5" x14ac:dyDescent="0.2">
      <c r="A1094" s="22">
        <v>44031</v>
      </c>
      <c r="B1094">
        <v>44031</v>
      </c>
      <c r="C1094" t="s">
        <v>702</v>
      </c>
      <c r="D1094" s="24">
        <f>VLOOKUP(Pag_Inicio_Corr_mas_casos[[#This Row],[Corregimiento]],Hoja3!$A$2:$D$676,4,0)</f>
        <v>10201</v>
      </c>
      <c r="E1094">
        <v>11</v>
      </c>
    </row>
    <row r="1095" spans="1:5" x14ac:dyDescent="0.2">
      <c r="A1095" s="22">
        <v>44031</v>
      </c>
      <c r="B1095">
        <v>44031</v>
      </c>
      <c r="C1095" t="s">
        <v>706</v>
      </c>
      <c r="D1095" s="24">
        <f>VLOOKUP(Pag_Inicio_Corr_mas_casos[[#This Row],[Corregimiento]],Hoja3!$A$2:$D$676,4,0)</f>
        <v>80501</v>
      </c>
      <c r="E1095">
        <v>19</v>
      </c>
    </row>
    <row r="1096" spans="1:5" x14ac:dyDescent="0.2">
      <c r="A1096" s="22">
        <v>44031</v>
      </c>
      <c r="B1096">
        <v>44031</v>
      </c>
      <c r="C1096" t="s">
        <v>700</v>
      </c>
      <c r="D1096" s="24">
        <f>VLOOKUP(Pag_Inicio_Corr_mas_casos[[#This Row],[Corregimiento]],Hoja3!$A$2:$D$676,4,0)</f>
        <v>30107</v>
      </c>
      <c r="E1096">
        <v>23</v>
      </c>
    </row>
    <row r="1097" spans="1:5" x14ac:dyDescent="0.2">
      <c r="A1097" s="22">
        <v>44031</v>
      </c>
      <c r="B1097">
        <v>44031</v>
      </c>
      <c r="C1097" t="s">
        <v>754</v>
      </c>
      <c r="D1097" s="24">
        <f>VLOOKUP(Pag_Inicio_Corr_mas_casos[[#This Row],[Corregimiento]],Hoja3!$A$2:$D$676,4,0)</f>
        <v>30115</v>
      </c>
      <c r="E1097">
        <v>15</v>
      </c>
    </row>
    <row r="1098" spans="1:5" x14ac:dyDescent="0.2">
      <c r="A1098" s="22">
        <v>44031</v>
      </c>
      <c r="B1098">
        <v>44031</v>
      </c>
      <c r="C1098" t="s">
        <v>714</v>
      </c>
      <c r="D1098" s="24">
        <f>VLOOKUP(Pag_Inicio_Corr_mas_casos[[#This Row],[Corregimiento]],Hoja3!$A$2:$D$676,4,0)</f>
        <v>80826</v>
      </c>
      <c r="E1098">
        <v>20</v>
      </c>
    </row>
    <row r="1099" spans="1:5" x14ac:dyDescent="0.2">
      <c r="A1099" s="22">
        <v>44031</v>
      </c>
      <c r="B1099">
        <v>44031</v>
      </c>
      <c r="C1099" t="s">
        <v>681</v>
      </c>
      <c r="D1099" s="24">
        <f>VLOOKUP(Pag_Inicio_Corr_mas_casos[[#This Row],[Corregimiento]],Hoja3!$A$2:$D$676,4,0)</f>
        <v>80802</v>
      </c>
      <c r="E1099">
        <v>12</v>
      </c>
    </row>
    <row r="1100" spans="1:5" x14ac:dyDescent="0.2">
      <c r="A1100" s="22">
        <v>44031</v>
      </c>
      <c r="B1100">
        <v>44031</v>
      </c>
      <c r="C1100" t="s">
        <v>689</v>
      </c>
      <c r="D1100" s="24">
        <f>VLOOKUP(Pag_Inicio_Corr_mas_casos[[#This Row],[Corregimiento]],Hoja3!$A$2:$D$676,4,0)</f>
        <v>80823</v>
      </c>
      <c r="E1100">
        <v>36</v>
      </c>
    </row>
    <row r="1101" spans="1:5" x14ac:dyDescent="0.2">
      <c r="A1101" s="22">
        <v>44031</v>
      </c>
      <c r="B1101">
        <v>44031</v>
      </c>
      <c r="C1101" t="s">
        <v>713</v>
      </c>
      <c r="D1101" s="24">
        <f>VLOOKUP(Pag_Inicio_Corr_mas_casos[[#This Row],[Corregimiento]],Hoja3!$A$2:$D$676,4,0)</f>
        <v>130708</v>
      </c>
      <c r="E1101">
        <v>19</v>
      </c>
    </row>
    <row r="1102" spans="1:5" x14ac:dyDescent="0.2">
      <c r="A1102" s="22">
        <v>44031</v>
      </c>
      <c r="B1102">
        <v>44031</v>
      </c>
      <c r="C1102" t="s">
        <v>723</v>
      </c>
      <c r="D1102" s="24">
        <f>VLOOKUP(Pag_Inicio_Corr_mas_casos[[#This Row],[Corregimiento]],Hoja3!$A$2:$D$676,4,0)</f>
        <v>81003</v>
      </c>
      <c r="E1102">
        <v>17</v>
      </c>
    </row>
    <row r="1103" spans="1:5" x14ac:dyDescent="0.2">
      <c r="A1103" s="22">
        <v>44031</v>
      </c>
      <c r="B1103">
        <v>44031</v>
      </c>
      <c r="C1103" t="s">
        <v>682</v>
      </c>
      <c r="D1103" s="24">
        <f>VLOOKUP(Pag_Inicio_Corr_mas_casos[[#This Row],[Corregimiento]],Hoja3!$A$2:$D$676,4,0)</f>
        <v>130102</v>
      </c>
      <c r="E1103">
        <v>23</v>
      </c>
    </row>
    <row r="1104" spans="1:5" x14ac:dyDescent="0.2">
      <c r="A1104" s="22">
        <v>44031</v>
      </c>
      <c r="B1104">
        <v>44031</v>
      </c>
      <c r="C1104" t="s">
        <v>694</v>
      </c>
      <c r="D1104" s="24">
        <f>VLOOKUP(Pag_Inicio_Corr_mas_casos[[#This Row],[Corregimiento]],Hoja3!$A$2:$D$676,4,0)</f>
        <v>80812</v>
      </c>
      <c r="E1104">
        <v>24</v>
      </c>
    </row>
    <row r="1105" spans="1:5" x14ac:dyDescent="0.2">
      <c r="A1105" s="22">
        <v>44031</v>
      </c>
      <c r="B1105">
        <v>44031</v>
      </c>
      <c r="C1105" t="s">
        <v>686</v>
      </c>
      <c r="D1105" s="24">
        <f>VLOOKUP(Pag_Inicio_Corr_mas_casos[[#This Row],[Corregimiento]],Hoja3!$A$2:$D$676,4,0)</f>
        <v>80816</v>
      </c>
      <c r="E1105">
        <v>25</v>
      </c>
    </row>
    <row r="1106" spans="1:5" x14ac:dyDescent="0.2">
      <c r="A1106" s="22">
        <v>44031</v>
      </c>
      <c r="B1106">
        <v>44031</v>
      </c>
      <c r="C1106" t="s">
        <v>708</v>
      </c>
      <c r="D1106" s="24">
        <f>VLOOKUP(Pag_Inicio_Corr_mas_casos[[#This Row],[Corregimiento]],Hoja3!$A$2:$D$676,4,0)</f>
        <v>80820</v>
      </c>
      <c r="E1106">
        <v>25</v>
      </c>
    </row>
    <row r="1107" spans="1:5" x14ac:dyDescent="0.2">
      <c r="A1107" s="22">
        <v>44031</v>
      </c>
      <c r="B1107">
        <v>44031</v>
      </c>
      <c r="C1107" t="s">
        <v>685</v>
      </c>
      <c r="D1107" s="24">
        <f>VLOOKUP(Pag_Inicio_Corr_mas_casos[[#This Row],[Corregimiento]],Hoja3!$A$2:$D$676,4,0)</f>
        <v>81008</v>
      </c>
      <c r="E1107">
        <v>27</v>
      </c>
    </row>
    <row r="1108" spans="1:5" x14ac:dyDescent="0.2">
      <c r="A1108" s="22">
        <v>44031</v>
      </c>
      <c r="B1108">
        <v>44031</v>
      </c>
      <c r="C1108" t="s">
        <v>687</v>
      </c>
      <c r="D1108" s="24">
        <f>VLOOKUP(Pag_Inicio_Corr_mas_casos[[#This Row],[Corregimiento]],Hoja3!$A$2:$D$676,4,0)</f>
        <v>80817</v>
      </c>
      <c r="E1108">
        <v>24</v>
      </c>
    </row>
    <row r="1109" spans="1:5" x14ac:dyDescent="0.2">
      <c r="A1109" s="22">
        <v>44031</v>
      </c>
      <c r="B1109">
        <v>44031</v>
      </c>
      <c r="C1109" t="s">
        <v>704</v>
      </c>
      <c r="D1109" s="24">
        <f>VLOOKUP(Pag_Inicio_Corr_mas_casos[[#This Row],[Corregimiento]],Hoja3!$A$2:$D$676,4,0)</f>
        <v>80813</v>
      </c>
      <c r="E1109">
        <v>44</v>
      </c>
    </row>
    <row r="1110" spans="1:5" x14ac:dyDescent="0.2">
      <c r="A1110" s="22">
        <v>44031</v>
      </c>
      <c r="B1110">
        <v>44031</v>
      </c>
      <c r="C1110" t="s">
        <v>722</v>
      </c>
      <c r="D1110" s="24">
        <f>VLOOKUP(Pag_Inicio_Corr_mas_casos[[#This Row],[Corregimiento]],Hoja3!$A$2:$D$676,4,0)</f>
        <v>130717</v>
      </c>
      <c r="E1110">
        <v>18</v>
      </c>
    </row>
    <row r="1111" spans="1:5" x14ac:dyDescent="0.2">
      <c r="A1111" s="22">
        <v>44031</v>
      </c>
      <c r="B1111">
        <v>44031</v>
      </c>
      <c r="C1111" t="s">
        <v>719</v>
      </c>
      <c r="D1111" s="24">
        <f>VLOOKUP(Pag_Inicio_Corr_mas_casos[[#This Row],[Corregimiento]],Hoja3!$A$2:$D$676,4,0)</f>
        <v>80809</v>
      </c>
      <c r="E1111">
        <v>13</v>
      </c>
    </row>
    <row r="1112" spans="1:5" x14ac:dyDescent="0.2">
      <c r="A1112" s="22">
        <v>44031</v>
      </c>
      <c r="B1112">
        <v>44031</v>
      </c>
      <c r="C1112" t="s">
        <v>701</v>
      </c>
      <c r="D1112" s="24">
        <f>VLOOKUP(Pag_Inicio_Corr_mas_casos[[#This Row],[Corregimiento]],Hoja3!$A$2:$D$676,4,0)</f>
        <v>30113</v>
      </c>
      <c r="E1112">
        <v>21</v>
      </c>
    </row>
    <row r="1113" spans="1:5" x14ac:dyDescent="0.2">
      <c r="A1113" s="22">
        <v>44031</v>
      </c>
      <c r="B1113">
        <v>44031</v>
      </c>
      <c r="C1113" t="s">
        <v>691</v>
      </c>
      <c r="D1113" s="24">
        <f>VLOOKUP(Pag_Inicio_Corr_mas_casos[[#This Row],[Corregimiento]],Hoja3!$A$2:$D$676,4,0)</f>
        <v>80819</v>
      </c>
      <c r="E1113">
        <v>31</v>
      </c>
    </row>
    <row r="1114" spans="1:5" x14ac:dyDescent="0.2">
      <c r="A1114" s="22">
        <v>44031</v>
      </c>
      <c r="B1114">
        <v>44031</v>
      </c>
      <c r="C1114" t="s">
        <v>769</v>
      </c>
      <c r="D1114" s="24">
        <f>VLOOKUP(Pag_Inicio_Corr_mas_casos[[#This Row],[Corregimiento]],Hoja3!$A$2:$D$676,4,0)</f>
        <v>120805</v>
      </c>
      <c r="E1114">
        <v>11</v>
      </c>
    </row>
    <row r="1115" spans="1:5" x14ac:dyDescent="0.2">
      <c r="A1115" s="22">
        <v>44031</v>
      </c>
      <c r="B1115">
        <v>44031</v>
      </c>
      <c r="C1115" t="s">
        <v>680</v>
      </c>
      <c r="D1115" s="24">
        <f>VLOOKUP(Pag_Inicio_Corr_mas_casos[[#This Row],[Corregimiento]],Hoja3!$A$2:$D$676,4,0)</f>
        <v>130106</v>
      </c>
      <c r="E1115">
        <v>64</v>
      </c>
    </row>
    <row r="1116" spans="1:5" x14ac:dyDescent="0.2">
      <c r="A1116" s="22">
        <v>44032</v>
      </c>
      <c r="B1116">
        <v>44032</v>
      </c>
      <c r="C1116" t="s">
        <v>683</v>
      </c>
      <c r="D1116" s="24">
        <f>VLOOKUP(Pag_Inicio_Corr_mas_casos[[#This Row],[Corregimiento]],Hoja3!$A$2:$D$676,4,0)</f>
        <v>80821</v>
      </c>
      <c r="E1116">
        <v>42</v>
      </c>
    </row>
    <row r="1117" spans="1:5" x14ac:dyDescent="0.2">
      <c r="A1117" s="22">
        <v>44032</v>
      </c>
      <c r="B1117">
        <v>44032</v>
      </c>
      <c r="C1117" t="s">
        <v>688</v>
      </c>
      <c r="D1117" s="24">
        <f>VLOOKUP(Pag_Inicio_Corr_mas_casos[[#This Row],[Corregimiento]],Hoja3!$A$2:$D$676,4,0)</f>
        <v>80822</v>
      </c>
      <c r="E1117">
        <v>30</v>
      </c>
    </row>
    <row r="1118" spans="1:5" x14ac:dyDescent="0.2">
      <c r="A1118" s="22">
        <v>44032</v>
      </c>
      <c r="B1118">
        <v>44032</v>
      </c>
      <c r="C1118" t="s">
        <v>690</v>
      </c>
      <c r="D1118" s="24">
        <f>VLOOKUP(Pag_Inicio_Corr_mas_casos[[#This Row],[Corregimiento]],Hoja3!$A$2:$D$676,4,0)</f>
        <v>81001</v>
      </c>
      <c r="E1118">
        <v>18</v>
      </c>
    </row>
    <row r="1119" spans="1:5" x14ac:dyDescent="0.2">
      <c r="A1119" s="22">
        <v>44032</v>
      </c>
      <c r="B1119">
        <v>44032</v>
      </c>
      <c r="C1119" t="s">
        <v>730</v>
      </c>
      <c r="D1119" s="24">
        <f>VLOOKUP(Pag_Inicio_Corr_mas_casos[[#This Row],[Corregimiento]],Hoja3!$A$2:$D$676,4,0)</f>
        <v>80814</v>
      </c>
      <c r="E1119">
        <v>19</v>
      </c>
    </row>
    <row r="1120" spans="1:5" x14ac:dyDescent="0.2">
      <c r="A1120" s="22">
        <v>44032</v>
      </c>
      <c r="B1120">
        <v>44032</v>
      </c>
      <c r="C1120" t="s">
        <v>678</v>
      </c>
      <c r="D1120" s="24">
        <f>VLOOKUP(Pag_Inicio_Corr_mas_casos[[#This Row],[Corregimiento]],Hoja3!$A$2:$D$676,4,0)</f>
        <v>130101</v>
      </c>
      <c r="E1120">
        <v>33</v>
      </c>
    </row>
    <row r="1121" spans="1:5" x14ac:dyDescent="0.2">
      <c r="A1121" s="22">
        <v>44032</v>
      </c>
      <c r="B1121">
        <v>44032</v>
      </c>
      <c r="C1121" t="s">
        <v>726</v>
      </c>
      <c r="D1121" s="24">
        <f>VLOOKUP(Pag_Inicio_Corr_mas_casos[[#This Row],[Corregimiento]],Hoja3!$A$2:$D$676,4,0)</f>
        <v>130701</v>
      </c>
      <c r="E1121">
        <v>14</v>
      </c>
    </row>
    <row r="1122" spans="1:5" x14ac:dyDescent="0.2">
      <c r="A1122" s="22">
        <v>44032</v>
      </c>
      <c r="B1122">
        <v>44032</v>
      </c>
      <c r="C1122" t="s">
        <v>684</v>
      </c>
      <c r="D1122" s="24">
        <f>VLOOKUP(Pag_Inicio_Corr_mas_casos[[#This Row],[Corregimiento]],Hoja3!$A$2:$D$676,4,0)</f>
        <v>81007</v>
      </c>
      <c r="E1122">
        <v>26</v>
      </c>
    </row>
    <row r="1123" spans="1:5" x14ac:dyDescent="0.2">
      <c r="A1123" s="22">
        <v>44032</v>
      </c>
      <c r="B1123">
        <v>44032</v>
      </c>
      <c r="C1123" t="s">
        <v>679</v>
      </c>
      <c r="D1123" s="24">
        <f>VLOOKUP(Pag_Inicio_Corr_mas_casos[[#This Row],[Corregimiento]],Hoja3!$A$2:$D$676,4,0)</f>
        <v>81002</v>
      </c>
      <c r="E1123">
        <v>28</v>
      </c>
    </row>
    <row r="1124" spans="1:5" x14ac:dyDescent="0.2">
      <c r="A1124" s="22">
        <v>44032</v>
      </c>
      <c r="B1124">
        <v>44032</v>
      </c>
      <c r="C1124" t="s">
        <v>776</v>
      </c>
      <c r="D1124" s="24">
        <f>VLOOKUP(Pag_Inicio_Corr_mas_casos[[#This Row],[Corregimiento]],Hoja3!$A$2:$D$676,4,0)</f>
        <v>10101</v>
      </c>
      <c r="E1124">
        <v>12</v>
      </c>
    </row>
    <row r="1125" spans="1:5" x14ac:dyDescent="0.2">
      <c r="A1125" s="22">
        <v>44032</v>
      </c>
      <c r="B1125">
        <v>44032</v>
      </c>
      <c r="C1125" t="s">
        <v>692</v>
      </c>
      <c r="D1125" s="24">
        <f>VLOOKUP(Pag_Inicio_Corr_mas_casos[[#This Row],[Corregimiento]],Hoja3!$A$2:$D$676,4,0)</f>
        <v>130107</v>
      </c>
      <c r="E1125">
        <v>23</v>
      </c>
    </row>
    <row r="1126" spans="1:5" x14ac:dyDescent="0.2">
      <c r="A1126" s="22">
        <v>44032</v>
      </c>
      <c r="B1126">
        <v>44032</v>
      </c>
      <c r="C1126" t="s">
        <v>702</v>
      </c>
      <c r="D1126" s="24">
        <f>VLOOKUP(Pag_Inicio_Corr_mas_casos[[#This Row],[Corregimiento]],Hoja3!$A$2:$D$676,4,0)</f>
        <v>10201</v>
      </c>
      <c r="E1126">
        <v>14</v>
      </c>
    </row>
    <row r="1127" spans="1:5" x14ac:dyDescent="0.2">
      <c r="A1127" s="22">
        <v>44032</v>
      </c>
      <c r="B1127">
        <v>44032</v>
      </c>
      <c r="C1127" t="s">
        <v>706</v>
      </c>
      <c r="D1127" s="24">
        <f>VLOOKUP(Pag_Inicio_Corr_mas_casos[[#This Row],[Corregimiento]],Hoja3!$A$2:$D$676,4,0)</f>
        <v>80501</v>
      </c>
      <c r="E1127">
        <v>13</v>
      </c>
    </row>
    <row r="1128" spans="1:5" x14ac:dyDescent="0.2">
      <c r="A1128" s="22">
        <v>44032</v>
      </c>
      <c r="B1128">
        <v>44032</v>
      </c>
      <c r="C1128" t="s">
        <v>754</v>
      </c>
      <c r="D1128" s="24">
        <f>VLOOKUP(Pag_Inicio_Corr_mas_casos[[#This Row],[Corregimiento]],Hoja3!$A$2:$D$676,4,0)</f>
        <v>30115</v>
      </c>
      <c r="E1128">
        <v>11</v>
      </c>
    </row>
    <row r="1129" spans="1:5" x14ac:dyDescent="0.2">
      <c r="A1129" s="22">
        <v>44032</v>
      </c>
      <c r="B1129">
        <v>44032</v>
      </c>
      <c r="C1129" t="s">
        <v>696</v>
      </c>
      <c r="D1129" s="24">
        <f>VLOOKUP(Pag_Inicio_Corr_mas_casos[[#This Row],[Corregimiento]],Hoja3!$A$2:$D$676,4,0)</f>
        <v>40601</v>
      </c>
      <c r="E1129">
        <v>15</v>
      </c>
    </row>
    <row r="1130" spans="1:5" x14ac:dyDescent="0.2">
      <c r="A1130" s="22">
        <v>44032</v>
      </c>
      <c r="B1130">
        <v>44032</v>
      </c>
      <c r="C1130" t="s">
        <v>714</v>
      </c>
      <c r="D1130" s="24">
        <f>VLOOKUP(Pag_Inicio_Corr_mas_casos[[#This Row],[Corregimiento]],Hoja3!$A$2:$D$676,4,0)</f>
        <v>80826</v>
      </c>
      <c r="E1130">
        <v>18</v>
      </c>
    </row>
    <row r="1131" spans="1:5" x14ac:dyDescent="0.2">
      <c r="A1131" s="22">
        <v>44032</v>
      </c>
      <c r="B1131">
        <v>44032</v>
      </c>
      <c r="C1131" t="s">
        <v>733</v>
      </c>
      <c r="D1131" s="24">
        <f>VLOOKUP(Pag_Inicio_Corr_mas_casos[[#This Row],[Corregimiento]],Hoja3!$A$2:$D$676,4,0)</f>
        <v>130706</v>
      </c>
      <c r="E1131">
        <v>11</v>
      </c>
    </row>
    <row r="1132" spans="1:5" x14ac:dyDescent="0.2">
      <c r="A1132" s="22">
        <v>44032</v>
      </c>
      <c r="B1132">
        <v>44032</v>
      </c>
      <c r="C1132" t="s">
        <v>759</v>
      </c>
      <c r="D1132" s="24">
        <f>VLOOKUP(Pag_Inicio_Corr_mas_casos[[#This Row],[Corregimiento]],Hoja3!$A$2:$D$676,4,0)</f>
        <v>10206</v>
      </c>
      <c r="E1132">
        <v>30</v>
      </c>
    </row>
    <row r="1133" spans="1:5" x14ac:dyDescent="0.2">
      <c r="A1133" s="22">
        <v>44032</v>
      </c>
      <c r="B1133">
        <v>44032</v>
      </c>
      <c r="C1133" t="s">
        <v>689</v>
      </c>
      <c r="D1133" s="24">
        <f>VLOOKUP(Pag_Inicio_Corr_mas_casos[[#This Row],[Corregimiento]],Hoja3!$A$2:$D$676,4,0)</f>
        <v>80823</v>
      </c>
      <c r="E1133">
        <v>15</v>
      </c>
    </row>
    <row r="1134" spans="1:5" x14ac:dyDescent="0.2">
      <c r="A1134" s="22">
        <v>44032</v>
      </c>
      <c r="B1134">
        <v>44032</v>
      </c>
      <c r="C1134" t="s">
        <v>682</v>
      </c>
      <c r="D1134" s="24">
        <f>VLOOKUP(Pag_Inicio_Corr_mas_casos[[#This Row],[Corregimiento]],Hoja3!$A$2:$D$676,4,0)</f>
        <v>130102</v>
      </c>
      <c r="E1134">
        <v>11</v>
      </c>
    </row>
    <row r="1135" spans="1:5" x14ac:dyDescent="0.2">
      <c r="A1135" s="22">
        <v>44032</v>
      </c>
      <c r="B1135">
        <v>44032</v>
      </c>
      <c r="C1135" t="s">
        <v>694</v>
      </c>
      <c r="D1135" s="24">
        <f>VLOOKUP(Pag_Inicio_Corr_mas_casos[[#This Row],[Corregimiento]],Hoja3!$A$2:$D$676,4,0)</f>
        <v>80812</v>
      </c>
      <c r="E1135">
        <v>13</v>
      </c>
    </row>
    <row r="1136" spans="1:5" x14ac:dyDescent="0.2">
      <c r="A1136" s="22">
        <v>44032</v>
      </c>
      <c r="B1136">
        <v>44032</v>
      </c>
      <c r="C1136" t="s">
        <v>686</v>
      </c>
      <c r="D1136" s="24">
        <f>VLOOKUP(Pag_Inicio_Corr_mas_casos[[#This Row],[Corregimiento]],Hoja3!$A$2:$D$676,4,0)</f>
        <v>80816</v>
      </c>
      <c r="E1136">
        <v>21</v>
      </c>
    </row>
    <row r="1137" spans="1:5" x14ac:dyDescent="0.2">
      <c r="A1137" s="22">
        <v>44032</v>
      </c>
      <c r="B1137">
        <v>44032</v>
      </c>
      <c r="C1137" t="s">
        <v>708</v>
      </c>
      <c r="D1137" s="24">
        <f>VLOOKUP(Pag_Inicio_Corr_mas_casos[[#This Row],[Corregimiento]],Hoja3!$A$2:$D$676,4,0)</f>
        <v>80820</v>
      </c>
      <c r="E1137">
        <v>20</v>
      </c>
    </row>
    <row r="1138" spans="1:5" x14ac:dyDescent="0.2">
      <c r="A1138" s="22">
        <v>44032</v>
      </c>
      <c r="B1138">
        <v>44032</v>
      </c>
      <c r="C1138" t="s">
        <v>775</v>
      </c>
      <c r="D1138" s="24">
        <f>VLOOKUP(Pag_Inicio_Corr_mas_casos[[#This Row],[Corregimiento]],Hoja3!$A$2:$D$676,4,0)</f>
        <v>10207</v>
      </c>
      <c r="E1138">
        <v>13</v>
      </c>
    </row>
    <row r="1139" spans="1:5" x14ac:dyDescent="0.2">
      <c r="A1139" s="22">
        <v>44032</v>
      </c>
      <c r="B1139">
        <v>44032</v>
      </c>
      <c r="C1139" t="s">
        <v>685</v>
      </c>
      <c r="D1139" s="24">
        <f>VLOOKUP(Pag_Inicio_Corr_mas_casos[[#This Row],[Corregimiento]],Hoja3!$A$2:$D$676,4,0)</f>
        <v>81008</v>
      </c>
      <c r="E1139">
        <v>14</v>
      </c>
    </row>
    <row r="1140" spans="1:5" x14ac:dyDescent="0.2">
      <c r="A1140" s="22">
        <v>44032</v>
      </c>
      <c r="B1140">
        <v>44032</v>
      </c>
      <c r="C1140" t="s">
        <v>687</v>
      </c>
      <c r="D1140" s="24">
        <f>VLOOKUP(Pag_Inicio_Corr_mas_casos[[#This Row],[Corregimiento]],Hoja3!$A$2:$D$676,4,0)</f>
        <v>80817</v>
      </c>
      <c r="E1140">
        <v>25</v>
      </c>
    </row>
    <row r="1141" spans="1:5" x14ac:dyDescent="0.2">
      <c r="A1141" s="22">
        <v>44032</v>
      </c>
      <c r="B1141">
        <v>44032</v>
      </c>
      <c r="C1141" t="s">
        <v>704</v>
      </c>
      <c r="D1141" s="24">
        <f>VLOOKUP(Pag_Inicio_Corr_mas_casos[[#This Row],[Corregimiento]],Hoja3!$A$2:$D$676,4,0)</f>
        <v>80813</v>
      </c>
      <c r="E1141">
        <v>20</v>
      </c>
    </row>
    <row r="1142" spans="1:5" x14ac:dyDescent="0.2">
      <c r="A1142" s="22">
        <v>44032</v>
      </c>
      <c r="B1142">
        <v>44032</v>
      </c>
      <c r="C1142" t="s">
        <v>691</v>
      </c>
      <c r="D1142" s="24">
        <f>VLOOKUP(Pag_Inicio_Corr_mas_casos[[#This Row],[Corregimiento]],Hoja3!$A$2:$D$676,4,0)</f>
        <v>80819</v>
      </c>
      <c r="E1142">
        <v>34</v>
      </c>
    </row>
    <row r="1143" spans="1:5" x14ac:dyDescent="0.2">
      <c r="A1143" s="22">
        <v>44032</v>
      </c>
      <c r="B1143">
        <v>44032</v>
      </c>
      <c r="C1143" t="s">
        <v>680</v>
      </c>
      <c r="D1143" s="24">
        <f>VLOOKUP(Pag_Inicio_Corr_mas_casos[[#This Row],[Corregimiento]],Hoja3!$A$2:$D$676,4,0)</f>
        <v>130106</v>
      </c>
      <c r="E1143">
        <v>21</v>
      </c>
    </row>
    <row r="1144" spans="1:5" x14ac:dyDescent="0.2">
      <c r="A1144" s="22">
        <v>44033</v>
      </c>
      <c r="B1144">
        <v>44033</v>
      </c>
      <c r="C1144" t="s">
        <v>683</v>
      </c>
      <c r="D1144" s="24">
        <f>VLOOKUP(Pag_Inicio_Corr_mas_casos[[#This Row],[Corregimiento]],Hoja3!$A$2:$D$676,4,0)</f>
        <v>80821</v>
      </c>
      <c r="E1144">
        <v>13</v>
      </c>
    </row>
    <row r="1145" spans="1:5" x14ac:dyDescent="0.2">
      <c r="A1145" s="22">
        <v>44033</v>
      </c>
      <c r="B1145">
        <v>44033</v>
      </c>
      <c r="C1145" t="s">
        <v>777</v>
      </c>
      <c r="D1145" s="24">
        <f>VLOOKUP(Pag_Inicio_Corr_mas_casos[[#This Row],[Corregimiento]],Hoja3!$A$2:$D$676,4,0)</f>
        <v>100102</v>
      </c>
      <c r="E1145">
        <v>30</v>
      </c>
    </row>
    <row r="1146" spans="1:5" x14ac:dyDescent="0.2">
      <c r="A1146" s="22">
        <v>44033</v>
      </c>
      <c r="B1146">
        <v>44033</v>
      </c>
      <c r="C1146" t="s">
        <v>730</v>
      </c>
      <c r="D1146" s="24">
        <f>VLOOKUP(Pag_Inicio_Corr_mas_casos[[#This Row],[Corregimiento]],Hoja3!$A$2:$D$676,4,0)</f>
        <v>80814</v>
      </c>
      <c r="E1146">
        <v>12</v>
      </c>
    </row>
    <row r="1147" spans="1:5" x14ac:dyDescent="0.2">
      <c r="A1147" s="22">
        <v>44033</v>
      </c>
      <c r="B1147">
        <v>44033</v>
      </c>
      <c r="C1147" t="s">
        <v>678</v>
      </c>
      <c r="D1147" s="24">
        <f>VLOOKUP(Pag_Inicio_Corr_mas_casos[[#This Row],[Corregimiento]],Hoja3!$A$2:$D$676,4,0)</f>
        <v>130101</v>
      </c>
      <c r="E1147">
        <v>16</v>
      </c>
    </row>
    <row r="1148" spans="1:5" x14ac:dyDescent="0.2">
      <c r="A1148" s="22">
        <v>44033</v>
      </c>
      <c r="B1148">
        <v>44033</v>
      </c>
      <c r="C1148" t="s">
        <v>684</v>
      </c>
      <c r="D1148" s="24">
        <f>VLOOKUP(Pag_Inicio_Corr_mas_casos[[#This Row],[Corregimiento]],Hoja3!$A$2:$D$676,4,0)</f>
        <v>81007</v>
      </c>
      <c r="E1148">
        <v>12</v>
      </c>
    </row>
    <row r="1149" spans="1:5" x14ac:dyDescent="0.2">
      <c r="A1149" s="22">
        <v>44033</v>
      </c>
      <c r="B1149">
        <v>44033</v>
      </c>
      <c r="C1149" t="s">
        <v>679</v>
      </c>
      <c r="D1149" s="24">
        <f>VLOOKUP(Pag_Inicio_Corr_mas_casos[[#This Row],[Corregimiento]],Hoja3!$A$2:$D$676,4,0)</f>
        <v>81002</v>
      </c>
      <c r="E1149">
        <v>16</v>
      </c>
    </row>
    <row r="1150" spans="1:5" x14ac:dyDescent="0.2">
      <c r="A1150" s="22">
        <v>44033</v>
      </c>
      <c r="B1150">
        <v>44033</v>
      </c>
      <c r="C1150" t="s">
        <v>729</v>
      </c>
      <c r="D1150" s="24">
        <f>VLOOKUP(Pag_Inicio_Corr_mas_casos[[#This Row],[Corregimiento]],Hoja3!$A$2:$D$676,4,0)</f>
        <v>80807</v>
      </c>
      <c r="E1150">
        <v>28</v>
      </c>
    </row>
    <row r="1151" spans="1:5" x14ac:dyDescent="0.2">
      <c r="A1151" s="22">
        <v>44033</v>
      </c>
      <c r="B1151">
        <v>44033</v>
      </c>
      <c r="C1151" t="s">
        <v>709</v>
      </c>
      <c r="D1151" s="24">
        <f>VLOOKUP(Pag_Inicio_Corr_mas_casos[[#This Row],[Corregimiento]],Hoja3!$A$2:$D$676,4,0)</f>
        <v>80815</v>
      </c>
      <c r="E1151">
        <v>21</v>
      </c>
    </row>
    <row r="1152" spans="1:5" x14ac:dyDescent="0.2">
      <c r="A1152" s="22">
        <v>44033</v>
      </c>
      <c r="B1152">
        <v>44033</v>
      </c>
      <c r="C1152" t="s">
        <v>700</v>
      </c>
      <c r="D1152" s="24">
        <f>VLOOKUP(Pag_Inicio_Corr_mas_casos[[#This Row],[Corregimiento]],Hoja3!$A$2:$D$676,4,0)</f>
        <v>30107</v>
      </c>
      <c r="E1152">
        <v>15</v>
      </c>
    </row>
    <row r="1153" spans="1:5" x14ac:dyDescent="0.2">
      <c r="A1153" s="22">
        <v>44033</v>
      </c>
      <c r="B1153">
        <v>44033</v>
      </c>
      <c r="C1153" t="s">
        <v>754</v>
      </c>
      <c r="D1153" s="24">
        <f>VLOOKUP(Pag_Inicio_Corr_mas_casos[[#This Row],[Corregimiento]],Hoja3!$A$2:$D$676,4,0)</f>
        <v>30115</v>
      </c>
      <c r="E1153">
        <v>11</v>
      </c>
    </row>
    <row r="1154" spans="1:5" x14ac:dyDescent="0.2">
      <c r="A1154" s="22">
        <v>44033</v>
      </c>
      <c r="B1154">
        <v>44033</v>
      </c>
      <c r="C1154" t="s">
        <v>689</v>
      </c>
      <c r="D1154" s="24">
        <f>VLOOKUP(Pag_Inicio_Corr_mas_casos[[#This Row],[Corregimiento]],Hoja3!$A$2:$D$676,4,0)</f>
        <v>80823</v>
      </c>
      <c r="E1154">
        <v>10</v>
      </c>
    </row>
    <row r="1155" spans="1:5" x14ac:dyDescent="0.2">
      <c r="A1155" s="22">
        <v>44033</v>
      </c>
      <c r="B1155">
        <v>44033</v>
      </c>
      <c r="C1155" t="s">
        <v>694</v>
      </c>
      <c r="D1155" s="24">
        <f>VLOOKUP(Pag_Inicio_Corr_mas_casos[[#This Row],[Corregimiento]],Hoja3!$A$2:$D$676,4,0)</f>
        <v>80812</v>
      </c>
      <c r="E1155">
        <v>18</v>
      </c>
    </row>
    <row r="1156" spans="1:5" x14ac:dyDescent="0.2">
      <c r="A1156" s="22">
        <v>44033</v>
      </c>
      <c r="B1156">
        <v>44033</v>
      </c>
      <c r="C1156" t="s">
        <v>755</v>
      </c>
      <c r="D1156" s="24">
        <f>VLOOKUP(Pag_Inicio_Corr_mas_casos[[#This Row],[Corregimiento]],Hoja3!$A$2:$D$676,4,0)</f>
        <v>120701</v>
      </c>
      <c r="E1156">
        <v>10</v>
      </c>
    </row>
    <row r="1157" spans="1:5" x14ac:dyDescent="0.2">
      <c r="A1157" s="22">
        <v>44033</v>
      </c>
      <c r="B1157">
        <v>44033</v>
      </c>
      <c r="C1157" t="s">
        <v>686</v>
      </c>
      <c r="D1157" s="24">
        <f>VLOOKUP(Pag_Inicio_Corr_mas_casos[[#This Row],[Corregimiento]],Hoja3!$A$2:$D$676,4,0)</f>
        <v>80816</v>
      </c>
      <c r="E1157">
        <v>16</v>
      </c>
    </row>
    <row r="1158" spans="1:5" x14ac:dyDescent="0.2">
      <c r="A1158" s="22">
        <v>44033</v>
      </c>
      <c r="B1158">
        <v>44033</v>
      </c>
      <c r="C1158" t="s">
        <v>708</v>
      </c>
      <c r="D1158" s="24">
        <f>VLOOKUP(Pag_Inicio_Corr_mas_casos[[#This Row],[Corregimiento]],Hoja3!$A$2:$D$676,4,0)</f>
        <v>80820</v>
      </c>
      <c r="E1158">
        <v>10</v>
      </c>
    </row>
    <row r="1159" spans="1:5" x14ac:dyDescent="0.2">
      <c r="A1159" s="22">
        <v>44033</v>
      </c>
      <c r="B1159">
        <v>44033</v>
      </c>
      <c r="C1159" t="s">
        <v>685</v>
      </c>
      <c r="D1159" s="24">
        <f>VLOOKUP(Pag_Inicio_Corr_mas_casos[[#This Row],[Corregimiento]],Hoja3!$A$2:$D$676,4,0)</f>
        <v>81008</v>
      </c>
      <c r="E1159">
        <v>11</v>
      </c>
    </row>
    <row r="1160" spans="1:5" x14ac:dyDescent="0.2">
      <c r="A1160" s="22">
        <v>44033</v>
      </c>
      <c r="B1160">
        <v>44033</v>
      </c>
      <c r="C1160" t="s">
        <v>687</v>
      </c>
      <c r="D1160" s="24">
        <f>VLOOKUP(Pag_Inicio_Corr_mas_casos[[#This Row],[Corregimiento]],Hoja3!$A$2:$D$676,4,0)</f>
        <v>80817</v>
      </c>
      <c r="E1160">
        <v>34</v>
      </c>
    </row>
    <row r="1161" spans="1:5" x14ac:dyDescent="0.2">
      <c r="A1161" s="22">
        <v>44033</v>
      </c>
      <c r="B1161">
        <v>44033</v>
      </c>
      <c r="C1161" t="s">
        <v>691</v>
      </c>
      <c r="D1161" s="24">
        <f>VLOOKUP(Pag_Inicio_Corr_mas_casos[[#This Row],[Corregimiento]],Hoja3!$A$2:$D$676,4,0)</f>
        <v>80819</v>
      </c>
      <c r="E1161">
        <v>20</v>
      </c>
    </row>
    <row r="1162" spans="1:5" x14ac:dyDescent="0.2">
      <c r="A1162" s="22">
        <v>44033</v>
      </c>
      <c r="B1162">
        <v>44033</v>
      </c>
      <c r="C1162" t="s">
        <v>717</v>
      </c>
      <c r="D1162" s="24">
        <f>VLOOKUP(Pag_Inicio_Corr_mas_casos[[#This Row],[Corregimiento]],Hoja3!$A$2:$D$676,4,0)</f>
        <v>130105</v>
      </c>
      <c r="E1162">
        <v>45</v>
      </c>
    </row>
    <row r="1163" spans="1:5" x14ac:dyDescent="0.2">
      <c r="A1163" s="22">
        <v>44034</v>
      </c>
      <c r="B1163">
        <v>44034</v>
      </c>
      <c r="C1163" t="s">
        <v>688</v>
      </c>
      <c r="D1163" s="24">
        <f>VLOOKUP(Pag_Inicio_Corr_mas_casos[[#This Row],[Corregimiento]],Hoja3!$A$2:$D$676,4,0)</f>
        <v>80822</v>
      </c>
      <c r="E1163">
        <v>12</v>
      </c>
    </row>
    <row r="1164" spans="1:5" x14ac:dyDescent="0.2">
      <c r="A1164" s="22">
        <v>44034</v>
      </c>
      <c r="B1164">
        <v>44034</v>
      </c>
      <c r="C1164" t="s">
        <v>730</v>
      </c>
      <c r="D1164" s="24">
        <f>VLOOKUP(Pag_Inicio_Corr_mas_casos[[#This Row],[Corregimiento]],Hoja3!$A$2:$D$676,4,0)</f>
        <v>80814</v>
      </c>
      <c r="E1164">
        <v>11</v>
      </c>
    </row>
    <row r="1165" spans="1:5" x14ac:dyDescent="0.2">
      <c r="A1165" s="22">
        <v>44034</v>
      </c>
      <c r="B1165">
        <v>44034</v>
      </c>
      <c r="C1165" t="s">
        <v>678</v>
      </c>
      <c r="D1165" s="24">
        <f>VLOOKUP(Pag_Inicio_Corr_mas_casos[[#This Row],[Corregimiento]],Hoja3!$A$2:$D$676,4,0)</f>
        <v>130101</v>
      </c>
      <c r="E1165">
        <v>21</v>
      </c>
    </row>
    <row r="1166" spans="1:5" x14ac:dyDescent="0.2">
      <c r="A1166" s="22">
        <v>44034</v>
      </c>
      <c r="B1166">
        <v>44034</v>
      </c>
      <c r="C1166" t="s">
        <v>684</v>
      </c>
      <c r="D1166" s="24">
        <f>VLOOKUP(Pag_Inicio_Corr_mas_casos[[#This Row],[Corregimiento]],Hoja3!$A$2:$D$676,4,0)</f>
        <v>81007</v>
      </c>
      <c r="E1166">
        <v>20</v>
      </c>
    </row>
    <row r="1167" spans="1:5" x14ac:dyDescent="0.2">
      <c r="A1167" s="22">
        <v>44034</v>
      </c>
      <c r="B1167">
        <v>44034</v>
      </c>
      <c r="C1167" t="s">
        <v>679</v>
      </c>
      <c r="D1167" s="24">
        <f>VLOOKUP(Pag_Inicio_Corr_mas_casos[[#This Row],[Corregimiento]],Hoja3!$A$2:$D$676,4,0)</f>
        <v>81002</v>
      </c>
      <c r="E1167">
        <v>17</v>
      </c>
    </row>
    <row r="1168" spans="1:5" x14ac:dyDescent="0.2">
      <c r="A1168" s="22">
        <v>44034</v>
      </c>
      <c r="B1168">
        <v>44034</v>
      </c>
      <c r="C1168" t="s">
        <v>709</v>
      </c>
      <c r="D1168" s="24">
        <f>VLOOKUP(Pag_Inicio_Corr_mas_casos[[#This Row],[Corregimiento]],Hoja3!$A$2:$D$676,4,0)</f>
        <v>80815</v>
      </c>
      <c r="E1168">
        <v>13</v>
      </c>
    </row>
    <row r="1169" spans="1:5" x14ac:dyDescent="0.2">
      <c r="A1169" s="22">
        <v>44034</v>
      </c>
      <c r="B1169">
        <v>44034</v>
      </c>
      <c r="C1169" t="s">
        <v>725</v>
      </c>
      <c r="D1169" s="24">
        <f>VLOOKUP(Pag_Inicio_Corr_mas_casos[[#This Row],[Corregimiento]],Hoja3!$A$2:$D$676,4,0)</f>
        <v>30104</v>
      </c>
      <c r="E1169">
        <v>11</v>
      </c>
    </row>
    <row r="1170" spans="1:5" x14ac:dyDescent="0.2">
      <c r="A1170" s="22">
        <v>44034</v>
      </c>
      <c r="B1170">
        <v>44034</v>
      </c>
      <c r="C1170" t="s">
        <v>763</v>
      </c>
      <c r="D1170" s="24">
        <f>VLOOKUP(Pag_Inicio_Corr_mas_casos[[#This Row],[Corregimiento]],Hoja3!$A$2:$D$676,4,0)</f>
        <v>41402</v>
      </c>
      <c r="E1170">
        <v>27</v>
      </c>
    </row>
    <row r="1171" spans="1:5" x14ac:dyDescent="0.2">
      <c r="A1171" s="22">
        <v>44034</v>
      </c>
      <c r="B1171">
        <v>44034</v>
      </c>
      <c r="C1171" t="s">
        <v>702</v>
      </c>
      <c r="D1171" s="24">
        <f>VLOOKUP(Pag_Inicio_Corr_mas_casos[[#This Row],[Corregimiento]],Hoja3!$A$2:$D$676,4,0)</f>
        <v>10201</v>
      </c>
      <c r="E1171">
        <v>19</v>
      </c>
    </row>
    <row r="1172" spans="1:5" x14ac:dyDescent="0.2">
      <c r="A1172" s="22">
        <v>44034</v>
      </c>
      <c r="B1172">
        <v>44034</v>
      </c>
      <c r="C1172" t="s">
        <v>706</v>
      </c>
      <c r="D1172" s="24">
        <f>VLOOKUP(Pag_Inicio_Corr_mas_casos[[#This Row],[Corregimiento]],Hoja3!$A$2:$D$676,4,0)</f>
        <v>80501</v>
      </c>
      <c r="E1172">
        <v>11</v>
      </c>
    </row>
    <row r="1173" spans="1:5" x14ac:dyDescent="0.2">
      <c r="A1173" s="22">
        <v>44034</v>
      </c>
      <c r="B1173">
        <v>44034</v>
      </c>
      <c r="C1173" t="s">
        <v>754</v>
      </c>
      <c r="D1173" s="24">
        <f>VLOOKUP(Pag_Inicio_Corr_mas_casos[[#This Row],[Corregimiento]],Hoja3!$A$2:$D$676,4,0)</f>
        <v>30115</v>
      </c>
      <c r="E1173">
        <v>12</v>
      </c>
    </row>
    <row r="1174" spans="1:5" x14ac:dyDescent="0.2">
      <c r="A1174" s="22">
        <v>44034</v>
      </c>
      <c r="B1174">
        <v>44034</v>
      </c>
      <c r="C1174" t="s">
        <v>696</v>
      </c>
      <c r="D1174" s="24">
        <f>VLOOKUP(Pag_Inicio_Corr_mas_casos[[#This Row],[Corregimiento]],Hoja3!$A$2:$D$676,4,0)</f>
        <v>40601</v>
      </c>
      <c r="E1174">
        <v>18</v>
      </c>
    </row>
    <row r="1175" spans="1:5" x14ac:dyDescent="0.2">
      <c r="A1175" s="22">
        <v>44034</v>
      </c>
      <c r="B1175">
        <v>44034</v>
      </c>
      <c r="C1175" t="s">
        <v>689</v>
      </c>
      <c r="D1175" s="24">
        <f>VLOOKUP(Pag_Inicio_Corr_mas_casos[[#This Row],[Corregimiento]],Hoja3!$A$2:$D$676,4,0)</f>
        <v>80823</v>
      </c>
      <c r="E1175">
        <v>12</v>
      </c>
    </row>
    <row r="1176" spans="1:5" x14ac:dyDescent="0.2">
      <c r="A1176" s="22">
        <v>44034</v>
      </c>
      <c r="B1176">
        <v>44034</v>
      </c>
      <c r="C1176" t="s">
        <v>694</v>
      </c>
      <c r="D1176" s="24">
        <f>VLOOKUP(Pag_Inicio_Corr_mas_casos[[#This Row],[Corregimiento]],Hoja3!$A$2:$D$676,4,0)</f>
        <v>80812</v>
      </c>
      <c r="E1176">
        <v>22</v>
      </c>
    </row>
    <row r="1177" spans="1:5" x14ac:dyDescent="0.2">
      <c r="A1177" s="22">
        <v>44034</v>
      </c>
      <c r="B1177">
        <v>44034</v>
      </c>
      <c r="C1177" t="s">
        <v>686</v>
      </c>
      <c r="D1177" s="24">
        <f>VLOOKUP(Pag_Inicio_Corr_mas_casos[[#This Row],[Corregimiento]],Hoja3!$A$2:$D$676,4,0)</f>
        <v>80816</v>
      </c>
      <c r="E1177">
        <v>11</v>
      </c>
    </row>
    <row r="1178" spans="1:5" x14ac:dyDescent="0.2">
      <c r="A1178" s="22">
        <v>44034</v>
      </c>
      <c r="B1178">
        <v>44034</v>
      </c>
      <c r="C1178" t="s">
        <v>708</v>
      </c>
      <c r="D1178" s="24">
        <f>VLOOKUP(Pag_Inicio_Corr_mas_casos[[#This Row],[Corregimiento]],Hoja3!$A$2:$D$676,4,0)</f>
        <v>80820</v>
      </c>
      <c r="E1178">
        <v>13</v>
      </c>
    </row>
    <row r="1179" spans="1:5" x14ac:dyDescent="0.2">
      <c r="A1179" s="22">
        <v>44034</v>
      </c>
      <c r="B1179">
        <v>44034</v>
      </c>
      <c r="C1179" t="s">
        <v>685</v>
      </c>
      <c r="D1179" s="24">
        <f>VLOOKUP(Pag_Inicio_Corr_mas_casos[[#This Row],[Corregimiento]],Hoja3!$A$2:$D$676,4,0)</f>
        <v>81008</v>
      </c>
      <c r="E1179">
        <v>19</v>
      </c>
    </row>
    <row r="1180" spans="1:5" x14ac:dyDescent="0.2">
      <c r="A1180" s="22">
        <v>44034</v>
      </c>
      <c r="B1180">
        <v>44034</v>
      </c>
      <c r="C1180" t="s">
        <v>687</v>
      </c>
      <c r="D1180" s="24">
        <f>VLOOKUP(Pag_Inicio_Corr_mas_casos[[#This Row],[Corregimiento]],Hoja3!$A$2:$D$676,4,0)</f>
        <v>80817</v>
      </c>
      <c r="E1180">
        <v>14</v>
      </c>
    </row>
    <row r="1181" spans="1:5" x14ac:dyDescent="0.2">
      <c r="A1181" s="22">
        <v>44034</v>
      </c>
      <c r="B1181">
        <v>44034</v>
      </c>
      <c r="C1181" t="s">
        <v>720</v>
      </c>
      <c r="D1181" s="24">
        <f>VLOOKUP(Pag_Inicio_Corr_mas_casos[[#This Row],[Corregimiento]],Hoja3!$A$2:$D$676,4,0)</f>
        <v>40201</v>
      </c>
      <c r="E1181">
        <v>11</v>
      </c>
    </row>
    <row r="1182" spans="1:5" x14ac:dyDescent="0.2">
      <c r="A1182" s="22">
        <v>44034</v>
      </c>
      <c r="B1182">
        <v>44034</v>
      </c>
      <c r="C1182" t="s">
        <v>711</v>
      </c>
      <c r="D1182" s="24">
        <f>VLOOKUP(Pag_Inicio_Corr_mas_casos[[#This Row],[Corregimiento]],Hoja3!$A$2:$D$676,4,0)</f>
        <v>80811</v>
      </c>
      <c r="E1182">
        <v>15</v>
      </c>
    </row>
    <row r="1183" spans="1:5" x14ac:dyDescent="0.2">
      <c r="A1183" s="22">
        <v>44034</v>
      </c>
      <c r="B1183">
        <v>44034</v>
      </c>
      <c r="C1183" t="s">
        <v>719</v>
      </c>
      <c r="D1183" s="24">
        <f>VLOOKUP(Pag_Inicio_Corr_mas_casos[[#This Row],[Corregimiento]],Hoja3!$A$2:$D$676,4,0)</f>
        <v>80809</v>
      </c>
      <c r="E1183">
        <v>15</v>
      </c>
    </row>
    <row r="1184" spans="1:5" x14ac:dyDescent="0.2">
      <c r="A1184" s="22">
        <v>44034</v>
      </c>
      <c r="B1184">
        <v>44034</v>
      </c>
      <c r="C1184" t="s">
        <v>778</v>
      </c>
      <c r="D1184" s="24">
        <f>VLOOKUP(Pag_Inicio_Corr_mas_casos[[#This Row],[Corregimiento]],Hoja3!$A$2:$D$676,4,0)</f>
        <v>81101</v>
      </c>
      <c r="E1184">
        <v>12</v>
      </c>
    </row>
    <row r="1185" spans="1:5" x14ac:dyDescent="0.2">
      <c r="A1185" s="22">
        <v>44034</v>
      </c>
      <c r="B1185">
        <v>44034</v>
      </c>
      <c r="C1185" t="s">
        <v>691</v>
      </c>
      <c r="D1185" s="24">
        <f>VLOOKUP(Pag_Inicio_Corr_mas_casos[[#This Row],[Corregimiento]],Hoja3!$A$2:$D$676,4,0)</f>
        <v>80819</v>
      </c>
      <c r="E1185">
        <v>20</v>
      </c>
    </row>
    <row r="1186" spans="1:5" x14ac:dyDescent="0.2">
      <c r="A1186" s="22">
        <v>44034</v>
      </c>
      <c r="B1186">
        <v>44034</v>
      </c>
      <c r="C1186" t="s">
        <v>680</v>
      </c>
      <c r="D1186" s="24">
        <f>VLOOKUP(Pag_Inicio_Corr_mas_casos[[#This Row],[Corregimiento]],Hoja3!$A$2:$D$676,4,0)</f>
        <v>130106</v>
      </c>
      <c r="E1186">
        <v>20</v>
      </c>
    </row>
    <row r="1187" spans="1:5" x14ac:dyDescent="0.2">
      <c r="A1187" s="22">
        <v>44035</v>
      </c>
      <c r="B1187">
        <v>44035</v>
      </c>
      <c r="C1187" t="s">
        <v>683</v>
      </c>
      <c r="D1187" s="24">
        <f>VLOOKUP(Pag_Inicio_Corr_mas_casos[[#This Row],[Corregimiento]],Hoja3!$A$2:$D$676,4,0)</f>
        <v>80821</v>
      </c>
      <c r="E1187">
        <v>20</v>
      </c>
    </row>
    <row r="1188" spans="1:5" x14ac:dyDescent="0.2">
      <c r="A1188" s="22">
        <v>44035</v>
      </c>
      <c r="B1188">
        <v>44035</v>
      </c>
      <c r="C1188" t="s">
        <v>777</v>
      </c>
      <c r="D1188" s="24">
        <f>VLOOKUP(Pag_Inicio_Corr_mas_casos[[#This Row],[Corregimiento]],Hoja3!$A$2:$D$676,4,0)</f>
        <v>100102</v>
      </c>
      <c r="E1188">
        <v>25</v>
      </c>
    </row>
    <row r="1189" spans="1:5" x14ac:dyDescent="0.2">
      <c r="A1189" s="22">
        <v>44035</v>
      </c>
      <c r="B1189">
        <v>44035</v>
      </c>
      <c r="C1189" t="s">
        <v>730</v>
      </c>
      <c r="D1189" s="24">
        <f>VLOOKUP(Pag_Inicio_Corr_mas_casos[[#This Row],[Corregimiento]],Hoja3!$A$2:$D$676,4,0)</f>
        <v>80814</v>
      </c>
      <c r="E1189">
        <v>15</v>
      </c>
    </row>
    <row r="1190" spans="1:5" x14ac:dyDescent="0.2">
      <c r="A1190" s="22">
        <v>44035</v>
      </c>
      <c r="B1190">
        <v>44035</v>
      </c>
      <c r="C1190" t="s">
        <v>678</v>
      </c>
      <c r="D1190" s="24">
        <f>VLOOKUP(Pag_Inicio_Corr_mas_casos[[#This Row],[Corregimiento]],Hoja3!$A$2:$D$676,4,0)</f>
        <v>130101</v>
      </c>
      <c r="E1190">
        <v>19</v>
      </c>
    </row>
    <row r="1191" spans="1:5" x14ac:dyDescent="0.2">
      <c r="A1191" s="22">
        <v>44035</v>
      </c>
      <c r="B1191">
        <v>44035</v>
      </c>
      <c r="C1191" t="s">
        <v>779</v>
      </c>
      <c r="D1191" s="24">
        <f>VLOOKUP(Pag_Inicio_Corr_mas_casos[[#This Row],[Corregimiento]],Hoja3!$A$2:$D$676,4,0)</f>
        <v>91102</v>
      </c>
      <c r="E1191">
        <v>33</v>
      </c>
    </row>
    <row r="1192" spans="1:5" x14ac:dyDescent="0.2">
      <c r="A1192" s="22">
        <v>44035</v>
      </c>
      <c r="B1192">
        <v>44035</v>
      </c>
      <c r="C1192" t="s">
        <v>695</v>
      </c>
      <c r="D1192" s="24">
        <f>VLOOKUP(Pag_Inicio_Corr_mas_casos[[#This Row],[Corregimiento]],Hoja3!$A$2:$D$676,4,0)</f>
        <v>130702</v>
      </c>
      <c r="E1192">
        <v>13</v>
      </c>
    </row>
    <row r="1193" spans="1:5" x14ac:dyDescent="0.2">
      <c r="A1193" s="22">
        <v>44035</v>
      </c>
      <c r="B1193">
        <v>44035</v>
      </c>
      <c r="C1193" t="s">
        <v>684</v>
      </c>
      <c r="D1193" s="24">
        <f>VLOOKUP(Pag_Inicio_Corr_mas_casos[[#This Row],[Corregimiento]],Hoja3!$A$2:$D$676,4,0)</f>
        <v>81007</v>
      </c>
      <c r="E1193">
        <v>14</v>
      </c>
    </row>
    <row r="1194" spans="1:5" x14ac:dyDescent="0.2">
      <c r="A1194" s="22">
        <v>44035</v>
      </c>
      <c r="B1194">
        <v>44035</v>
      </c>
      <c r="C1194" t="s">
        <v>679</v>
      </c>
      <c r="D1194" s="24">
        <f>VLOOKUP(Pag_Inicio_Corr_mas_casos[[#This Row],[Corregimiento]],Hoja3!$A$2:$D$676,4,0)</f>
        <v>81002</v>
      </c>
      <c r="E1194">
        <v>27</v>
      </c>
    </row>
    <row r="1195" spans="1:5" x14ac:dyDescent="0.2">
      <c r="A1195" s="22">
        <v>44035</v>
      </c>
      <c r="B1195">
        <v>44035</v>
      </c>
      <c r="C1195" t="s">
        <v>709</v>
      </c>
      <c r="D1195" s="24">
        <f>VLOOKUP(Pag_Inicio_Corr_mas_casos[[#This Row],[Corregimiento]],Hoja3!$A$2:$D$676,4,0)</f>
        <v>80815</v>
      </c>
      <c r="E1195">
        <v>16</v>
      </c>
    </row>
    <row r="1196" spans="1:5" x14ac:dyDescent="0.2">
      <c r="A1196" s="22">
        <v>44035</v>
      </c>
      <c r="B1196">
        <v>44035</v>
      </c>
      <c r="C1196" t="s">
        <v>780</v>
      </c>
      <c r="D1196" s="24">
        <f>VLOOKUP(Pag_Inicio_Corr_mas_casos[[#This Row],[Corregimiento]],Hoja3!$A$2:$D$676,4,0)</f>
        <v>90301</v>
      </c>
      <c r="E1196">
        <v>11</v>
      </c>
    </row>
    <row r="1197" spans="1:5" x14ac:dyDescent="0.2">
      <c r="A1197" s="22">
        <v>44035</v>
      </c>
      <c r="B1197">
        <v>44035</v>
      </c>
      <c r="C1197" t="s">
        <v>706</v>
      </c>
      <c r="D1197" s="24">
        <f>VLOOKUP(Pag_Inicio_Corr_mas_casos[[#This Row],[Corregimiento]],Hoja3!$A$2:$D$676,4,0)</f>
        <v>80501</v>
      </c>
      <c r="E1197">
        <v>13</v>
      </c>
    </row>
    <row r="1198" spans="1:5" x14ac:dyDescent="0.2">
      <c r="A1198" s="22">
        <v>44035</v>
      </c>
      <c r="B1198">
        <v>44035</v>
      </c>
      <c r="C1198" t="s">
        <v>696</v>
      </c>
      <c r="D1198" s="24">
        <f>VLOOKUP(Pag_Inicio_Corr_mas_casos[[#This Row],[Corregimiento]],Hoja3!$A$2:$D$676,4,0)</f>
        <v>40601</v>
      </c>
      <c r="E1198">
        <v>27</v>
      </c>
    </row>
    <row r="1199" spans="1:5" x14ac:dyDescent="0.2">
      <c r="A1199" s="22">
        <v>44035</v>
      </c>
      <c r="B1199">
        <v>44035</v>
      </c>
      <c r="C1199" t="s">
        <v>762</v>
      </c>
      <c r="D1199" s="24">
        <f>VLOOKUP(Pag_Inicio_Corr_mas_casos[[#This Row],[Corregimiento]],Hoja3!$A$2:$D$676,4,0)</f>
        <v>40701</v>
      </c>
      <c r="E1199">
        <v>11</v>
      </c>
    </row>
    <row r="1200" spans="1:5" x14ac:dyDescent="0.2">
      <c r="A1200" s="22">
        <v>44035</v>
      </c>
      <c r="B1200">
        <v>44035</v>
      </c>
      <c r="C1200" t="s">
        <v>714</v>
      </c>
      <c r="D1200" s="24">
        <f>VLOOKUP(Pag_Inicio_Corr_mas_casos[[#This Row],[Corregimiento]],Hoja3!$A$2:$D$676,4,0)</f>
        <v>80826</v>
      </c>
      <c r="E1200">
        <v>15</v>
      </c>
    </row>
    <row r="1201" spans="1:5" x14ac:dyDescent="0.2">
      <c r="A1201" s="22">
        <v>44035</v>
      </c>
      <c r="B1201">
        <v>44035</v>
      </c>
      <c r="C1201" t="s">
        <v>681</v>
      </c>
      <c r="D1201" s="24">
        <f>VLOOKUP(Pag_Inicio_Corr_mas_casos[[#This Row],[Corregimiento]],Hoja3!$A$2:$D$676,4,0)</f>
        <v>80802</v>
      </c>
      <c r="E1201">
        <v>12</v>
      </c>
    </row>
    <row r="1202" spans="1:5" x14ac:dyDescent="0.2">
      <c r="A1202" s="22">
        <v>44035</v>
      </c>
      <c r="B1202">
        <v>44035</v>
      </c>
      <c r="C1202" t="s">
        <v>767</v>
      </c>
      <c r="D1202" s="24">
        <f>VLOOKUP(Pag_Inicio_Corr_mas_casos[[#This Row],[Corregimiento]],Hoja3!$A$2:$D$676,4,0)</f>
        <v>120507</v>
      </c>
      <c r="E1202">
        <v>11</v>
      </c>
    </row>
    <row r="1203" spans="1:5" x14ac:dyDescent="0.2">
      <c r="A1203" s="22">
        <v>44035</v>
      </c>
      <c r="B1203">
        <v>44035</v>
      </c>
      <c r="C1203" t="s">
        <v>689</v>
      </c>
      <c r="D1203" s="24">
        <f>VLOOKUP(Pag_Inicio_Corr_mas_casos[[#This Row],[Corregimiento]],Hoja3!$A$2:$D$676,4,0)</f>
        <v>80823</v>
      </c>
      <c r="E1203">
        <v>19</v>
      </c>
    </row>
    <row r="1204" spans="1:5" x14ac:dyDescent="0.2">
      <c r="A1204" s="22">
        <v>44035</v>
      </c>
      <c r="B1204">
        <v>44035</v>
      </c>
      <c r="C1204" t="s">
        <v>713</v>
      </c>
      <c r="D1204" s="24">
        <f>VLOOKUP(Pag_Inicio_Corr_mas_casos[[#This Row],[Corregimiento]],Hoja3!$A$2:$D$676,4,0)</f>
        <v>130708</v>
      </c>
      <c r="E1204">
        <v>11</v>
      </c>
    </row>
    <row r="1205" spans="1:5" x14ac:dyDescent="0.2">
      <c r="A1205" s="22">
        <v>44035</v>
      </c>
      <c r="B1205">
        <v>44035</v>
      </c>
      <c r="C1205" t="s">
        <v>670</v>
      </c>
      <c r="D1205" s="24">
        <f>VLOOKUP(Pag_Inicio_Corr_mas_casos[[#This Row],[Corregimiento]],Hoja3!$A$2:$D$676,4,0)</f>
        <v>130709</v>
      </c>
      <c r="E1205">
        <v>14</v>
      </c>
    </row>
    <row r="1206" spans="1:5" x14ac:dyDescent="0.2">
      <c r="A1206" s="22">
        <v>44035</v>
      </c>
      <c r="B1206">
        <v>44035</v>
      </c>
      <c r="C1206" t="s">
        <v>682</v>
      </c>
      <c r="D1206" s="24">
        <f>VLOOKUP(Pag_Inicio_Corr_mas_casos[[#This Row],[Corregimiento]],Hoja3!$A$2:$D$676,4,0)</f>
        <v>130102</v>
      </c>
      <c r="E1206">
        <v>15</v>
      </c>
    </row>
    <row r="1207" spans="1:5" x14ac:dyDescent="0.2">
      <c r="A1207" s="22">
        <v>44035</v>
      </c>
      <c r="B1207">
        <v>44035</v>
      </c>
      <c r="C1207" t="s">
        <v>694</v>
      </c>
      <c r="D1207" s="24">
        <f>VLOOKUP(Pag_Inicio_Corr_mas_casos[[#This Row],[Corregimiento]],Hoja3!$A$2:$D$676,4,0)</f>
        <v>80812</v>
      </c>
      <c r="E1207">
        <v>14</v>
      </c>
    </row>
    <row r="1208" spans="1:5" x14ac:dyDescent="0.2">
      <c r="A1208" s="22">
        <v>44035</v>
      </c>
      <c r="B1208">
        <v>44035</v>
      </c>
      <c r="C1208" t="s">
        <v>686</v>
      </c>
      <c r="D1208" s="24">
        <f>VLOOKUP(Pag_Inicio_Corr_mas_casos[[#This Row],[Corregimiento]],Hoja3!$A$2:$D$676,4,0)</f>
        <v>80816</v>
      </c>
      <c r="E1208">
        <v>15</v>
      </c>
    </row>
    <row r="1209" spans="1:5" x14ac:dyDescent="0.2">
      <c r="A1209" s="22">
        <v>44035</v>
      </c>
      <c r="B1209">
        <v>44035</v>
      </c>
      <c r="C1209" t="s">
        <v>781</v>
      </c>
      <c r="D1209" s="24">
        <f>VLOOKUP(Pag_Inicio_Corr_mas_casos[[#This Row],[Corregimiento]],Hoja3!$A$2:$D$676,4,0)</f>
        <v>40606</v>
      </c>
      <c r="E1209">
        <v>11</v>
      </c>
    </row>
    <row r="1210" spans="1:5" x14ac:dyDescent="0.2">
      <c r="A1210" s="22">
        <v>44035</v>
      </c>
      <c r="B1210">
        <v>44035</v>
      </c>
      <c r="C1210" t="s">
        <v>687</v>
      </c>
      <c r="D1210" s="24">
        <f>VLOOKUP(Pag_Inicio_Corr_mas_casos[[#This Row],[Corregimiento]],Hoja3!$A$2:$D$676,4,0)</f>
        <v>80817</v>
      </c>
      <c r="E1210">
        <v>19</v>
      </c>
    </row>
    <row r="1211" spans="1:5" x14ac:dyDescent="0.2">
      <c r="A1211" s="22">
        <v>44035</v>
      </c>
      <c r="B1211">
        <v>44035</v>
      </c>
      <c r="C1211" t="s">
        <v>704</v>
      </c>
      <c r="D1211" s="24">
        <f>VLOOKUP(Pag_Inicio_Corr_mas_casos[[#This Row],[Corregimiento]],Hoja3!$A$2:$D$676,4,0)</f>
        <v>80813</v>
      </c>
      <c r="E1211">
        <v>12</v>
      </c>
    </row>
    <row r="1212" spans="1:5" x14ac:dyDescent="0.2">
      <c r="A1212" s="22">
        <v>44035</v>
      </c>
      <c r="B1212">
        <v>44035</v>
      </c>
      <c r="C1212" t="s">
        <v>741</v>
      </c>
      <c r="D1212" s="24">
        <f>VLOOKUP(Pag_Inicio_Corr_mas_casos[[#This Row],[Corregimiento]],Hoja3!$A$2:$D$676,4,0)</f>
        <v>130716</v>
      </c>
      <c r="E1212">
        <v>11</v>
      </c>
    </row>
    <row r="1213" spans="1:5" x14ac:dyDescent="0.2">
      <c r="A1213" s="22">
        <v>44035</v>
      </c>
      <c r="B1213">
        <v>44035</v>
      </c>
      <c r="C1213" t="s">
        <v>764</v>
      </c>
      <c r="D1213" s="24">
        <f>VLOOKUP(Pag_Inicio_Corr_mas_casos[[#This Row],[Corregimiento]],Hoja3!$A$2:$D$676,4,0)</f>
        <v>40203</v>
      </c>
      <c r="E1213">
        <v>12</v>
      </c>
    </row>
    <row r="1214" spans="1:5" x14ac:dyDescent="0.2">
      <c r="A1214" s="22">
        <v>44035</v>
      </c>
      <c r="B1214">
        <v>44035</v>
      </c>
      <c r="C1214" t="s">
        <v>719</v>
      </c>
      <c r="D1214" s="24">
        <f>VLOOKUP(Pag_Inicio_Corr_mas_casos[[#This Row],[Corregimiento]],Hoja3!$A$2:$D$676,4,0)</f>
        <v>80809</v>
      </c>
      <c r="E1214">
        <v>14</v>
      </c>
    </row>
    <row r="1215" spans="1:5" x14ac:dyDescent="0.2">
      <c r="A1215" s="22">
        <v>44035</v>
      </c>
      <c r="B1215">
        <v>44035</v>
      </c>
      <c r="C1215" t="s">
        <v>734</v>
      </c>
      <c r="D1215" s="24">
        <f>VLOOKUP(Pag_Inicio_Corr_mas_casos[[#This Row],[Corregimiento]],Hoja3!$A$2:$D$676,4,0)</f>
        <v>91001</v>
      </c>
      <c r="E1215">
        <v>11</v>
      </c>
    </row>
    <row r="1216" spans="1:5" x14ac:dyDescent="0.2">
      <c r="A1216" s="22">
        <v>44035</v>
      </c>
      <c r="B1216">
        <v>44035</v>
      </c>
      <c r="C1216" t="s">
        <v>691</v>
      </c>
      <c r="D1216" s="24">
        <f>VLOOKUP(Pag_Inicio_Corr_mas_casos[[#This Row],[Corregimiento]],Hoja3!$A$2:$D$676,4,0)</f>
        <v>80819</v>
      </c>
      <c r="E1216">
        <v>25</v>
      </c>
    </row>
    <row r="1217" spans="1:5" x14ac:dyDescent="0.2">
      <c r="A1217" s="22">
        <v>44035</v>
      </c>
      <c r="B1217">
        <v>44035</v>
      </c>
      <c r="C1217" t="s">
        <v>680</v>
      </c>
      <c r="D1217" s="24">
        <f>VLOOKUP(Pag_Inicio_Corr_mas_casos[[#This Row],[Corregimiento]],Hoja3!$A$2:$D$676,4,0)</f>
        <v>130106</v>
      </c>
      <c r="E1217">
        <v>12</v>
      </c>
    </row>
    <row r="1218" spans="1:5" x14ac:dyDescent="0.2">
      <c r="A1218" s="22">
        <v>44036</v>
      </c>
      <c r="B1218">
        <v>44036</v>
      </c>
      <c r="C1218" t="s">
        <v>683</v>
      </c>
      <c r="D1218" s="24">
        <f>VLOOKUP(Pag_Inicio_Corr_mas_casos[[#This Row],[Corregimiento]],Hoja3!$A$2:$D$676,4,0)</f>
        <v>80821</v>
      </c>
      <c r="E1218">
        <v>40</v>
      </c>
    </row>
    <row r="1219" spans="1:5" x14ac:dyDescent="0.2">
      <c r="A1219" s="22">
        <v>44036</v>
      </c>
      <c r="B1219">
        <v>44036</v>
      </c>
      <c r="C1219" t="s">
        <v>688</v>
      </c>
      <c r="D1219" s="24">
        <f>VLOOKUP(Pag_Inicio_Corr_mas_casos[[#This Row],[Corregimiento]],Hoja3!$A$2:$D$676,4,0)</f>
        <v>80822</v>
      </c>
      <c r="E1219">
        <v>18</v>
      </c>
    </row>
    <row r="1220" spans="1:5" x14ac:dyDescent="0.2">
      <c r="A1220" s="22">
        <v>44036</v>
      </c>
      <c r="B1220">
        <v>44036</v>
      </c>
      <c r="C1220" t="s">
        <v>678</v>
      </c>
      <c r="D1220" s="24">
        <f>VLOOKUP(Pag_Inicio_Corr_mas_casos[[#This Row],[Corregimiento]],Hoja3!$A$2:$D$676,4,0)</f>
        <v>130101</v>
      </c>
      <c r="E1220">
        <v>30</v>
      </c>
    </row>
    <row r="1221" spans="1:5" x14ac:dyDescent="0.2">
      <c r="A1221" s="22">
        <v>44036</v>
      </c>
      <c r="B1221">
        <v>44036</v>
      </c>
      <c r="C1221" t="s">
        <v>726</v>
      </c>
      <c r="D1221" s="24">
        <f>VLOOKUP(Pag_Inicio_Corr_mas_casos[[#This Row],[Corregimiento]],Hoja3!$A$2:$D$676,4,0)</f>
        <v>130701</v>
      </c>
      <c r="E1221">
        <v>20</v>
      </c>
    </row>
    <row r="1222" spans="1:5" x14ac:dyDescent="0.2">
      <c r="A1222" s="22">
        <v>44036</v>
      </c>
      <c r="B1222">
        <v>44036</v>
      </c>
      <c r="C1222" t="s">
        <v>695</v>
      </c>
      <c r="D1222" s="24">
        <f>VLOOKUP(Pag_Inicio_Corr_mas_casos[[#This Row],[Corregimiento]],Hoja3!$A$2:$D$676,4,0)</f>
        <v>130702</v>
      </c>
      <c r="E1222">
        <v>13</v>
      </c>
    </row>
    <row r="1223" spans="1:5" x14ac:dyDescent="0.2">
      <c r="A1223" s="22">
        <v>44036</v>
      </c>
      <c r="B1223">
        <v>44036</v>
      </c>
      <c r="C1223" t="s">
        <v>760</v>
      </c>
      <c r="D1223" s="24">
        <f>VLOOKUP(Pag_Inicio_Corr_mas_casos[[#This Row],[Corregimiento]],Hoja3!$A$2:$D$676,4,0)</f>
        <v>30101</v>
      </c>
      <c r="E1223">
        <v>11</v>
      </c>
    </row>
    <row r="1224" spans="1:5" x14ac:dyDescent="0.2">
      <c r="A1224" s="22">
        <v>44036</v>
      </c>
      <c r="B1224">
        <v>44036</v>
      </c>
      <c r="C1224" t="s">
        <v>684</v>
      </c>
      <c r="D1224" s="24">
        <f>VLOOKUP(Pag_Inicio_Corr_mas_casos[[#This Row],[Corregimiento]],Hoja3!$A$2:$D$676,4,0)</f>
        <v>81007</v>
      </c>
      <c r="E1224">
        <v>15</v>
      </c>
    </row>
    <row r="1225" spans="1:5" x14ac:dyDescent="0.2">
      <c r="A1225" s="22">
        <v>44036</v>
      </c>
      <c r="B1225">
        <v>44036</v>
      </c>
      <c r="C1225" t="s">
        <v>679</v>
      </c>
      <c r="D1225" s="24">
        <f>VLOOKUP(Pag_Inicio_Corr_mas_casos[[#This Row],[Corregimiento]],Hoja3!$A$2:$D$676,4,0)</f>
        <v>81002</v>
      </c>
      <c r="E1225">
        <v>12</v>
      </c>
    </row>
    <row r="1226" spans="1:5" x14ac:dyDescent="0.2">
      <c r="A1226" s="22">
        <v>44036</v>
      </c>
      <c r="B1226">
        <v>44036</v>
      </c>
      <c r="C1226" t="s">
        <v>692</v>
      </c>
      <c r="D1226" s="24">
        <f>VLOOKUP(Pag_Inicio_Corr_mas_casos[[#This Row],[Corregimiento]],Hoja3!$A$2:$D$676,4,0)</f>
        <v>130107</v>
      </c>
      <c r="E1226">
        <v>27</v>
      </c>
    </row>
    <row r="1227" spans="1:5" x14ac:dyDescent="0.2">
      <c r="A1227" s="22">
        <v>44036</v>
      </c>
      <c r="B1227">
        <v>44036</v>
      </c>
      <c r="C1227" t="s">
        <v>709</v>
      </c>
      <c r="D1227" s="24">
        <f>VLOOKUP(Pag_Inicio_Corr_mas_casos[[#This Row],[Corregimiento]],Hoja3!$A$2:$D$676,4,0)</f>
        <v>80815</v>
      </c>
      <c r="E1227">
        <v>12</v>
      </c>
    </row>
    <row r="1228" spans="1:5" x14ac:dyDescent="0.2">
      <c r="A1228" s="22">
        <v>44036</v>
      </c>
      <c r="B1228">
        <v>44036</v>
      </c>
      <c r="C1228" t="s">
        <v>725</v>
      </c>
      <c r="D1228" s="24">
        <f>VLOOKUP(Pag_Inicio_Corr_mas_casos[[#This Row],[Corregimiento]],Hoja3!$A$2:$D$676,4,0)</f>
        <v>30104</v>
      </c>
      <c r="E1228">
        <v>23</v>
      </c>
    </row>
    <row r="1229" spans="1:5" x14ac:dyDescent="0.2">
      <c r="A1229" s="22">
        <v>44036</v>
      </c>
      <c r="B1229">
        <v>44036</v>
      </c>
      <c r="C1229" t="s">
        <v>706</v>
      </c>
      <c r="D1229" s="24">
        <f>VLOOKUP(Pag_Inicio_Corr_mas_casos[[#This Row],[Corregimiento]],Hoja3!$A$2:$D$676,4,0)</f>
        <v>80501</v>
      </c>
      <c r="E1229">
        <v>11</v>
      </c>
    </row>
    <row r="1230" spans="1:5" x14ac:dyDescent="0.2">
      <c r="A1230" s="22">
        <v>44036</v>
      </c>
      <c r="B1230">
        <v>44036</v>
      </c>
      <c r="C1230" t="s">
        <v>700</v>
      </c>
      <c r="D1230" s="24">
        <f>VLOOKUP(Pag_Inicio_Corr_mas_casos[[#This Row],[Corregimiento]],Hoja3!$A$2:$D$676,4,0)</f>
        <v>30107</v>
      </c>
      <c r="E1230">
        <v>25</v>
      </c>
    </row>
    <row r="1231" spans="1:5" x14ac:dyDescent="0.2">
      <c r="A1231" s="22">
        <v>44036</v>
      </c>
      <c r="B1231">
        <v>44036</v>
      </c>
      <c r="C1231" t="s">
        <v>754</v>
      </c>
      <c r="D1231" s="24">
        <f>VLOOKUP(Pag_Inicio_Corr_mas_casos[[#This Row],[Corregimiento]],Hoja3!$A$2:$D$676,4,0)</f>
        <v>30115</v>
      </c>
      <c r="E1231">
        <v>14</v>
      </c>
    </row>
    <row r="1232" spans="1:5" x14ac:dyDescent="0.2">
      <c r="A1232" s="22">
        <v>44036</v>
      </c>
      <c r="B1232">
        <v>44036</v>
      </c>
      <c r="C1232" t="s">
        <v>696</v>
      </c>
      <c r="D1232" s="24">
        <f>VLOOKUP(Pag_Inicio_Corr_mas_casos[[#This Row],[Corregimiento]],Hoja3!$A$2:$D$676,4,0)</f>
        <v>40601</v>
      </c>
      <c r="E1232">
        <v>14</v>
      </c>
    </row>
    <row r="1233" spans="1:5" x14ac:dyDescent="0.2">
      <c r="A1233" s="22">
        <v>44036</v>
      </c>
      <c r="B1233">
        <v>44036</v>
      </c>
      <c r="C1233" t="s">
        <v>714</v>
      </c>
      <c r="D1233" s="24">
        <f>VLOOKUP(Pag_Inicio_Corr_mas_casos[[#This Row],[Corregimiento]],Hoja3!$A$2:$D$676,4,0)</f>
        <v>80826</v>
      </c>
      <c r="E1233">
        <v>16</v>
      </c>
    </row>
    <row r="1234" spans="1:5" x14ac:dyDescent="0.2">
      <c r="A1234" s="22">
        <v>44036</v>
      </c>
      <c r="B1234">
        <v>44036</v>
      </c>
      <c r="C1234" t="s">
        <v>733</v>
      </c>
      <c r="D1234" s="24">
        <f>VLOOKUP(Pag_Inicio_Corr_mas_casos[[#This Row],[Corregimiento]],Hoja3!$A$2:$D$676,4,0)</f>
        <v>130706</v>
      </c>
      <c r="E1234">
        <v>12</v>
      </c>
    </row>
    <row r="1235" spans="1:5" x14ac:dyDescent="0.2">
      <c r="A1235" s="22">
        <v>44036</v>
      </c>
      <c r="B1235">
        <v>44036</v>
      </c>
      <c r="C1235" t="s">
        <v>689</v>
      </c>
      <c r="D1235" s="24">
        <f>VLOOKUP(Pag_Inicio_Corr_mas_casos[[#This Row],[Corregimiento]],Hoja3!$A$2:$D$676,4,0)</f>
        <v>80823</v>
      </c>
      <c r="E1235">
        <v>11</v>
      </c>
    </row>
    <row r="1236" spans="1:5" x14ac:dyDescent="0.2">
      <c r="A1236" s="22">
        <v>44036</v>
      </c>
      <c r="B1236">
        <v>44036</v>
      </c>
      <c r="C1236" t="s">
        <v>713</v>
      </c>
      <c r="D1236" s="24">
        <f>VLOOKUP(Pag_Inicio_Corr_mas_casos[[#This Row],[Corregimiento]],Hoja3!$A$2:$D$676,4,0)</f>
        <v>130708</v>
      </c>
      <c r="E1236">
        <v>20</v>
      </c>
    </row>
    <row r="1237" spans="1:5" x14ac:dyDescent="0.2">
      <c r="A1237" s="22">
        <v>44036</v>
      </c>
      <c r="B1237">
        <v>44036</v>
      </c>
      <c r="C1237" t="s">
        <v>670</v>
      </c>
      <c r="D1237" s="24">
        <f>VLOOKUP(Pag_Inicio_Corr_mas_casos[[#This Row],[Corregimiento]],Hoja3!$A$2:$D$676,4,0)</f>
        <v>130709</v>
      </c>
      <c r="E1237">
        <v>16</v>
      </c>
    </row>
    <row r="1238" spans="1:5" x14ac:dyDescent="0.2">
      <c r="A1238" s="22">
        <v>44036</v>
      </c>
      <c r="B1238">
        <v>44036</v>
      </c>
      <c r="C1238" t="s">
        <v>682</v>
      </c>
      <c r="D1238" s="24">
        <f>VLOOKUP(Pag_Inicio_Corr_mas_casos[[#This Row],[Corregimiento]],Hoja3!$A$2:$D$676,4,0)</f>
        <v>130102</v>
      </c>
      <c r="E1238">
        <v>24</v>
      </c>
    </row>
    <row r="1239" spans="1:5" x14ac:dyDescent="0.2">
      <c r="A1239" s="22">
        <v>44036</v>
      </c>
      <c r="B1239">
        <v>44036</v>
      </c>
      <c r="C1239" t="s">
        <v>694</v>
      </c>
      <c r="D1239" s="24">
        <f>VLOOKUP(Pag_Inicio_Corr_mas_casos[[#This Row],[Corregimiento]],Hoja3!$A$2:$D$676,4,0)</f>
        <v>80812</v>
      </c>
      <c r="E1239">
        <v>32</v>
      </c>
    </row>
    <row r="1240" spans="1:5" x14ac:dyDescent="0.2">
      <c r="A1240" s="22">
        <v>44036</v>
      </c>
      <c r="B1240">
        <v>44036</v>
      </c>
      <c r="C1240" t="s">
        <v>686</v>
      </c>
      <c r="D1240" s="24">
        <f>VLOOKUP(Pag_Inicio_Corr_mas_casos[[#This Row],[Corregimiento]],Hoja3!$A$2:$D$676,4,0)</f>
        <v>80816</v>
      </c>
      <c r="E1240">
        <v>21</v>
      </c>
    </row>
    <row r="1241" spans="1:5" x14ac:dyDescent="0.2">
      <c r="A1241" s="22">
        <v>44036</v>
      </c>
      <c r="B1241">
        <v>44036</v>
      </c>
      <c r="C1241" t="s">
        <v>708</v>
      </c>
      <c r="D1241" s="24">
        <f>VLOOKUP(Pag_Inicio_Corr_mas_casos[[#This Row],[Corregimiento]],Hoja3!$A$2:$D$676,4,0)</f>
        <v>80820</v>
      </c>
      <c r="E1241">
        <v>26</v>
      </c>
    </row>
    <row r="1242" spans="1:5" x14ac:dyDescent="0.2">
      <c r="A1242" s="22">
        <v>44036</v>
      </c>
      <c r="B1242">
        <v>44036</v>
      </c>
      <c r="C1242" t="s">
        <v>775</v>
      </c>
      <c r="D1242" s="24">
        <f>VLOOKUP(Pag_Inicio_Corr_mas_casos[[#This Row],[Corregimiento]],Hoja3!$A$2:$D$676,4,0)</f>
        <v>10207</v>
      </c>
      <c r="E1242">
        <v>12</v>
      </c>
    </row>
    <row r="1243" spans="1:5" x14ac:dyDescent="0.2">
      <c r="A1243" s="22">
        <v>44036</v>
      </c>
      <c r="B1243">
        <v>44036</v>
      </c>
      <c r="C1243" t="s">
        <v>687</v>
      </c>
      <c r="D1243" s="24">
        <f>VLOOKUP(Pag_Inicio_Corr_mas_casos[[#This Row],[Corregimiento]],Hoja3!$A$2:$D$676,4,0)</f>
        <v>80817</v>
      </c>
      <c r="E1243">
        <v>29</v>
      </c>
    </row>
    <row r="1244" spans="1:5" x14ac:dyDescent="0.2">
      <c r="A1244" s="22">
        <v>44036</v>
      </c>
      <c r="B1244">
        <v>44036</v>
      </c>
      <c r="C1244" t="s">
        <v>704</v>
      </c>
      <c r="D1244" s="24">
        <f>VLOOKUP(Pag_Inicio_Corr_mas_casos[[#This Row],[Corregimiento]],Hoja3!$A$2:$D$676,4,0)</f>
        <v>80813</v>
      </c>
      <c r="E1244">
        <v>33</v>
      </c>
    </row>
    <row r="1245" spans="1:5" x14ac:dyDescent="0.2">
      <c r="A1245" s="22">
        <v>44036</v>
      </c>
      <c r="B1245">
        <v>44036</v>
      </c>
      <c r="C1245" t="s">
        <v>722</v>
      </c>
      <c r="D1245" s="24">
        <f>VLOOKUP(Pag_Inicio_Corr_mas_casos[[#This Row],[Corregimiento]],Hoja3!$A$2:$D$676,4,0)</f>
        <v>130717</v>
      </c>
      <c r="E1245">
        <v>15</v>
      </c>
    </row>
    <row r="1246" spans="1:5" x14ac:dyDescent="0.2">
      <c r="A1246" s="22">
        <v>44036</v>
      </c>
      <c r="B1246">
        <v>44036</v>
      </c>
      <c r="C1246" t="s">
        <v>711</v>
      </c>
      <c r="D1246" s="24">
        <f>VLOOKUP(Pag_Inicio_Corr_mas_casos[[#This Row],[Corregimiento]],Hoja3!$A$2:$D$676,4,0)</f>
        <v>80811</v>
      </c>
      <c r="E1246">
        <v>35</v>
      </c>
    </row>
    <row r="1247" spans="1:5" x14ac:dyDescent="0.2">
      <c r="A1247" s="22">
        <v>44036</v>
      </c>
      <c r="B1247">
        <v>44036</v>
      </c>
      <c r="C1247" t="s">
        <v>732</v>
      </c>
      <c r="D1247" s="24">
        <f>VLOOKUP(Pag_Inicio_Corr_mas_casos[[#This Row],[Corregimiento]],Hoja3!$A$2:$D$676,4,0)</f>
        <v>30111</v>
      </c>
      <c r="E1247">
        <v>32</v>
      </c>
    </row>
    <row r="1248" spans="1:5" x14ac:dyDescent="0.2">
      <c r="A1248" s="22">
        <v>44036</v>
      </c>
      <c r="B1248">
        <v>44036</v>
      </c>
      <c r="C1248" t="s">
        <v>719</v>
      </c>
      <c r="D1248" s="24">
        <f>VLOOKUP(Pag_Inicio_Corr_mas_casos[[#This Row],[Corregimiento]],Hoja3!$A$2:$D$676,4,0)</f>
        <v>80809</v>
      </c>
      <c r="E1248">
        <v>11</v>
      </c>
    </row>
    <row r="1249" spans="1:5" x14ac:dyDescent="0.2">
      <c r="A1249" s="22">
        <v>44036</v>
      </c>
      <c r="B1249">
        <v>44036</v>
      </c>
      <c r="C1249" t="s">
        <v>739</v>
      </c>
      <c r="D1249" s="24">
        <f>VLOOKUP(Pag_Inicio_Corr_mas_casos[[#This Row],[Corregimiento]],Hoja3!$A$2:$D$676,4,0)</f>
        <v>80818</v>
      </c>
      <c r="E1249">
        <v>13</v>
      </c>
    </row>
    <row r="1250" spans="1:5" x14ac:dyDescent="0.2">
      <c r="A1250" s="22">
        <v>44036</v>
      </c>
      <c r="B1250">
        <v>44036</v>
      </c>
      <c r="C1250" t="s">
        <v>691</v>
      </c>
      <c r="D1250" s="24">
        <f>VLOOKUP(Pag_Inicio_Corr_mas_casos[[#This Row],[Corregimiento]],Hoja3!$A$2:$D$676,4,0)</f>
        <v>80819</v>
      </c>
      <c r="E1250">
        <v>46</v>
      </c>
    </row>
    <row r="1251" spans="1:5" x14ac:dyDescent="0.2">
      <c r="A1251" s="22">
        <v>44036</v>
      </c>
      <c r="B1251">
        <v>44036</v>
      </c>
      <c r="C1251" t="s">
        <v>717</v>
      </c>
      <c r="D1251" s="24">
        <f>VLOOKUP(Pag_Inicio_Corr_mas_casos[[#This Row],[Corregimiento]],Hoja3!$A$2:$D$676,4,0)</f>
        <v>130105</v>
      </c>
      <c r="E1251">
        <v>14</v>
      </c>
    </row>
    <row r="1252" spans="1:5" x14ac:dyDescent="0.2">
      <c r="A1252" s="22">
        <v>44036</v>
      </c>
      <c r="B1252">
        <v>44036</v>
      </c>
      <c r="C1252" t="s">
        <v>680</v>
      </c>
      <c r="D1252" s="24">
        <f>VLOOKUP(Pag_Inicio_Corr_mas_casos[[#This Row],[Corregimiento]],Hoja3!$A$2:$D$676,4,0)</f>
        <v>130106</v>
      </c>
      <c r="E1252">
        <v>21</v>
      </c>
    </row>
    <row r="1253" spans="1:5" x14ac:dyDescent="0.2">
      <c r="A1253" s="22">
        <v>44037</v>
      </c>
      <c r="B1253">
        <v>44037</v>
      </c>
      <c r="C1253" t="s">
        <v>683</v>
      </c>
      <c r="D1253" s="24">
        <f>VLOOKUP(Pag_Inicio_Corr_mas_casos[[#This Row],[Corregimiento]],Hoja3!$A$2:$D$676,4,0)</f>
        <v>80821</v>
      </c>
      <c r="E1253">
        <v>12</v>
      </c>
    </row>
    <row r="1254" spans="1:5" x14ac:dyDescent="0.2">
      <c r="A1254" s="22">
        <v>44037</v>
      </c>
      <c r="B1254">
        <v>44037</v>
      </c>
      <c r="C1254" t="s">
        <v>688</v>
      </c>
      <c r="D1254" s="24">
        <f>VLOOKUP(Pag_Inicio_Corr_mas_casos[[#This Row],[Corregimiento]],Hoja3!$A$2:$D$676,4,0)</f>
        <v>80822</v>
      </c>
      <c r="E1254">
        <v>23</v>
      </c>
    </row>
    <row r="1255" spans="1:5" x14ac:dyDescent="0.2">
      <c r="A1255" s="22">
        <v>44037</v>
      </c>
      <c r="B1255">
        <v>44037</v>
      </c>
      <c r="C1255" t="s">
        <v>684</v>
      </c>
      <c r="D1255" s="24">
        <f>VLOOKUP(Pag_Inicio_Corr_mas_casos[[#This Row],[Corregimiento]],Hoja3!$A$2:$D$676,4,0)</f>
        <v>81007</v>
      </c>
      <c r="E1255">
        <v>24</v>
      </c>
    </row>
    <row r="1256" spans="1:5" x14ac:dyDescent="0.2">
      <c r="A1256" s="22">
        <v>44037</v>
      </c>
      <c r="B1256">
        <v>44037</v>
      </c>
      <c r="C1256" t="s">
        <v>679</v>
      </c>
      <c r="D1256" s="24">
        <f>VLOOKUP(Pag_Inicio_Corr_mas_casos[[#This Row],[Corregimiento]],Hoja3!$A$2:$D$676,4,0)</f>
        <v>81002</v>
      </c>
      <c r="E1256">
        <v>15</v>
      </c>
    </row>
    <row r="1257" spans="1:5" x14ac:dyDescent="0.2">
      <c r="A1257" s="22">
        <v>44037</v>
      </c>
      <c r="B1257">
        <v>44037</v>
      </c>
      <c r="C1257" t="s">
        <v>729</v>
      </c>
      <c r="D1257" s="24">
        <f>VLOOKUP(Pag_Inicio_Corr_mas_casos[[#This Row],[Corregimiento]],Hoja3!$A$2:$D$676,4,0)</f>
        <v>80807</v>
      </c>
      <c r="E1257">
        <v>12</v>
      </c>
    </row>
    <row r="1258" spans="1:5" x14ac:dyDescent="0.2">
      <c r="A1258" s="22">
        <v>44037</v>
      </c>
      <c r="B1258">
        <v>44037</v>
      </c>
      <c r="C1258" t="s">
        <v>748</v>
      </c>
      <c r="D1258" s="24">
        <f>VLOOKUP(Pag_Inicio_Corr_mas_casos[[#This Row],[Corregimiento]],Hoja3!$A$2:$D$676,4,0)</f>
        <v>40503</v>
      </c>
      <c r="E1258">
        <v>17</v>
      </c>
    </row>
    <row r="1259" spans="1:5" x14ac:dyDescent="0.2">
      <c r="A1259" s="22">
        <v>44037</v>
      </c>
      <c r="B1259">
        <v>44037</v>
      </c>
      <c r="C1259" t="s">
        <v>709</v>
      </c>
      <c r="D1259" s="24">
        <f>VLOOKUP(Pag_Inicio_Corr_mas_casos[[#This Row],[Corregimiento]],Hoja3!$A$2:$D$676,4,0)</f>
        <v>80815</v>
      </c>
      <c r="E1259">
        <v>13</v>
      </c>
    </row>
    <row r="1260" spans="1:5" x14ac:dyDescent="0.2">
      <c r="A1260" s="22">
        <v>44037</v>
      </c>
      <c r="B1260">
        <v>44037</v>
      </c>
      <c r="C1260" t="s">
        <v>725</v>
      </c>
      <c r="D1260" s="24">
        <f>VLOOKUP(Pag_Inicio_Corr_mas_casos[[#This Row],[Corregimiento]],Hoja3!$A$2:$D$676,4,0)</f>
        <v>30104</v>
      </c>
      <c r="E1260">
        <v>11</v>
      </c>
    </row>
    <row r="1261" spans="1:5" x14ac:dyDescent="0.2">
      <c r="A1261" s="22">
        <v>44037</v>
      </c>
      <c r="B1261">
        <v>44037</v>
      </c>
      <c r="C1261" t="s">
        <v>702</v>
      </c>
      <c r="D1261" s="24">
        <f>VLOOKUP(Pag_Inicio_Corr_mas_casos[[#This Row],[Corregimiento]],Hoja3!$A$2:$D$676,4,0)</f>
        <v>10201</v>
      </c>
      <c r="E1261">
        <v>43</v>
      </c>
    </row>
    <row r="1262" spans="1:5" x14ac:dyDescent="0.2">
      <c r="A1262" s="22">
        <v>44037</v>
      </c>
      <c r="B1262">
        <v>44037</v>
      </c>
      <c r="C1262" t="s">
        <v>706</v>
      </c>
      <c r="D1262" s="24">
        <f>VLOOKUP(Pag_Inicio_Corr_mas_casos[[#This Row],[Corregimiento]],Hoja3!$A$2:$D$676,4,0)</f>
        <v>80501</v>
      </c>
      <c r="E1262">
        <v>12</v>
      </c>
    </row>
    <row r="1263" spans="1:5" x14ac:dyDescent="0.2">
      <c r="A1263" s="22">
        <v>44037</v>
      </c>
      <c r="B1263">
        <v>44037</v>
      </c>
      <c r="C1263" t="s">
        <v>700</v>
      </c>
      <c r="D1263" s="24">
        <f>VLOOKUP(Pag_Inicio_Corr_mas_casos[[#This Row],[Corregimiento]],Hoja3!$A$2:$D$676,4,0)</f>
        <v>30107</v>
      </c>
      <c r="E1263">
        <v>19</v>
      </c>
    </row>
    <row r="1264" spans="1:5" x14ac:dyDescent="0.2">
      <c r="A1264" s="22">
        <v>44037</v>
      </c>
      <c r="B1264">
        <v>44037</v>
      </c>
      <c r="C1264" t="s">
        <v>696</v>
      </c>
      <c r="D1264" s="24">
        <f>VLOOKUP(Pag_Inicio_Corr_mas_casos[[#This Row],[Corregimiento]],Hoja3!$A$2:$D$676,4,0)</f>
        <v>40601</v>
      </c>
      <c r="E1264">
        <v>39</v>
      </c>
    </row>
    <row r="1265" spans="1:5" x14ac:dyDescent="0.2">
      <c r="A1265" s="22">
        <v>44037</v>
      </c>
      <c r="B1265">
        <v>44037</v>
      </c>
      <c r="C1265" t="s">
        <v>714</v>
      </c>
      <c r="D1265" s="24">
        <f>VLOOKUP(Pag_Inicio_Corr_mas_casos[[#This Row],[Corregimiento]],Hoja3!$A$2:$D$676,4,0)</f>
        <v>80826</v>
      </c>
      <c r="E1265">
        <v>11</v>
      </c>
    </row>
    <row r="1266" spans="1:5" x14ac:dyDescent="0.2">
      <c r="A1266" s="22">
        <v>44037</v>
      </c>
      <c r="B1266">
        <v>44037</v>
      </c>
      <c r="C1266" t="s">
        <v>689</v>
      </c>
      <c r="D1266" s="24">
        <f>VLOOKUP(Pag_Inicio_Corr_mas_casos[[#This Row],[Corregimiento]],Hoja3!$A$2:$D$676,4,0)</f>
        <v>80823</v>
      </c>
      <c r="E1266">
        <v>13</v>
      </c>
    </row>
    <row r="1267" spans="1:5" x14ac:dyDescent="0.2">
      <c r="A1267" s="22">
        <v>44037</v>
      </c>
      <c r="B1267">
        <v>44037</v>
      </c>
      <c r="C1267" t="s">
        <v>694</v>
      </c>
      <c r="D1267" s="24">
        <f>VLOOKUP(Pag_Inicio_Corr_mas_casos[[#This Row],[Corregimiento]],Hoja3!$A$2:$D$676,4,0)</f>
        <v>80812</v>
      </c>
      <c r="E1267">
        <v>15</v>
      </c>
    </row>
    <row r="1268" spans="1:5" x14ac:dyDescent="0.2">
      <c r="A1268" s="22">
        <v>44037</v>
      </c>
      <c r="B1268">
        <v>44037</v>
      </c>
      <c r="C1268" t="s">
        <v>686</v>
      </c>
      <c r="D1268" s="24">
        <f>VLOOKUP(Pag_Inicio_Corr_mas_casos[[#This Row],[Corregimiento]],Hoja3!$A$2:$D$676,4,0)</f>
        <v>80816</v>
      </c>
      <c r="E1268">
        <v>24</v>
      </c>
    </row>
    <row r="1269" spans="1:5" x14ac:dyDescent="0.2">
      <c r="A1269" s="22">
        <v>44037</v>
      </c>
      <c r="B1269">
        <v>44037</v>
      </c>
      <c r="C1269" t="s">
        <v>708</v>
      </c>
      <c r="D1269" s="24">
        <f>VLOOKUP(Pag_Inicio_Corr_mas_casos[[#This Row],[Corregimiento]],Hoja3!$A$2:$D$676,4,0)</f>
        <v>80820</v>
      </c>
      <c r="E1269">
        <v>17</v>
      </c>
    </row>
    <row r="1270" spans="1:5" x14ac:dyDescent="0.2">
      <c r="A1270" s="22">
        <v>44037</v>
      </c>
      <c r="B1270">
        <v>44037</v>
      </c>
      <c r="C1270" t="s">
        <v>687</v>
      </c>
      <c r="D1270" s="24">
        <f>VLOOKUP(Pag_Inicio_Corr_mas_casos[[#This Row],[Corregimiento]],Hoja3!$A$2:$D$676,4,0)</f>
        <v>80817</v>
      </c>
      <c r="E1270">
        <v>24</v>
      </c>
    </row>
    <row r="1271" spans="1:5" x14ac:dyDescent="0.2">
      <c r="A1271" s="22">
        <v>44037</v>
      </c>
      <c r="B1271">
        <v>44037</v>
      </c>
      <c r="C1271" t="s">
        <v>782</v>
      </c>
      <c r="D1271" s="24">
        <f>VLOOKUP(Pag_Inicio_Corr_mas_casos[[#This Row],[Corregimiento]],Hoja3!$A$2:$D$676,4,0)</f>
        <v>20606</v>
      </c>
      <c r="E1271">
        <v>16</v>
      </c>
    </row>
    <row r="1272" spans="1:5" x14ac:dyDescent="0.2">
      <c r="A1272" s="22">
        <v>44037</v>
      </c>
      <c r="B1272">
        <v>44037</v>
      </c>
      <c r="C1272" t="s">
        <v>704</v>
      </c>
      <c r="D1272" s="24">
        <f>VLOOKUP(Pag_Inicio_Corr_mas_casos[[#This Row],[Corregimiento]],Hoja3!$A$2:$D$676,4,0)</f>
        <v>80813</v>
      </c>
      <c r="E1272">
        <v>19</v>
      </c>
    </row>
    <row r="1273" spans="1:5" x14ac:dyDescent="0.2">
      <c r="A1273" s="22">
        <v>44037</v>
      </c>
      <c r="B1273">
        <v>44037</v>
      </c>
      <c r="C1273" t="s">
        <v>720</v>
      </c>
      <c r="D1273" s="24">
        <f>VLOOKUP(Pag_Inicio_Corr_mas_casos[[#This Row],[Corregimiento]],Hoja3!$A$2:$D$676,4,0)</f>
        <v>40201</v>
      </c>
      <c r="E1273">
        <v>15</v>
      </c>
    </row>
    <row r="1274" spans="1:5" x14ac:dyDescent="0.2">
      <c r="A1274" s="22">
        <v>44037</v>
      </c>
      <c r="B1274">
        <v>44037</v>
      </c>
      <c r="C1274" t="s">
        <v>724</v>
      </c>
      <c r="D1274" s="24">
        <f>VLOOKUP(Pag_Inicio_Corr_mas_casos[[#This Row],[Corregimiento]],Hoja3!$A$2:$D$676,4,0)</f>
        <v>81009</v>
      </c>
      <c r="E1274">
        <v>11</v>
      </c>
    </row>
    <row r="1275" spans="1:5" x14ac:dyDescent="0.2">
      <c r="A1275" s="22">
        <v>44037</v>
      </c>
      <c r="B1275">
        <v>44037</v>
      </c>
      <c r="C1275" t="s">
        <v>719</v>
      </c>
      <c r="D1275" s="24">
        <f>VLOOKUP(Pag_Inicio_Corr_mas_casos[[#This Row],[Corregimiento]],Hoja3!$A$2:$D$676,4,0)</f>
        <v>80809</v>
      </c>
      <c r="E1275">
        <v>22</v>
      </c>
    </row>
    <row r="1276" spans="1:5" x14ac:dyDescent="0.2">
      <c r="A1276" s="22">
        <v>44037</v>
      </c>
      <c r="B1276">
        <v>44037</v>
      </c>
      <c r="C1276" t="s">
        <v>716</v>
      </c>
      <c r="D1276" s="24">
        <f>VLOOKUP(Pag_Inicio_Corr_mas_casos[[#This Row],[Corregimiento]],Hoja3!$A$2:$D$676,4,0)</f>
        <v>80803</v>
      </c>
      <c r="E1276">
        <v>11</v>
      </c>
    </row>
    <row r="1277" spans="1:5" x14ac:dyDescent="0.2">
      <c r="A1277" s="22">
        <v>44037</v>
      </c>
      <c r="B1277">
        <v>44037</v>
      </c>
      <c r="C1277" t="s">
        <v>691</v>
      </c>
      <c r="D1277" s="24">
        <f>VLOOKUP(Pag_Inicio_Corr_mas_casos[[#This Row],[Corregimiento]],Hoja3!$A$2:$D$676,4,0)</f>
        <v>80819</v>
      </c>
      <c r="E1277">
        <v>27</v>
      </c>
    </row>
    <row r="1278" spans="1:5" x14ac:dyDescent="0.2">
      <c r="A1278" s="22">
        <v>44037</v>
      </c>
      <c r="B1278">
        <v>44037</v>
      </c>
      <c r="C1278" t="s">
        <v>680</v>
      </c>
      <c r="D1278" s="24">
        <f>VLOOKUP(Pag_Inicio_Corr_mas_casos[[#This Row],[Corregimiento]],Hoja3!$A$2:$D$676,4,0)</f>
        <v>130106</v>
      </c>
      <c r="E1278">
        <v>18</v>
      </c>
    </row>
    <row r="1279" spans="1:5" x14ac:dyDescent="0.2">
      <c r="A1279" s="22">
        <v>44037</v>
      </c>
      <c r="B1279">
        <v>44037</v>
      </c>
      <c r="C1279" t="s">
        <v>783</v>
      </c>
      <c r="D1279" s="24">
        <f>VLOOKUP(Pag_Inicio_Corr_mas_casos[[#This Row],[Corregimiento]],Hoja3!$A$2:$D$676,4,0)</f>
        <v>41401</v>
      </c>
      <c r="E1279">
        <v>16</v>
      </c>
    </row>
    <row r="1280" spans="1:5" x14ac:dyDescent="0.2">
      <c r="A1280" s="22">
        <v>44038</v>
      </c>
      <c r="B1280">
        <v>44038</v>
      </c>
      <c r="C1280" t="s">
        <v>683</v>
      </c>
      <c r="D1280" s="24">
        <f>VLOOKUP(Pag_Inicio_Corr_mas_casos[[#This Row],[Corregimiento]],Hoja3!$A$2:$D$676,4,0)</f>
        <v>80821</v>
      </c>
      <c r="E1280">
        <v>41</v>
      </c>
    </row>
    <row r="1281" spans="1:5" x14ac:dyDescent="0.2">
      <c r="A1281" s="22">
        <v>44038</v>
      </c>
      <c r="B1281">
        <v>44038</v>
      </c>
      <c r="C1281" t="s">
        <v>777</v>
      </c>
      <c r="D1281" s="24">
        <f>VLOOKUP(Pag_Inicio_Corr_mas_casos[[#This Row],[Corregimiento]],Hoja3!$A$2:$D$676,4,0)</f>
        <v>100102</v>
      </c>
      <c r="E1281">
        <v>43</v>
      </c>
    </row>
    <row r="1282" spans="1:5" x14ac:dyDescent="0.2">
      <c r="A1282" s="22">
        <v>44038</v>
      </c>
      <c r="B1282">
        <v>44038</v>
      </c>
      <c r="C1282" t="s">
        <v>688</v>
      </c>
      <c r="D1282" s="24">
        <f>VLOOKUP(Pag_Inicio_Corr_mas_casos[[#This Row],[Corregimiento]],Hoja3!$A$2:$D$676,4,0)</f>
        <v>80822</v>
      </c>
      <c r="E1282">
        <v>30</v>
      </c>
    </row>
    <row r="1283" spans="1:5" x14ac:dyDescent="0.2">
      <c r="A1283" s="22">
        <v>44038</v>
      </c>
      <c r="B1283">
        <v>44038</v>
      </c>
      <c r="C1283" t="s">
        <v>690</v>
      </c>
      <c r="D1283" s="24">
        <f>VLOOKUP(Pag_Inicio_Corr_mas_casos[[#This Row],[Corregimiento]],Hoja3!$A$2:$D$676,4,0)</f>
        <v>81001</v>
      </c>
      <c r="E1283">
        <v>21</v>
      </c>
    </row>
    <row r="1284" spans="1:5" x14ac:dyDescent="0.2">
      <c r="A1284" s="22">
        <v>44038</v>
      </c>
      <c r="B1284">
        <v>44038</v>
      </c>
      <c r="C1284" t="s">
        <v>693</v>
      </c>
      <c r="D1284" s="24">
        <f>VLOOKUP(Pag_Inicio_Corr_mas_casos[[#This Row],[Corregimiento]],Hoja3!$A$2:$D$676,4,0)</f>
        <v>81006</v>
      </c>
      <c r="E1284">
        <v>11</v>
      </c>
    </row>
    <row r="1285" spans="1:5" x14ac:dyDescent="0.2">
      <c r="A1285" s="22">
        <v>44038</v>
      </c>
      <c r="B1285">
        <v>44038</v>
      </c>
      <c r="C1285" t="s">
        <v>678</v>
      </c>
      <c r="D1285" s="24">
        <f>VLOOKUP(Pag_Inicio_Corr_mas_casos[[#This Row],[Corregimiento]],Hoja3!$A$2:$D$676,4,0)</f>
        <v>130101</v>
      </c>
      <c r="E1285">
        <v>50</v>
      </c>
    </row>
    <row r="1286" spans="1:5" x14ac:dyDescent="0.2">
      <c r="A1286" s="22">
        <v>44038</v>
      </c>
      <c r="B1286">
        <v>44038</v>
      </c>
      <c r="C1286" t="s">
        <v>726</v>
      </c>
      <c r="D1286" s="24">
        <f>VLOOKUP(Pag_Inicio_Corr_mas_casos[[#This Row],[Corregimiento]],Hoja3!$A$2:$D$676,4,0)</f>
        <v>130701</v>
      </c>
      <c r="E1286">
        <v>13</v>
      </c>
    </row>
    <row r="1287" spans="1:5" x14ac:dyDescent="0.2">
      <c r="A1287" s="22">
        <v>44038</v>
      </c>
      <c r="B1287">
        <v>44038</v>
      </c>
      <c r="C1287" t="s">
        <v>695</v>
      </c>
      <c r="D1287" s="24">
        <f>VLOOKUP(Pag_Inicio_Corr_mas_casos[[#This Row],[Corregimiento]],Hoja3!$A$2:$D$676,4,0)</f>
        <v>130702</v>
      </c>
      <c r="E1287">
        <v>23</v>
      </c>
    </row>
    <row r="1288" spans="1:5" x14ac:dyDescent="0.2">
      <c r="A1288" s="22">
        <v>44038</v>
      </c>
      <c r="B1288">
        <v>44038</v>
      </c>
      <c r="C1288" t="s">
        <v>684</v>
      </c>
      <c r="D1288" s="24">
        <f>VLOOKUP(Pag_Inicio_Corr_mas_casos[[#This Row],[Corregimiento]],Hoja3!$A$2:$D$676,4,0)</f>
        <v>81007</v>
      </c>
      <c r="E1288">
        <v>26</v>
      </c>
    </row>
    <row r="1289" spans="1:5" x14ac:dyDescent="0.2">
      <c r="A1289" s="22">
        <v>44038</v>
      </c>
      <c r="B1289">
        <v>44038</v>
      </c>
      <c r="C1289" t="s">
        <v>679</v>
      </c>
      <c r="D1289" s="24">
        <f>VLOOKUP(Pag_Inicio_Corr_mas_casos[[#This Row],[Corregimiento]],Hoja3!$A$2:$D$676,4,0)</f>
        <v>81002</v>
      </c>
      <c r="E1289">
        <v>36</v>
      </c>
    </row>
    <row r="1290" spans="1:5" x14ac:dyDescent="0.2">
      <c r="A1290" s="22">
        <v>44038</v>
      </c>
      <c r="B1290">
        <v>44038</v>
      </c>
      <c r="C1290" t="s">
        <v>697</v>
      </c>
      <c r="D1290" s="24">
        <f>VLOOKUP(Pag_Inicio_Corr_mas_casos[[#This Row],[Corregimiento]],Hoja3!$A$2:$D$676,4,0)</f>
        <v>80806</v>
      </c>
      <c r="E1290">
        <v>26</v>
      </c>
    </row>
    <row r="1291" spans="1:5" x14ac:dyDescent="0.2">
      <c r="A1291" s="22">
        <v>44038</v>
      </c>
      <c r="B1291">
        <v>44038</v>
      </c>
      <c r="C1291" t="s">
        <v>748</v>
      </c>
      <c r="D1291" s="24">
        <f>VLOOKUP(Pag_Inicio_Corr_mas_casos[[#This Row],[Corregimiento]],Hoja3!$A$2:$D$676,4,0)</f>
        <v>40503</v>
      </c>
      <c r="E1291">
        <v>15</v>
      </c>
    </row>
    <row r="1292" spans="1:5" x14ac:dyDescent="0.2">
      <c r="A1292" s="22">
        <v>44038</v>
      </c>
      <c r="B1292">
        <v>44038</v>
      </c>
      <c r="C1292" t="s">
        <v>692</v>
      </c>
      <c r="D1292" s="24">
        <f>VLOOKUP(Pag_Inicio_Corr_mas_casos[[#This Row],[Corregimiento]],Hoja3!$A$2:$D$676,4,0)</f>
        <v>130107</v>
      </c>
      <c r="E1292">
        <v>26</v>
      </c>
    </row>
    <row r="1293" spans="1:5" x14ac:dyDescent="0.2">
      <c r="A1293" s="22">
        <v>44038</v>
      </c>
      <c r="B1293">
        <v>44038</v>
      </c>
      <c r="C1293" t="s">
        <v>709</v>
      </c>
      <c r="D1293" s="24">
        <f>VLOOKUP(Pag_Inicio_Corr_mas_casos[[#This Row],[Corregimiento]],Hoja3!$A$2:$D$676,4,0)</f>
        <v>80815</v>
      </c>
      <c r="E1293">
        <v>34</v>
      </c>
    </row>
    <row r="1294" spans="1:5" x14ac:dyDescent="0.2">
      <c r="A1294" s="22">
        <v>44038</v>
      </c>
      <c r="B1294">
        <v>44038</v>
      </c>
      <c r="C1294" t="s">
        <v>725</v>
      </c>
      <c r="D1294" s="24">
        <f>VLOOKUP(Pag_Inicio_Corr_mas_casos[[#This Row],[Corregimiento]],Hoja3!$A$2:$D$676,4,0)</f>
        <v>30104</v>
      </c>
      <c r="E1294">
        <v>35</v>
      </c>
    </row>
    <row r="1295" spans="1:5" x14ac:dyDescent="0.2">
      <c r="A1295" s="22">
        <v>44038</v>
      </c>
      <c r="B1295">
        <v>44038</v>
      </c>
      <c r="C1295" t="s">
        <v>706</v>
      </c>
      <c r="D1295" s="24">
        <f>VLOOKUP(Pag_Inicio_Corr_mas_casos[[#This Row],[Corregimiento]],Hoja3!$A$2:$D$676,4,0)</f>
        <v>80501</v>
      </c>
      <c r="E1295">
        <v>22</v>
      </c>
    </row>
    <row r="1296" spans="1:5" x14ac:dyDescent="0.2">
      <c r="A1296" s="22">
        <v>44038</v>
      </c>
      <c r="B1296">
        <v>44038</v>
      </c>
      <c r="C1296" t="s">
        <v>700</v>
      </c>
      <c r="D1296" s="24">
        <f>VLOOKUP(Pag_Inicio_Corr_mas_casos[[#This Row],[Corregimiento]],Hoja3!$A$2:$D$676,4,0)</f>
        <v>30107</v>
      </c>
      <c r="E1296">
        <v>26</v>
      </c>
    </row>
    <row r="1297" spans="1:5" x14ac:dyDescent="0.2">
      <c r="A1297" s="22">
        <v>44038</v>
      </c>
      <c r="B1297">
        <v>44038</v>
      </c>
      <c r="C1297" t="s">
        <v>754</v>
      </c>
      <c r="D1297" s="24">
        <f>VLOOKUP(Pag_Inicio_Corr_mas_casos[[#This Row],[Corregimiento]],Hoja3!$A$2:$D$676,4,0)</f>
        <v>30115</v>
      </c>
      <c r="E1297">
        <v>21</v>
      </c>
    </row>
    <row r="1298" spans="1:5" x14ac:dyDescent="0.2">
      <c r="A1298" s="22">
        <v>44038</v>
      </c>
      <c r="B1298">
        <v>44038</v>
      </c>
      <c r="C1298" t="s">
        <v>696</v>
      </c>
      <c r="D1298" s="24">
        <f>VLOOKUP(Pag_Inicio_Corr_mas_casos[[#This Row],[Corregimiento]],Hoja3!$A$2:$D$676,4,0)</f>
        <v>40601</v>
      </c>
      <c r="E1298">
        <v>50</v>
      </c>
    </row>
    <row r="1299" spans="1:5" x14ac:dyDescent="0.2">
      <c r="A1299" s="22">
        <v>44038</v>
      </c>
      <c r="B1299">
        <v>44038</v>
      </c>
      <c r="C1299" t="s">
        <v>762</v>
      </c>
      <c r="D1299" s="24">
        <f>VLOOKUP(Pag_Inicio_Corr_mas_casos[[#This Row],[Corregimiento]],Hoja3!$A$2:$D$676,4,0)</f>
        <v>40701</v>
      </c>
      <c r="E1299">
        <v>15</v>
      </c>
    </row>
    <row r="1300" spans="1:5" x14ac:dyDescent="0.2">
      <c r="A1300" s="22">
        <v>44038</v>
      </c>
      <c r="B1300">
        <v>44038</v>
      </c>
      <c r="C1300" t="s">
        <v>714</v>
      </c>
      <c r="D1300" s="24">
        <f>VLOOKUP(Pag_Inicio_Corr_mas_casos[[#This Row],[Corregimiento]],Hoja3!$A$2:$D$676,4,0)</f>
        <v>80826</v>
      </c>
      <c r="E1300">
        <v>28</v>
      </c>
    </row>
    <row r="1301" spans="1:5" x14ac:dyDescent="0.2">
      <c r="A1301" s="22">
        <v>44038</v>
      </c>
      <c r="B1301">
        <v>44038</v>
      </c>
      <c r="C1301" t="s">
        <v>681</v>
      </c>
      <c r="D1301" s="24">
        <f>VLOOKUP(Pag_Inicio_Corr_mas_casos[[#This Row],[Corregimiento]],Hoja3!$A$2:$D$676,4,0)</f>
        <v>80802</v>
      </c>
      <c r="E1301">
        <v>11</v>
      </c>
    </row>
    <row r="1302" spans="1:5" x14ac:dyDescent="0.2">
      <c r="A1302" s="22">
        <v>44038</v>
      </c>
      <c r="B1302">
        <v>44038</v>
      </c>
      <c r="C1302" t="s">
        <v>689</v>
      </c>
      <c r="D1302" s="24">
        <f>VLOOKUP(Pag_Inicio_Corr_mas_casos[[#This Row],[Corregimiento]],Hoja3!$A$2:$D$676,4,0)</f>
        <v>80823</v>
      </c>
      <c r="E1302">
        <v>26</v>
      </c>
    </row>
    <row r="1303" spans="1:5" x14ac:dyDescent="0.2">
      <c r="A1303" s="22">
        <v>44038</v>
      </c>
      <c r="B1303">
        <v>44038</v>
      </c>
      <c r="C1303" t="s">
        <v>713</v>
      </c>
      <c r="D1303" s="24">
        <f>VLOOKUP(Pag_Inicio_Corr_mas_casos[[#This Row],[Corregimiento]],Hoja3!$A$2:$D$676,4,0)</f>
        <v>130708</v>
      </c>
      <c r="E1303">
        <v>25</v>
      </c>
    </row>
    <row r="1304" spans="1:5" x14ac:dyDescent="0.2">
      <c r="A1304" s="22">
        <v>44038</v>
      </c>
      <c r="B1304">
        <v>44038</v>
      </c>
      <c r="C1304" t="s">
        <v>670</v>
      </c>
      <c r="D1304" s="24">
        <f>VLOOKUP(Pag_Inicio_Corr_mas_casos[[#This Row],[Corregimiento]],Hoja3!$A$2:$D$676,4,0)</f>
        <v>130709</v>
      </c>
      <c r="E1304">
        <v>15</v>
      </c>
    </row>
    <row r="1305" spans="1:5" x14ac:dyDescent="0.2">
      <c r="A1305" s="22">
        <v>44038</v>
      </c>
      <c r="B1305">
        <v>44038</v>
      </c>
      <c r="C1305" t="s">
        <v>723</v>
      </c>
      <c r="D1305" s="24">
        <f>VLOOKUP(Pag_Inicio_Corr_mas_casos[[#This Row],[Corregimiento]],Hoja3!$A$2:$D$676,4,0)</f>
        <v>81003</v>
      </c>
      <c r="E1305">
        <v>11</v>
      </c>
    </row>
    <row r="1306" spans="1:5" x14ac:dyDescent="0.2">
      <c r="A1306" s="22">
        <v>44038</v>
      </c>
      <c r="B1306">
        <v>44038</v>
      </c>
      <c r="C1306" t="s">
        <v>682</v>
      </c>
      <c r="D1306" s="24">
        <f>VLOOKUP(Pag_Inicio_Corr_mas_casos[[#This Row],[Corregimiento]],Hoja3!$A$2:$D$676,4,0)</f>
        <v>130102</v>
      </c>
      <c r="E1306">
        <v>15</v>
      </c>
    </row>
    <row r="1307" spans="1:5" x14ac:dyDescent="0.2">
      <c r="A1307" s="22">
        <v>44038</v>
      </c>
      <c r="B1307">
        <v>44038</v>
      </c>
      <c r="C1307" t="s">
        <v>694</v>
      </c>
      <c r="D1307" s="24">
        <f>VLOOKUP(Pag_Inicio_Corr_mas_casos[[#This Row],[Corregimiento]],Hoja3!$A$2:$D$676,4,0)</f>
        <v>80812</v>
      </c>
      <c r="E1307">
        <v>27</v>
      </c>
    </row>
    <row r="1308" spans="1:5" x14ac:dyDescent="0.2">
      <c r="A1308" s="22">
        <v>44038</v>
      </c>
      <c r="B1308">
        <v>44038</v>
      </c>
      <c r="C1308" t="s">
        <v>686</v>
      </c>
      <c r="D1308" s="24">
        <f>VLOOKUP(Pag_Inicio_Corr_mas_casos[[#This Row],[Corregimiento]],Hoja3!$A$2:$D$676,4,0)</f>
        <v>80816</v>
      </c>
      <c r="E1308">
        <v>29</v>
      </c>
    </row>
    <row r="1309" spans="1:5" x14ac:dyDescent="0.2">
      <c r="A1309" s="22">
        <v>44038</v>
      </c>
      <c r="B1309">
        <v>44038</v>
      </c>
      <c r="C1309" t="s">
        <v>708</v>
      </c>
      <c r="D1309" s="24">
        <f>VLOOKUP(Pag_Inicio_Corr_mas_casos[[#This Row],[Corregimiento]],Hoja3!$A$2:$D$676,4,0)</f>
        <v>80820</v>
      </c>
      <c r="E1309">
        <v>23</v>
      </c>
    </row>
    <row r="1310" spans="1:5" x14ac:dyDescent="0.2">
      <c r="A1310" s="22">
        <v>44038</v>
      </c>
      <c r="B1310">
        <v>44038</v>
      </c>
      <c r="C1310" t="s">
        <v>685</v>
      </c>
      <c r="D1310" s="24">
        <f>VLOOKUP(Pag_Inicio_Corr_mas_casos[[#This Row],[Corregimiento]],Hoja3!$A$2:$D$676,4,0)</f>
        <v>81008</v>
      </c>
      <c r="E1310">
        <v>32</v>
      </c>
    </row>
    <row r="1311" spans="1:5" x14ac:dyDescent="0.2">
      <c r="A1311" s="22">
        <v>44038</v>
      </c>
      <c r="B1311">
        <v>44038</v>
      </c>
      <c r="C1311" t="s">
        <v>687</v>
      </c>
      <c r="D1311" s="24">
        <f>VLOOKUP(Pag_Inicio_Corr_mas_casos[[#This Row],[Corregimiento]],Hoja3!$A$2:$D$676,4,0)</f>
        <v>80817</v>
      </c>
      <c r="E1311">
        <v>26</v>
      </c>
    </row>
    <row r="1312" spans="1:5" x14ac:dyDescent="0.2">
      <c r="A1312" s="22">
        <v>44038</v>
      </c>
      <c r="B1312">
        <v>44038</v>
      </c>
      <c r="C1312" t="s">
        <v>704</v>
      </c>
      <c r="D1312" s="24">
        <f>VLOOKUP(Pag_Inicio_Corr_mas_casos[[#This Row],[Corregimiento]],Hoja3!$A$2:$D$676,4,0)</f>
        <v>80813</v>
      </c>
      <c r="E1312">
        <v>35</v>
      </c>
    </row>
    <row r="1313" spans="1:5" x14ac:dyDescent="0.2">
      <c r="A1313" s="22">
        <v>44038</v>
      </c>
      <c r="B1313">
        <v>44038</v>
      </c>
      <c r="C1313" t="s">
        <v>722</v>
      </c>
      <c r="D1313" s="24">
        <f>VLOOKUP(Pag_Inicio_Corr_mas_casos[[#This Row],[Corregimiento]],Hoja3!$A$2:$D$676,4,0)</f>
        <v>130717</v>
      </c>
      <c r="E1313">
        <v>14</v>
      </c>
    </row>
    <row r="1314" spans="1:5" x14ac:dyDescent="0.2">
      <c r="A1314" s="22">
        <v>44038</v>
      </c>
      <c r="B1314">
        <v>44038</v>
      </c>
      <c r="C1314" t="s">
        <v>768</v>
      </c>
      <c r="D1314" s="24">
        <f>VLOOKUP(Pag_Inicio_Corr_mas_casos[[#This Row],[Corregimiento]],Hoja3!$A$2:$D$676,4,0)</f>
        <v>30110</v>
      </c>
      <c r="E1314">
        <v>11</v>
      </c>
    </row>
    <row r="1315" spans="1:5" x14ac:dyDescent="0.2">
      <c r="A1315" s="22">
        <v>44038</v>
      </c>
      <c r="B1315">
        <v>44038</v>
      </c>
      <c r="C1315" t="s">
        <v>732</v>
      </c>
      <c r="D1315" s="24">
        <f>VLOOKUP(Pag_Inicio_Corr_mas_casos[[#This Row],[Corregimiento]],Hoja3!$A$2:$D$676,4,0)</f>
        <v>30111</v>
      </c>
      <c r="E1315">
        <v>29</v>
      </c>
    </row>
    <row r="1316" spans="1:5" x14ac:dyDescent="0.2">
      <c r="A1316" s="22">
        <v>44038</v>
      </c>
      <c r="B1316">
        <v>44038</v>
      </c>
      <c r="C1316" t="s">
        <v>719</v>
      </c>
      <c r="D1316" s="24">
        <f>VLOOKUP(Pag_Inicio_Corr_mas_casos[[#This Row],[Corregimiento]],Hoja3!$A$2:$D$676,4,0)</f>
        <v>80809</v>
      </c>
      <c r="E1316">
        <v>27</v>
      </c>
    </row>
    <row r="1317" spans="1:5" x14ac:dyDescent="0.2">
      <c r="A1317" s="22">
        <v>44038</v>
      </c>
      <c r="B1317">
        <v>44038</v>
      </c>
      <c r="C1317" t="s">
        <v>701</v>
      </c>
      <c r="D1317" s="24">
        <f>VLOOKUP(Pag_Inicio_Corr_mas_casos[[#This Row],[Corregimiento]],Hoja3!$A$2:$D$676,4,0)</f>
        <v>30113</v>
      </c>
      <c r="E1317">
        <v>13</v>
      </c>
    </row>
    <row r="1318" spans="1:5" x14ac:dyDescent="0.2">
      <c r="A1318" s="22">
        <v>44038</v>
      </c>
      <c r="B1318">
        <v>44038</v>
      </c>
      <c r="C1318" t="s">
        <v>691</v>
      </c>
      <c r="D1318" s="24">
        <f>VLOOKUP(Pag_Inicio_Corr_mas_casos[[#This Row],[Corregimiento]],Hoja3!$A$2:$D$676,4,0)</f>
        <v>80819</v>
      </c>
      <c r="E1318">
        <v>48</v>
      </c>
    </row>
    <row r="1319" spans="1:5" x14ac:dyDescent="0.2">
      <c r="A1319" s="22">
        <v>44038</v>
      </c>
      <c r="B1319">
        <v>44038</v>
      </c>
      <c r="C1319" t="s">
        <v>680</v>
      </c>
      <c r="D1319" s="24">
        <f>VLOOKUP(Pag_Inicio_Corr_mas_casos[[#This Row],[Corregimiento]],Hoja3!$A$2:$D$676,4,0)</f>
        <v>130106</v>
      </c>
      <c r="E1319">
        <v>51</v>
      </c>
    </row>
    <row r="1320" spans="1:5" x14ac:dyDescent="0.2">
      <c r="A1320" s="22">
        <v>44039</v>
      </c>
      <c r="B1320">
        <v>44039</v>
      </c>
      <c r="C1320" t="s">
        <v>683</v>
      </c>
      <c r="D1320" s="24">
        <f>VLOOKUP(Pag_Inicio_Corr_mas_casos[[#This Row],[Corregimiento]],Hoja3!$A$2:$D$676,4,0)</f>
        <v>80821</v>
      </c>
      <c r="E1320">
        <v>23</v>
      </c>
    </row>
    <row r="1321" spans="1:5" x14ac:dyDescent="0.2">
      <c r="A1321" s="22">
        <v>44039</v>
      </c>
      <c r="B1321">
        <v>44039</v>
      </c>
      <c r="C1321" t="s">
        <v>688</v>
      </c>
      <c r="D1321" s="24">
        <f>VLOOKUP(Pag_Inicio_Corr_mas_casos[[#This Row],[Corregimiento]],Hoja3!$A$2:$D$676,4,0)</f>
        <v>80822</v>
      </c>
      <c r="E1321">
        <v>12</v>
      </c>
    </row>
    <row r="1322" spans="1:5" x14ac:dyDescent="0.2">
      <c r="A1322" s="22">
        <v>44039</v>
      </c>
      <c r="B1322">
        <v>44039</v>
      </c>
      <c r="C1322" t="s">
        <v>690</v>
      </c>
      <c r="D1322" s="24">
        <f>VLOOKUP(Pag_Inicio_Corr_mas_casos[[#This Row],[Corregimiento]],Hoja3!$A$2:$D$676,4,0)</f>
        <v>81001</v>
      </c>
      <c r="E1322">
        <v>13</v>
      </c>
    </row>
    <row r="1323" spans="1:5" x14ac:dyDescent="0.2">
      <c r="A1323" s="22">
        <v>44039</v>
      </c>
      <c r="B1323">
        <v>44039</v>
      </c>
      <c r="C1323" t="s">
        <v>693</v>
      </c>
      <c r="D1323" s="24">
        <f>VLOOKUP(Pag_Inicio_Corr_mas_casos[[#This Row],[Corregimiento]],Hoja3!$A$2:$D$676,4,0)</f>
        <v>81006</v>
      </c>
      <c r="E1323">
        <v>14</v>
      </c>
    </row>
    <row r="1324" spans="1:5" x14ac:dyDescent="0.2">
      <c r="A1324" s="22">
        <v>44039</v>
      </c>
      <c r="B1324">
        <v>44039</v>
      </c>
      <c r="C1324" t="s">
        <v>678</v>
      </c>
      <c r="D1324" s="24">
        <f>VLOOKUP(Pag_Inicio_Corr_mas_casos[[#This Row],[Corregimiento]],Hoja3!$A$2:$D$676,4,0)</f>
        <v>130101</v>
      </c>
      <c r="E1324">
        <v>42</v>
      </c>
    </row>
    <row r="1325" spans="1:5" x14ac:dyDescent="0.2">
      <c r="A1325" s="22">
        <v>44039</v>
      </c>
      <c r="B1325">
        <v>44039</v>
      </c>
      <c r="C1325" t="s">
        <v>726</v>
      </c>
      <c r="D1325" s="24">
        <f>VLOOKUP(Pag_Inicio_Corr_mas_casos[[#This Row],[Corregimiento]],Hoja3!$A$2:$D$676,4,0)</f>
        <v>130701</v>
      </c>
      <c r="E1325">
        <v>11</v>
      </c>
    </row>
    <row r="1326" spans="1:5" x14ac:dyDescent="0.2">
      <c r="A1326" s="22">
        <v>44039</v>
      </c>
      <c r="B1326">
        <v>44039</v>
      </c>
      <c r="C1326" t="s">
        <v>695</v>
      </c>
      <c r="D1326" s="24">
        <f>VLOOKUP(Pag_Inicio_Corr_mas_casos[[#This Row],[Corregimiento]],Hoja3!$A$2:$D$676,4,0)</f>
        <v>130702</v>
      </c>
      <c r="E1326">
        <v>24</v>
      </c>
    </row>
    <row r="1327" spans="1:5" x14ac:dyDescent="0.2">
      <c r="A1327" s="22">
        <v>44039</v>
      </c>
      <c r="B1327">
        <v>44039</v>
      </c>
      <c r="C1327" t="s">
        <v>684</v>
      </c>
      <c r="D1327" s="24">
        <f>VLOOKUP(Pag_Inicio_Corr_mas_casos[[#This Row],[Corregimiento]],Hoja3!$A$2:$D$676,4,0)</f>
        <v>81007</v>
      </c>
      <c r="E1327">
        <v>34</v>
      </c>
    </row>
    <row r="1328" spans="1:5" x14ac:dyDescent="0.2">
      <c r="A1328" s="22">
        <v>44039</v>
      </c>
      <c r="B1328">
        <v>44039</v>
      </c>
      <c r="C1328" t="s">
        <v>679</v>
      </c>
      <c r="D1328" s="24">
        <f>VLOOKUP(Pag_Inicio_Corr_mas_casos[[#This Row],[Corregimiento]],Hoja3!$A$2:$D$676,4,0)</f>
        <v>81002</v>
      </c>
      <c r="E1328">
        <v>50</v>
      </c>
    </row>
    <row r="1329" spans="1:5" x14ac:dyDescent="0.2">
      <c r="A1329" s="22">
        <v>44039</v>
      </c>
      <c r="B1329">
        <v>44039</v>
      </c>
      <c r="C1329" t="s">
        <v>761</v>
      </c>
      <c r="D1329" s="24">
        <f>VLOOKUP(Pag_Inicio_Corr_mas_casos[[#This Row],[Corregimiento]],Hoja3!$A$2:$D$676,4,0)</f>
        <v>30103</v>
      </c>
      <c r="E1329">
        <v>13</v>
      </c>
    </row>
    <row r="1330" spans="1:5" x14ac:dyDescent="0.2">
      <c r="A1330" s="22">
        <v>44039</v>
      </c>
      <c r="B1330">
        <v>44039</v>
      </c>
      <c r="C1330" t="s">
        <v>692</v>
      </c>
      <c r="D1330" s="24">
        <f>VLOOKUP(Pag_Inicio_Corr_mas_casos[[#This Row],[Corregimiento]],Hoja3!$A$2:$D$676,4,0)</f>
        <v>130107</v>
      </c>
      <c r="E1330">
        <v>18</v>
      </c>
    </row>
    <row r="1331" spans="1:5" x14ac:dyDescent="0.2">
      <c r="A1331" s="22">
        <v>44039</v>
      </c>
      <c r="B1331">
        <v>44039</v>
      </c>
      <c r="C1331" t="s">
        <v>709</v>
      </c>
      <c r="D1331" s="24">
        <f>VLOOKUP(Pag_Inicio_Corr_mas_casos[[#This Row],[Corregimiento]],Hoja3!$A$2:$D$676,4,0)</f>
        <v>80815</v>
      </c>
      <c r="E1331">
        <v>35</v>
      </c>
    </row>
    <row r="1332" spans="1:5" x14ac:dyDescent="0.2">
      <c r="A1332" s="22">
        <v>44039</v>
      </c>
      <c r="B1332">
        <v>44039</v>
      </c>
      <c r="C1332" t="s">
        <v>725</v>
      </c>
      <c r="D1332" s="24">
        <f>VLOOKUP(Pag_Inicio_Corr_mas_casos[[#This Row],[Corregimiento]],Hoja3!$A$2:$D$676,4,0)</f>
        <v>30104</v>
      </c>
      <c r="E1332">
        <v>14</v>
      </c>
    </row>
    <row r="1333" spans="1:5" x14ac:dyDescent="0.2">
      <c r="A1333" s="22">
        <v>44039</v>
      </c>
      <c r="B1333">
        <v>44039</v>
      </c>
      <c r="C1333" t="s">
        <v>698</v>
      </c>
      <c r="D1333" s="24">
        <f>VLOOKUP(Pag_Inicio_Corr_mas_casos[[#This Row],[Corregimiento]],Hoja3!$A$2:$D$676,4,0)</f>
        <v>130108</v>
      </c>
      <c r="E1333">
        <v>15</v>
      </c>
    </row>
    <row r="1334" spans="1:5" x14ac:dyDescent="0.2">
      <c r="A1334" s="22">
        <v>44039</v>
      </c>
      <c r="B1334">
        <v>44039</v>
      </c>
      <c r="C1334" t="s">
        <v>706</v>
      </c>
      <c r="D1334" s="24">
        <f>VLOOKUP(Pag_Inicio_Corr_mas_casos[[#This Row],[Corregimiento]],Hoja3!$A$2:$D$676,4,0)</f>
        <v>80501</v>
      </c>
      <c r="E1334">
        <v>25</v>
      </c>
    </row>
    <row r="1335" spans="1:5" x14ac:dyDescent="0.2">
      <c r="A1335" s="22">
        <v>44039</v>
      </c>
      <c r="B1335">
        <v>44039</v>
      </c>
      <c r="C1335" t="s">
        <v>700</v>
      </c>
      <c r="D1335" s="24">
        <f>VLOOKUP(Pag_Inicio_Corr_mas_casos[[#This Row],[Corregimiento]],Hoja3!$A$2:$D$676,4,0)</f>
        <v>30107</v>
      </c>
      <c r="E1335">
        <v>18</v>
      </c>
    </row>
    <row r="1336" spans="1:5" x14ac:dyDescent="0.2">
      <c r="A1336" s="22">
        <v>44039</v>
      </c>
      <c r="B1336">
        <v>44039</v>
      </c>
      <c r="C1336" t="s">
        <v>754</v>
      </c>
      <c r="D1336" s="24">
        <f>VLOOKUP(Pag_Inicio_Corr_mas_casos[[#This Row],[Corregimiento]],Hoja3!$A$2:$D$676,4,0)</f>
        <v>30115</v>
      </c>
      <c r="E1336">
        <v>14</v>
      </c>
    </row>
    <row r="1337" spans="1:5" x14ac:dyDescent="0.2">
      <c r="A1337" s="22">
        <v>44039</v>
      </c>
      <c r="B1337">
        <v>44039</v>
      </c>
      <c r="C1337" t="s">
        <v>714</v>
      </c>
      <c r="D1337" s="24">
        <f>VLOOKUP(Pag_Inicio_Corr_mas_casos[[#This Row],[Corregimiento]],Hoja3!$A$2:$D$676,4,0)</f>
        <v>80826</v>
      </c>
      <c r="E1337">
        <v>15</v>
      </c>
    </row>
    <row r="1338" spans="1:5" x14ac:dyDescent="0.2">
      <c r="A1338" s="22">
        <v>44039</v>
      </c>
      <c r="B1338">
        <v>44039</v>
      </c>
      <c r="C1338" t="s">
        <v>689</v>
      </c>
      <c r="D1338" s="24">
        <f>VLOOKUP(Pag_Inicio_Corr_mas_casos[[#This Row],[Corregimiento]],Hoja3!$A$2:$D$676,4,0)</f>
        <v>80823</v>
      </c>
      <c r="E1338">
        <v>20</v>
      </c>
    </row>
    <row r="1339" spans="1:5" x14ac:dyDescent="0.2">
      <c r="A1339" s="22">
        <v>44039</v>
      </c>
      <c r="B1339">
        <v>44039</v>
      </c>
      <c r="C1339" t="s">
        <v>713</v>
      </c>
      <c r="D1339" s="24">
        <f>VLOOKUP(Pag_Inicio_Corr_mas_casos[[#This Row],[Corregimiento]],Hoja3!$A$2:$D$676,4,0)</f>
        <v>130708</v>
      </c>
      <c r="E1339">
        <v>20</v>
      </c>
    </row>
    <row r="1340" spans="1:5" x14ac:dyDescent="0.2">
      <c r="A1340" s="22">
        <v>44039</v>
      </c>
      <c r="B1340">
        <v>44039</v>
      </c>
      <c r="C1340" t="s">
        <v>670</v>
      </c>
      <c r="D1340" s="24">
        <f>VLOOKUP(Pag_Inicio_Corr_mas_casos[[#This Row],[Corregimiento]],Hoja3!$A$2:$D$676,4,0)</f>
        <v>130709</v>
      </c>
      <c r="E1340">
        <v>13</v>
      </c>
    </row>
    <row r="1341" spans="1:5" x14ac:dyDescent="0.2">
      <c r="A1341" s="22">
        <v>44039</v>
      </c>
      <c r="B1341">
        <v>44039</v>
      </c>
      <c r="C1341" t="s">
        <v>723</v>
      </c>
      <c r="D1341" s="24">
        <f>VLOOKUP(Pag_Inicio_Corr_mas_casos[[#This Row],[Corregimiento]],Hoja3!$A$2:$D$676,4,0)</f>
        <v>81003</v>
      </c>
      <c r="E1341">
        <v>17</v>
      </c>
    </row>
    <row r="1342" spans="1:5" x14ac:dyDescent="0.2">
      <c r="A1342" s="22">
        <v>44039</v>
      </c>
      <c r="B1342">
        <v>44039</v>
      </c>
      <c r="C1342" t="s">
        <v>682</v>
      </c>
      <c r="D1342" s="24">
        <f>VLOOKUP(Pag_Inicio_Corr_mas_casos[[#This Row],[Corregimiento]],Hoja3!$A$2:$D$676,4,0)</f>
        <v>130102</v>
      </c>
      <c r="E1342">
        <v>20</v>
      </c>
    </row>
    <row r="1343" spans="1:5" x14ac:dyDescent="0.2">
      <c r="A1343" s="22">
        <v>44039</v>
      </c>
      <c r="B1343">
        <v>44039</v>
      </c>
      <c r="C1343" t="s">
        <v>694</v>
      </c>
      <c r="D1343" s="24">
        <f>VLOOKUP(Pag_Inicio_Corr_mas_casos[[#This Row],[Corregimiento]],Hoja3!$A$2:$D$676,4,0)</f>
        <v>80812</v>
      </c>
      <c r="E1343">
        <v>30</v>
      </c>
    </row>
    <row r="1344" spans="1:5" x14ac:dyDescent="0.2">
      <c r="A1344" s="22">
        <v>44039</v>
      </c>
      <c r="B1344">
        <v>44039</v>
      </c>
      <c r="C1344" t="s">
        <v>686</v>
      </c>
      <c r="D1344" s="24">
        <f>VLOOKUP(Pag_Inicio_Corr_mas_casos[[#This Row],[Corregimiento]],Hoja3!$A$2:$D$676,4,0)</f>
        <v>80816</v>
      </c>
      <c r="E1344">
        <v>16</v>
      </c>
    </row>
    <row r="1345" spans="1:5" x14ac:dyDescent="0.2">
      <c r="A1345" s="22">
        <v>44039</v>
      </c>
      <c r="B1345">
        <v>44039</v>
      </c>
      <c r="C1345" t="s">
        <v>708</v>
      </c>
      <c r="D1345" s="24">
        <f>VLOOKUP(Pag_Inicio_Corr_mas_casos[[#This Row],[Corregimiento]],Hoja3!$A$2:$D$676,4,0)</f>
        <v>80820</v>
      </c>
      <c r="E1345">
        <v>39</v>
      </c>
    </row>
    <row r="1346" spans="1:5" x14ac:dyDescent="0.2">
      <c r="A1346" s="22">
        <v>44039</v>
      </c>
      <c r="B1346">
        <v>44039</v>
      </c>
      <c r="C1346" t="s">
        <v>753</v>
      </c>
      <c r="D1346" s="24">
        <f>VLOOKUP(Pag_Inicio_Corr_mas_casos[[#This Row],[Corregimiento]],Hoja3!$A$2:$D$676,4,0)</f>
        <v>81004</v>
      </c>
      <c r="E1346">
        <v>15</v>
      </c>
    </row>
    <row r="1347" spans="1:5" x14ac:dyDescent="0.2">
      <c r="A1347" s="22">
        <v>44039</v>
      </c>
      <c r="B1347">
        <v>44039</v>
      </c>
      <c r="C1347" t="s">
        <v>685</v>
      </c>
      <c r="D1347" s="24">
        <f>VLOOKUP(Pag_Inicio_Corr_mas_casos[[#This Row],[Corregimiento]],Hoja3!$A$2:$D$676,4,0)</f>
        <v>81008</v>
      </c>
      <c r="E1347">
        <v>24</v>
      </c>
    </row>
    <row r="1348" spans="1:5" x14ac:dyDescent="0.2">
      <c r="A1348" s="22">
        <v>44039</v>
      </c>
      <c r="B1348">
        <v>44039</v>
      </c>
      <c r="C1348" t="s">
        <v>687</v>
      </c>
      <c r="D1348" s="24">
        <f>VLOOKUP(Pag_Inicio_Corr_mas_casos[[#This Row],[Corregimiento]],Hoja3!$A$2:$D$676,4,0)</f>
        <v>80817</v>
      </c>
      <c r="E1348">
        <v>22</v>
      </c>
    </row>
    <row r="1349" spans="1:5" x14ac:dyDescent="0.2">
      <c r="A1349" s="22">
        <v>44039</v>
      </c>
      <c r="B1349">
        <v>44039</v>
      </c>
      <c r="C1349" t="s">
        <v>699</v>
      </c>
      <c r="D1349" s="24">
        <f>VLOOKUP(Pag_Inicio_Corr_mas_casos[[#This Row],[Corregimiento]],Hoja3!$A$2:$D$676,4,0)</f>
        <v>80810</v>
      </c>
      <c r="E1349">
        <v>11</v>
      </c>
    </row>
    <row r="1350" spans="1:5" x14ac:dyDescent="0.2">
      <c r="A1350" s="22">
        <v>44039</v>
      </c>
      <c r="B1350">
        <v>44039</v>
      </c>
      <c r="C1350" t="s">
        <v>704</v>
      </c>
      <c r="D1350" s="24">
        <f>VLOOKUP(Pag_Inicio_Corr_mas_casos[[#This Row],[Corregimiento]],Hoja3!$A$2:$D$676,4,0)</f>
        <v>80813</v>
      </c>
      <c r="E1350">
        <v>23</v>
      </c>
    </row>
    <row r="1351" spans="1:5" x14ac:dyDescent="0.2">
      <c r="A1351" s="22">
        <v>44039</v>
      </c>
      <c r="B1351">
        <v>44039</v>
      </c>
      <c r="C1351" t="s">
        <v>741</v>
      </c>
      <c r="D1351" s="24">
        <f>VLOOKUP(Pag_Inicio_Corr_mas_casos[[#This Row],[Corregimiento]],Hoja3!$A$2:$D$676,4,0)</f>
        <v>130716</v>
      </c>
      <c r="E1351">
        <v>12</v>
      </c>
    </row>
    <row r="1352" spans="1:5" x14ac:dyDescent="0.2">
      <c r="A1352" s="22">
        <v>44039</v>
      </c>
      <c r="B1352">
        <v>44039</v>
      </c>
      <c r="C1352" t="s">
        <v>722</v>
      </c>
      <c r="D1352" s="24">
        <f>VLOOKUP(Pag_Inicio_Corr_mas_casos[[#This Row],[Corregimiento]],Hoja3!$A$2:$D$676,4,0)</f>
        <v>130717</v>
      </c>
      <c r="E1352">
        <v>19</v>
      </c>
    </row>
    <row r="1353" spans="1:5" x14ac:dyDescent="0.2">
      <c r="A1353" s="22">
        <v>44039</v>
      </c>
      <c r="B1353">
        <v>44039</v>
      </c>
      <c r="C1353" t="s">
        <v>724</v>
      </c>
      <c r="D1353" s="24">
        <f>VLOOKUP(Pag_Inicio_Corr_mas_casos[[#This Row],[Corregimiento]],Hoja3!$A$2:$D$676,4,0)</f>
        <v>81009</v>
      </c>
      <c r="E1353">
        <v>14</v>
      </c>
    </row>
    <row r="1354" spans="1:5" x14ac:dyDescent="0.2">
      <c r="A1354" s="22">
        <v>44039</v>
      </c>
      <c r="B1354">
        <v>44039</v>
      </c>
      <c r="C1354" t="s">
        <v>732</v>
      </c>
      <c r="D1354" s="24">
        <f>VLOOKUP(Pag_Inicio_Corr_mas_casos[[#This Row],[Corregimiento]],Hoja3!$A$2:$D$676,4,0)</f>
        <v>30111</v>
      </c>
      <c r="E1354">
        <v>31</v>
      </c>
    </row>
    <row r="1355" spans="1:5" x14ac:dyDescent="0.2">
      <c r="A1355" s="22">
        <v>44039</v>
      </c>
      <c r="B1355">
        <v>44039</v>
      </c>
      <c r="C1355" t="s">
        <v>691</v>
      </c>
      <c r="D1355" s="24">
        <f>VLOOKUP(Pag_Inicio_Corr_mas_casos[[#This Row],[Corregimiento]],Hoja3!$A$2:$D$676,4,0)</f>
        <v>80819</v>
      </c>
      <c r="E1355">
        <v>42</v>
      </c>
    </row>
    <row r="1356" spans="1:5" x14ac:dyDescent="0.2">
      <c r="A1356" s="22">
        <v>44039</v>
      </c>
      <c r="B1356">
        <v>44039</v>
      </c>
      <c r="C1356" t="s">
        <v>740</v>
      </c>
      <c r="D1356" s="24">
        <f>VLOOKUP(Pag_Inicio_Corr_mas_casos[[#This Row],[Corregimiento]],Hoja3!$A$2:$D$676,4,0)</f>
        <v>81005</v>
      </c>
      <c r="E1356">
        <v>16</v>
      </c>
    </row>
    <row r="1357" spans="1:5" x14ac:dyDescent="0.2">
      <c r="A1357" s="22">
        <v>44039</v>
      </c>
      <c r="B1357">
        <v>44039</v>
      </c>
      <c r="C1357" t="s">
        <v>680</v>
      </c>
      <c r="D1357" s="24">
        <f>VLOOKUP(Pag_Inicio_Corr_mas_casos[[#This Row],[Corregimiento]],Hoja3!$A$2:$D$676,4,0)</f>
        <v>130106</v>
      </c>
      <c r="E1357">
        <v>27</v>
      </c>
    </row>
    <row r="1358" spans="1:5" x14ac:dyDescent="0.2">
      <c r="A1358" s="22">
        <v>44040</v>
      </c>
      <c r="B1358">
        <v>44040</v>
      </c>
      <c r="C1358" t="s">
        <v>683</v>
      </c>
      <c r="D1358" s="24">
        <f>VLOOKUP(Pag_Inicio_Corr_mas_casos[[#This Row],[Corregimiento]],Hoja3!$A$2:$D$676,4,0)</f>
        <v>80821</v>
      </c>
      <c r="E1358">
        <v>11</v>
      </c>
    </row>
    <row r="1359" spans="1:5" x14ac:dyDescent="0.2">
      <c r="A1359" s="22">
        <v>44040</v>
      </c>
      <c r="B1359">
        <v>44040</v>
      </c>
      <c r="C1359" t="s">
        <v>678</v>
      </c>
      <c r="D1359" s="24">
        <f>VLOOKUP(Pag_Inicio_Corr_mas_casos[[#This Row],[Corregimiento]],Hoja3!$A$2:$D$676,4,0)</f>
        <v>130101</v>
      </c>
      <c r="E1359">
        <v>11</v>
      </c>
    </row>
    <row r="1360" spans="1:5" x14ac:dyDescent="0.2">
      <c r="A1360" s="22">
        <v>44040</v>
      </c>
      <c r="B1360">
        <v>44040</v>
      </c>
      <c r="C1360" t="s">
        <v>697</v>
      </c>
      <c r="D1360" s="24">
        <f>VLOOKUP(Pag_Inicio_Corr_mas_casos[[#This Row],[Corregimiento]],Hoja3!$A$2:$D$676,4,0)</f>
        <v>80806</v>
      </c>
      <c r="E1360">
        <v>15</v>
      </c>
    </row>
    <row r="1361" spans="1:5" x14ac:dyDescent="0.2">
      <c r="A1361" s="22">
        <v>44040</v>
      </c>
      <c r="B1361">
        <v>44040</v>
      </c>
      <c r="C1361" t="s">
        <v>709</v>
      </c>
      <c r="D1361" s="24">
        <f>VLOOKUP(Pag_Inicio_Corr_mas_casos[[#This Row],[Corregimiento]],Hoja3!$A$2:$D$676,4,0)</f>
        <v>80815</v>
      </c>
      <c r="E1361">
        <v>14</v>
      </c>
    </row>
    <row r="1362" spans="1:5" x14ac:dyDescent="0.2">
      <c r="A1362" s="22">
        <v>44040</v>
      </c>
      <c r="B1362">
        <v>44040</v>
      </c>
      <c r="C1362" t="s">
        <v>706</v>
      </c>
      <c r="D1362" s="24">
        <f>VLOOKUP(Pag_Inicio_Corr_mas_casos[[#This Row],[Corregimiento]],Hoja3!$A$2:$D$676,4,0)</f>
        <v>80501</v>
      </c>
      <c r="E1362">
        <v>18</v>
      </c>
    </row>
    <row r="1363" spans="1:5" x14ac:dyDescent="0.2">
      <c r="A1363" s="22">
        <v>44040</v>
      </c>
      <c r="B1363">
        <v>44040</v>
      </c>
      <c r="C1363" t="s">
        <v>700</v>
      </c>
      <c r="D1363" s="24">
        <f>VLOOKUP(Pag_Inicio_Corr_mas_casos[[#This Row],[Corregimiento]],Hoja3!$A$2:$D$676,4,0)</f>
        <v>30107</v>
      </c>
      <c r="E1363">
        <v>20</v>
      </c>
    </row>
    <row r="1364" spans="1:5" x14ac:dyDescent="0.2">
      <c r="A1364" s="22">
        <v>44040</v>
      </c>
      <c r="B1364">
        <v>44040</v>
      </c>
      <c r="C1364" t="s">
        <v>759</v>
      </c>
      <c r="D1364" s="24">
        <f>VLOOKUP(Pag_Inicio_Corr_mas_casos[[#This Row],[Corregimiento]],Hoja3!$A$2:$D$676,4,0)</f>
        <v>10206</v>
      </c>
      <c r="E1364">
        <v>11</v>
      </c>
    </row>
    <row r="1365" spans="1:5" x14ac:dyDescent="0.2">
      <c r="A1365" s="22">
        <v>44040</v>
      </c>
      <c r="B1365">
        <v>44040</v>
      </c>
      <c r="C1365" t="s">
        <v>682</v>
      </c>
      <c r="D1365" s="24">
        <f>VLOOKUP(Pag_Inicio_Corr_mas_casos[[#This Row],[Corregimiento]],Hoja3!$A$2:$D$676,4,0)</f>
        <v>130102</v>
      </c>
      <c r="E1365">
        <v>12</v>
      </c>
    </row>
    <row r="1366" spans="1:5" x14ac:dyDescent="0.2">
      <c r="A1366" s="22">
        <v>44040</v>
      </c>
      <c r="B1366">
        <v>44040</v>
      </c>
      <c r="C1366" t="s">
        <v>694</v>
      </c>
      <c r="D1366" s="24">
        <f>VLOOKUP(Pag_Inicio_Corr_mas_casos[[#This Row],[Corregimiento]],Hoja3!$A$2:$D$676,4,0)</f>
        <v>80812</v>
      </c>
      <c r="E1366">
        <v>20</v>
      </c>
    </row>
    <row r="1367" spans="1:5" x14ac:dyDescent="0.2">
      <c r="A1367" s="22">
        <v>44040</v>
      </c>
      <c r="B1367">
        <v>44040</v>
      </c>
      <c r="C1367" t="s">
        <v>685</v>
      </c>
      <c r="D1367" s="24">
        <f>VLOOKUP(Pag_Inicio_Corr_mas_casos[[#This Row],[Corregimiento]],Hoja3!$A$2:$D$676,4,0)</f>
        <v>81008</v>
      </c>
      <c r="E1367">
        <v>17</v>
      </c>
    </row>
    <row r="1368" spans="1:5" x14ac:dyDescent="0.2">
      <c r="A1368" s="22">
        <v>44040</v>
      </c>
      <c r="B1368">
        <v>44040</v>
      </c>
      <c r="C1368" t="s">
        <v>687</v>
      </c>
      <c r="D1368" s="24">
        <f>VLOOKUP(Pag_Inicio_Corr_mas_casos[[#This Row],[Corregimiento]],Hoja3!$A$2:$D$676,4,0)</f>
        <v>80817</v>
      </c>
      <c r="E1368">
        <v>20</v>
      </c>
    </row>
    <row r="1369" spans="1:5" x14ac:dyDescent="0.2">
      <c r="A1369" s="22">
        <v>44040</v>
      </c>
      <c r="B1369">
        <v>44040</v>
      </c>
      <c r="C1369" t="s">
        <v>699</v>
      </c>
      <c r="D1369" s="24">
        <f>VLOOKUP(Pag_Inicio_Corr_mas_casos[[#This Row],[Corregimiento]],Hoja3!$A$2:$D$676,4,0)</f>
        <v>80810</v>
      </c>
      <c r="E1369">
        <v>12</v>
      </c>
    </row>
    <row r="1370" spans="1:5" x14ac:dyDescent="0.2">
      <c r="A1370" s="22">
        <v>44040</v>
      </c>
      <c r="B1370">
        <v>44040</v>
      </c>
      <c r="C1370" t="s">
        <v>704</v>
      </c>
      <c r="D1370" s="24">
        <f>VLOOKUP(Pag_Inicio_Corr_mas_casos[[#This Row],[Corregimiento]],Hoja3!$A$2:$D$676,4,0)</f>
        <v>80813</v>
      </c>
      <c r="E1370">
        <v>18</v>
      </c>
    </row>
    <row r="1371" spans="1:5" x14ac:dyDescent="0.2">
      <c r="A1371" s="22">
        <v>44040</v>
      </c>
      <c r="B1371">
        <v>44040</v>
      </c>
      <c r="C1371" t="s">
        <v>722</v>
      </c>
      <c r="D1371" s="24">
        <f>VLOOKUP(Pag_Inicio_Corr_mas_casos[[#This Row],[Corregimiento]],Hoja3!$A$2:$D$676,4,0)</f>
        <v>130717</v>
      </c>
      <c r="E1371">
        <v>12</v>
      </c>
    </row>
    <row r="1372" spans="1:5" x14ac:dyDescent="0.2">
      <c r="A1372" s="22">
        <v>44040</v>
      </c>
      <c r="B1372">
        <v>44040</v>
      </c>
      <c r="C1372" t="s">
        <v>711</v>
      </c>
      <c r="D1372" s="24">
        <f>VLOOKUP(Pag_Inicio_Corr_mas_casos[[#This Row],[Corregimiento]],Hoja3!$A$2:$D$676,4,0)</f>
        <v>80811</v>
      </c>
      <c r="E1372">
        <v>15</v>
      </c>
    </row>
    <row r="1373" spans="1:5" x14ac:dyDescent="0.2">
      <c r="A1373" s="22">
        <v>44040</v>
      </c>
      <c r="B1373">
        <v>44040</v>
      </c>
      <c r="C1373" t="s">
        <v>724</v>
      </c>
      <c r="D1373" s="24">
        <f>VLOOKUP(Pag_Inicio_Corr_mas_casos[[#This Row],[Corregimiento]],Hoja3!$A$2:$D$676,4,0)</f>
        <v>81009</v>
      </c>
      <c r="E1373">
        <v>11</v>
      </c>
    </row>
    <row r="1374" spans="1:5" x14ac:dyDescent="0.2">
      <c r="A1374" s="22">
        <v>44040</v>
      </c>
      <c r="B1374">
        <v>44040</v>
      </c>
      <c r="C1374" t="s">
        <v>719</v>
      </c>
      <c r="D1374" s="24">
        <f>VLOOKUP(Pag_Inicio_Corr_mas_casos[[#This Row],[Corregimiento]],Hoja3!$A$2:$D$676,4,0)</f>
        <v>80809</v>
      </c>
      <c r="E1374">
        <v>15</v>
      </c>
    </row>
    <row r="1375" spans="1:5" x14ac:dyDescent="0.2">
      <c r="A1375" s="22">
        <v>44040</v>
      </c>
      <c r="B1375">
        <v>44040</v>
      </c>
      <c r="C1375" t="s">
        <v>691</v>
      </c>
      <c r="D1375" s="24">
        <f>VLOOKUP(Pag_Inicio_Corr_mas_casos[[#This Row],[Corregimiento]],Hoja3!$A$2:$D$676,4,0)</f>
        <v>80819</v>
      </c>
      <c r="E1375">
        <v>16</v>
      </c>
    </row>
    <row r="1376" spans="1:5" x14ac:dyDescent="0.2">
      <c r="A1376" s="22">
        <v>44040</v>
      </c>
      <c r="B1376">
        <v>44040</v>
      </c>
      <c r="C1376" t="s">
        <v>680</v>
      </c>
      <c r="D1376" s="24">
        <f>VLOOKUP(Pag_Inicio_Corr_mas_casos[[#This Row],[Corregimiento]],Hoja3!$A$2:$D$676,4,0)</f>
        <v>130106</v>
      </c>
      <c r="E1376">
        <v>14</v>
      </c>
    </row>
    <row r="1377" spans="1:5" x14ac:dyDescent="0.2">
      <c r="A1377" s="22">
        <v>44041</v>
      </c>
      <c r="B1377">
        <v>44041</v>
      </c>
      <c r="C1377" t="s">
        <v>683</v>
      </c>
      <c r="D1377" s="24">
        <f>VLOOKUP(Pag_Inicio_Corr_mas_casos[[#This Row],[Corregimiento]],Hoja3!$A$2:$D$676,4,0)</f>
        <v>80821</v>
      </c>
      <c r="E1377">
        <v>25</v>
      </c>
    </row>
    <row r="1378" spans="1:5" x14ac:dyDescent="0.2">
      <c r="A1378" s="22">
        <v>44041</v>
      </c>
      <c r="B1378">
        <v>44041</v>
      </c>
      <c r="C1378" t="s">
        <v>688</v>
      </c>
      <c r="D1378" s="24">
        <f>VLOOKUP(Pag_Inicio_Corr_mas_casos[[#This Row],[Corregimiento]],Hoja3!$A$2:$D$676,4,0)</f>
        <v>80822</v>
      </c>
      <c r="E1378">
        <v>28</v>
      </c>
    </row>
    <row r="1379" spans="1:5" x14ac:dyDescent="0.2">
      <c r="A1379" s="22">
        <v>44041</v>
      </c>
      <c r="B1379">
        <v>44041</v>
      </c>
      <c r="C1379" t="s">
        <v>784</v>
      </c>
      <c r="D1379" s="24">
        <f>VLOOKUP(Pag_Inicio_Corr_mas_casos[[#This Row],[Corregimiento]],Hoja3!$A$2:$D$676,4,0)</f>
        <v>120302</v>
      </c>
      <c r="E1379">
        <v>13</v>
      </c>
    </row>
    <row r="1380" spans="1:5" x14ac:dyDescent="0.2">
      <c r="A1380" s="22">
        <v>44041</v>
      </c>
      <c r="B1380">
        <v>44041</v>
      </c>
      <c r="C1380" t="s">
        <v>693</v>
      </c>
      <c r="D1380" s="24">
        <f>VLOOKUP(Pag_Inicio_Corr_mas_casos[[#This Row],[Corregimiento]],Hoja3!$A$2:$D$676,4,0)</f>
        <v>81006</v>
      </c>
      <c r="E1380">
        <v>12</v>
      </c>
    </row>
    <row r="1381" spans="1:5" x14ac:dyDescent="0.2">
      <c r="A1381" s="22">
        <v>44041</v>
      </c>
      <c r="B1381">
        <v>44041</v>
      </c>
      <c r="C1381" t="s">
        <v>678</v>
      </c>
      <c r="D1381" s="24">
        <f>VLOOKUP(Pag_Inicio_Corr_mas_casos[[#This Row],[Corregimiento]],Hoja3!$A$2:$D$676,4,0)</f>
        <v>130101</v>
      </c>
      <c r="E1381">
        <v>14</v>
      </c>
    </row>
    <row r="1382" spans="1:5" x14ac:dyDescent="0.2">
      <c r="A1382" s="22">
        <v>44041</v>
      </c>
      <c r="B1382">
        <v>44041</v>
      </c>
      <c r="C1382" t="s">
        <v>726</v>
      </c>
      <c r="D1382" s="24">
        <f>VLOOKUP(Pag_Inicio_Corr_mas_casos[[#This Row],[Corregimiento]],Hoja3!$A$2:$D$676,4,0)</f>
        <v>130701</v>
      </c>
      <c r="E1382">
        <v>21</v>
      </c>
    </row>
    <row r="1383" spans="1:5" x14ac:dyDescent="0.2">
      <c r="A1383" s="22">
        <v>44041</v>
      </c>
      <c r="B1383">
        <v>44041</v>
      </c>
      <c r="C1383" t="s">
        <v>684</v>
      </c>
      <c r="D1383" s="24">
        <f>VLOOKUP(Pag_Inicio_Corr_mas_casos[[#This Row],[Corregimiento]],Hoja3!$A$2:$D$676,4,0)</f>
        <v>81007</v>
      </c>
      <c r="E1383">
        <v>15</v>
      </c>
    </row>
    <row r="1384" spans="1:5" x14ac:dyDescent="0.2">
      <c r="A1384" s="22">
        <v>44041</v>
      </c>
      <c r="B1384">
        <v>44041</v>
      </c>
      <c r="C1384" t="s">
        <v>679</v>
      </c>
      <c r="D1384" s="24">
        <f>VLOOKUP(Pag_Inicio_Corr_mas_casos[[#This Row],[Corregimiento]],Hoja3!$A$2:$D$676,4,0)</f>
        <v>81002</v>
      </c>
      <c r="E1384">
        <v>23</v>
      </c>
    </row>
    <row r="1385" spans="1:5" x14ac:dyDescent="0.2">
      <c r="A1385" s="22">
        <v>44041</v>
      </c>
      <c r="B1385">
        <v>44041</v>
      </c>
      <c r="C1385" t="s">
        <v>729</v>
      </c>
      <c r="D1385" s="24">
        <f>VLOOKUP(Pag_Inicio_Corr_mas_casos[[#This Row],[Corregimiento]],Hoja3!$A$2:$D$676,4,0)</f>
        <v>80807</v>
      </c>
      <c r="E1385">
        <v>15</v>
      </c>
    </row>
    <row r="1386" spans="1:5" x14ac:dyDescent="0.2">
      <c r="A1386" s="22">
        <v>44041</v>
      </c>
      <c r="B1386">
        <v>44041</v>
      </c>
      <c r="C1386" t="s">
        <v>709</v>
      </c>
      <c r="D1386" s="24">
        <f>VLOOKUP(Pag_Inicio_Corr_mas_casos[[#This Row],[Corregimiento]],Hoja3!$A$2:$D$676,4,0)</f>
        <v>80815</v>
      </c>
      <c r="E1386">
        <v>21</v>
      </c>
    </row>
    <row r="1387" spans="1:5" x14ac:dyDescent="0.2">
      <c r="A1387" s="22">
        <v>44041</v>
      </c>
      <c r="B1387">
        <v>44041</v>
      </c>
      <c r="C1387" t="s">
        <v>725</v>
      </c>
      <c r="D1387" s="24">
        <f>VLOOKUP(Pag_Inicio_Corr_mas_casos[[#This Row],[Corregimiento]],Hoja3!$A$2:$D$676,4,0)</f>
        <v>30104</v>
      </c>
      <c r="E1387">
        <v>12</v>
      </c>
    </row>
    <row r="1388" spans="1:5" x14ac:dyDescent="0.2">
      <c r="A1388" s="22">
        <v>44041</v>
      </c>
      <c r="B1388">
        <v>44041</v>
      </c>
      <c r="C1388" t="s">
        <v>763</v>
      </c>
      <c r="D1388" s="24">
        <f>VLOOKUP(Pag_Inicio_Corr_mas_casos[[#This Row],[Corregimiento]],Hoja3!$A$2:$D$676,4,0)</f>
        <v>41402</v>
      </c>
      <c r="E1388">
        <v>30</v>
      </c>
    </row>
    <row r="1389" spans="1:5" x14ac:dyDescent="0.2">
      <c r="A1389" s="22">
        <v>44041</v>
      </c>
      <c r="B1389">
        <v>44041</v>
      </c>
      <c r="C1389" t="s">
        <v>696</v>
      </c>
      <c r="D1389" s="24">
        <f>VLOOKUP(Pag_Inicio_Corr_mas_casos[[#This Row],[Corregimiento]],Hoja3!$A$2:$D$676,4,0)</f>
        <v>40601</v>
      </c>
      <c r="E1389">
        <v>25</v>
      </c>
    </row>
    <row r="1390" spans="1:5" x14ac:dyDescent="0.2">
      <c r="A1390" s="22">
        <v>44041</v>
      </c>
      <c r="B1390">
        <v>44041</v>
      </c>
      <c r="C1390" t="s">
        <v>689</v>
      </c>
      <c r="D1390" s="24">
        <f>VLOOKUP(Pag_Inicio_Corr_mas_casos[[#This Row],[Corregimiento]],Hoja3!$A$2:$D$676,4,0)</f>
        <v>80823</v>
      </c>
      <c r="E1390">
        <v>20</v>
      </c>
    </row>
    <row r="1391" spans="1:5" x14ac:dyDescent="0.2">
      <c r="A1391" s="22">
        <v>44041</v>
      </c>
      <c r="B1391">
        <v>44041</v>
      </c>
      <c r="C1391" t="s">
        <v>713</v>
      </c>
      <c r="D1391" s="24">
        <f>VLOOKUP(Pag_Inicio_Corr_mas_casos[[#This Row],[Corregimiento]],Hoja3!$A$2:$D$676,4,0)</f>
        <v>130708</v>
      </c>
      <c r="E1391">
        <v>12</v>
      </c>
    </row>
    <row r="1392" spans="1:5" x14ac:dyDescent="0.2">
      <c r="A1392" s="22">
        <v>44041</v>
      </c>
      <c r="B1392">
        <v>44041</v>
      </c>
      <c r="C1392" t="s">
        <v>723</v>
      </c>
      <c r="D1392" s="24">
        <f>VLOOKUP(Pag_Inicio_Corr_mas_casos[[#This Row],[Corregimiento]],Hoja3!$A$2:$D$676,4,0)</f>
        <v>81003</v>
      </c>
      <c r="E1392">
        <v>14</v>
      </c>
    </row>
    <row r="1393" spans="1:5" x14ac:dyDescent="0.2">
      <c r="A1393" s="22">
        <v>44041</v>
      </c>
      <c r="B1393">
        <v>44041</v>
      </c>
      <c r="C1393" t="s">
        <v>682</v>
      </c>
      <c r="D1393" s="24">
        <f>VLOOKUP(Pag_Inicio_Corr_mas_casos[[#This Row],[Corregimiento]],Hoja3!$A$2:$D$676,4,0)</f>
        <v>130102</v>
      </c>
      <c r="E1393">
        <v>24</v>
      </c>
    </row>
    <row r="1394" spans="1:5" x14ac:dyDescent="0.2">
      <c r="A1394" s="22">
        <v>44041</v>
      </c>
      <c r="B1394">
        <v>44041</v>
      </c>
      <c r="C1394" t="s">
        <v>694</v>
      </c>
      <c r="D1394" s="24">
        <f>VLOOKUP(Pag_Inicio_Corr_mas_casos[[#This Row],[Corregimiento]],Hoja3!$A$2:$D$676,4,0)</f>
        <v>80812</v>
      </c>
      <c r="E1394">
        <v>18</v>
      </c>
    </row>
    <row r="1395" spans="1:5" x14ac:dyDescent="0.2">
      <c r="A1395" s="22">
        <v>44041</v>
      </c>
      <c r="B1395">
        <v>44041</v>
      </c>
      <c r="C1395" t="s">
        <v>686</v>
      </c>
      <c r="D1395" s="24">
        <f>VLOOKUP(Pag_Inicio_Corr_mas_casos[[#This Row],[Corregimiento]],Hoja3!$A$2:$D$676,4,0)</f>
        <v>80816</v>
      </c>
      <c r="E1395">
        <v>12</v>
      </c>
    </row>
    <row r="1396" spans="1:5" x14ac:dyDescent="0.2">
      <c r="A1396" s="22">
        <v>44041</v>
      </c>
      <c r="B1396">
        <v>44041</v>
      </c>
      <c r="C1396" t="s">
        <v>781</v>
      </c>
      <c r="D1396" s="24">
        <f>VLOOKUP(Pag_Inicio_Corr_mas_casos[[#This Row],[Corregimiento]],Hoja3!$A$2:$D$676,4,0)</f>
        <v>40606</v>
      </c>
      <c r="E1396">
        <v>12</v>
      </c>
    </row>
    <row r="1397" spans="1:5" x14ac:dyDescent="0.2">
      <c r="A1397" s="22">
        <v>44041</v>
      </c>
      <c r="B1397">
        <v>44041</v>
      </c>
      <c r="C1397" t="s">
        <v>708</v>
      </c>
      <c r="D1397" s="24">
        <f>VLOOKUP(Pag_Inicio_Corr_mas_casos[[#This Row],[Corregimiento]],Hoja3!$A$2:$D$676,4,0)</f>
        <v>80820</v>
      </c>
      <c r="E1397">
        <v>15</v>
      </c>
    </row>
    <row r="1398" spans="1:5" x14ac:dyDescent="0.2">
      <c r="A1398" s="22">
        <v>44041</v>
      </c>
      <c r="B1398">
        <v>44041</v>
      </c>
      <c r="C1398" t="s">
        <v>685</v>
      </c>
      <c r="D1398" s="24">
        <f>VLOOKUP(Pag_Inicio_Corr_mas_casos[[#This Row],[Corregimiento]],Hoja3!$A$2:$D$676,4,0)</f>
        <v>81008</v>
      </c>
      <c r="E1398">
        <v>12</v>
      </c>
    </row>
    <row r="1399" spans="1:5" x14ac:dyDescent="0.2">
      <c r="A1399" s="22">
        <v>44041</v>
      </c>
      <c r="B1399">
        <v>44041</v>
      </c>
      <c r="C1399" t="s">
        <v>687</v>
      </c>
      <c r="D1399" s="24">
        <f>VLOOKUP(Pag_Inicio_Corr_mas_casos[[#This Row],[Corregimiento]],Hoja3!$A$2:$D$676,4,0)</f>
        <v>80817</v>
      </c>
      <c r="E1399">
        <v>36</v>
      </c>
    </row>
    <row r="1400" spans="1:5" x14ac:dyDescent="0.2">
      <c r="A1400" s="22">
        <v>44041</v>
      </c>
      <c r="B1400">
        <v>44041</v>
      </c>
      <c r="C1400" t="s">
        <v>704</v>
      </c>
      <c r="D1400" s="24">
        <f>VLOOKUP(Pag_Inicio_Corr_mas_casos[[#This Row],[Corregimiento]],Hoja3!$A$2:$D$676,4,0)</f>
        <v>80813</v>
      </c>
      <c r="E1400">
        <v>29</v>
      </c>
    </row>
    <row r="1401" spans="1:5" x14ac:dyDescent="0.2">
      <c r="A1401" s="22">
        <v>44041</v>
      </c>
      <c r="B1401">
        <v>44041</v>
      </c>
      <c r="C1401" t="s">
        <v>768</v>
      </c>
      <c r="D1401" s="24">
        <f>VLOOKUP(Pag_Inicio_Corr_mas_casos[[#This Row],[Corregimiento]],Hoja3!$A$2:$D$676,4,0)</f>
        <v>30110</v>
      </c>
      <c r="E1401">
        <v>12</v>
      </c>
    </row>
    <row r="1402" spans="1:5" x14ac:dyDescent="0.2">
      <c r="A1402" s="22">
        <v>44041</v>
      </c>
      <c r="B1402">
        <v>44041</v>
      </c>
      <c r="C1402" t="s">
        <v>711</v>
      </c>
      <c r="D1402" s="24">
        <f>VLOOKUP(Pag_Inicio_Corr_mas_casos[[#This Row],[Corregimiento]],Hoja3!$A$2:$D$676,4,0)</f>
        <v>80811</v>
      </c>
      <c r="E1402">
        <v>12</v>
      </c>
    </row>
    <row r="1403" spans="1:5" x14ac:dyDescent="0.2">
      <c r="A1403" s="22">
        <v>44041</v>
      </c>
      <c r="B1403">
        <v>44041</v>
      </c>
      <c r="C1403" t="s">
        <v>732</v>
      </c>
      <c r="D1403" s="24">
        <f>VLOOKUP(Pag_Inicio_Corr_mas_casos[[#This Row],[Corregimiento]],Hoja3!$A$2:$D$676,4,0)</f>
        <v>30111</v>
      </c>
      <c r="E1403">
        <v>15</v>
      </c>
    </row>
    <row r="1404" spans="1:5" x14ac:dyDescent="0.2">
      <c r="A1404" s="22">
        <v>44041</v>
      </c>
      <c r="B1404">
        <v>44041</v>
      </c>
      <c r="C1404" t="s">
        <v>719</v>
      </c>
      <c r="D1404" s="24">
        <f>VLOOKUP(Pag_Inicio_Corr_mas_casos[[#This Row],[Corregimiento]],Hoja3!$A$2:$D$676,4,0)</f>
        <v>80809</v>
      </c>
      <c r="E1404">
        <v>18</v>
      </c>
    </row>
    <row r="1405" spans="1:5" x14ac:dyDescent="0.2">
      <c r="A1405" s="22">
        <v>44041</v>
      </c>
      <c r="B1405">
        <v>44041</v>
      </c>
      <c r="C1405" t="s">
        <v>716</v>
      </c>
      <c r="D1405" s="24">
        <f>VLOOKUP(Pag_Inicio_Corr_mas_casos[[#This Row],[Corregimiento]],Hoja3!$A$2:$D$676,4,0)</f>
        <v>80803</v>
      </c>
      <c r="E1405">
        <v>14</v>
      </c>
    </row>
    <row r="1406" spans="1:5" x14ac:dyDescent="0.2">
      <c r="A1406" s="22">
        <v>44041</v>
      </c>
      <c r="B1406">
        <v>44041</v>
      </c>
      <c r="C1406" t="s">
        <v>691</v>
      </c>
      <c r="D1406" s="24">
        <f>VLOOKUP(Pag_Inicio_Corr_mas_casos[[#This Row],[Corregimiento]],Hoja3!$A$2:$D$676,4,0)</f>
        <v>80819</v>
      </c>
      <c r="E1406">
        <v>23</v>
      </c>
    </row>
    <row r="1407" spans="1:5" x14ac:dyDescent="0.2">
      <c r="A1407" s="22">
        <v>44041</v>
      </c>
      <c r="B1407">
        <v>44041</v>
      </c>
      <c r="C1407" t="s">
        <v>717</v>
      </c>
      <c r="D1407" s="24">
        <f>VLOOKUP(Pag_Inicio_Corr_mas_casos[[#This Row],[Corregimiento]],Hoja3!$A$2:$D$676,4,0)</f>
        <v>130105</v>
      </c>
      <c r="E1407">
        <v>16</v>
      </c>
    </row>
    <row r="1408" spans="1:5" x14ac:dyDescent="0.2">
      <c r="A1408" s="22">
        <v>44041</v>
      </c>
      <c r="B1408">
        <v>44041</v>
      </c>
      <c r="C1408" t="s">
        <v>680</v>
      </c>
      <c r="D1408" s="24">
        <f>VLOOKUP(Pag_Inicio_Corr_mas_casos[[#This Row],[Corregimiento]],Hoja3!$A$2:$D$676,4,0)</f>
        <v>130106</v>
      </c>
      <c r="E1408">
        <v>46</v>
      </c>
    </row>
    <row r="1409" spans="1:5" x14ac:dyDescent="0.2">
      <c r="A1409" s="22">
        <v>44042</v>
      </c>
      <c r="B1409">
        <v>44042</v>
      </c>
      <c r="C1409" t="s">
        <v>683</v>
      </c>
      <c r="D1409" s="24">
        <f>VLOOKUP(Pag_Inicio_Corr_mas_casos[[#This Row],[Corregimiento]],Hoja3!$A$2:$D$676,4,0)</f>
        <v>80821</v>
      </c>
      <c r="E1409">
        <v>24</v>
      </c>
    </row>
    <row r="1410" spans="1:5" x14ac:dyDescent="0.2">
      <c r="A1410" s="22">
        <v>44042</v>
      </c>
      <c r="B1410">
        <v>44042</v>
      </c>
      <c r="C1410" t="s">
        <v>777</v>
      </c>
      <c r="D1410" s="24">
        <f>VLOOKUP(Pag_Inicio_Corr_mas_casos[[#This Row],[Corregimiento]],Hoja3!$A$2:$D$676,4,0)</f>
        <v>100102</v>
      </c>
      <c r="E1410">
        <v>23</v>
      </c>
    </row>
    <row r="1411" spans="1:5" x14ac:dyDescent="0.2">
      <c r="A1411" s="22">
        <v>44042</v>
      </c>
      <c r="B1411">
        <v>44042</v>
      </c>
      <c r="C1411" t="s">
        <v>688</v>
      </c>
      <c r="D1411" s="24">
        <f>VLOOKUP(Pag_Inicio_Corr_mas_casos[[#This Row],[Corregimiento]],Hoja3!$A$2:$D$676,4,0)</f>
        <v>80822</v>
      </c>
      <c r="E1411">
        <v>26</v>
      </c>
    </row>
    <row r="1412" spans="1:5" x14ac:dyDescent="0.2">
      <c r="A1412" s="22">
        <v>44042</v>
      </c>
      <c r="B1412">
        <v>44042</v>
      </c>
      <c r="C1412" t="s">
        <v>690</v>
      </c>
      <c r="D1412" s="24">
        <f>VLOOKUP(Pag_Inicio_Corr_mas_casos[[#This Row],[Corregimiento]],Hoja3!$A$2:$D$676,4,0)</f>
        <v>81001</v>
      </c>
      <c r="E1412">
        <v>21</v>
      </c>
    </row>
    <row r="1413" spans="1:5" x14ac:dyDescent="0.2">
      <c r="A1413" s="22">
        <v>44042</v>
      </c>
      <c r="B1413">
        <v>44042</v>
      </c>
      <c r="C1413" t="s">
        <v>693</v>
      </c>
      <c r="D1413" s="24">
        <f>VLOOKUP(Pag_Inicio_Corr_mas_casos[[#This Row],[Corregimiento]],Hoja3!$A$2:$D$676,4,0)</f>
        <v>81006</v>
      </c>
      <c r="E1413">
        <v>18</v>
      </c>
    </row>
    <row r="1414" spans="1:5" x14ac:dyDescent="0.2">
      <c r="A1414" s="22">
        <v>44042</v>
      </c>
      <c r="B1414">
        <v>44042</v>
      </c>
      <c r="C1414" t="s">
        <v>678</v>
      </c>
      <c r="D1414" s="24">
        <f>VLOOKUP(Pag_Inicio_Corr_mas_casos[[#This Row],[Corregimiento]],Hoja3!$A$2:$D$676,4,0)</f>
        <v>130101</v>
      </c>
      <c r="E1414">
        <v>30</v>
      </c>
    </row>
    <row r="1415" spans="1:5" x14ac:dyDescent="0.2">
      <c r="A1415" s="22">
        <v>44042</v>
      </c>
      <c r="B1415">
        <v>44042</v>
      </c>
      <c r="C1415" t="s">
        <v>695</v>
      </c>
      <c r="D1415" s="24">
        <f>VLOOKUP(Pag_Inicio_Corr_mas_casos[[#This Row],[Corregimiento]],Hoja3!$A$2:$D$676,4,0)</f>
        <v>130702</v>
      </c>
      <c r="E1415">
        <v>11</v>
      </c>
    </row>
    <row r="1416" spans="1:5" x14ac:dyDescent="0.2">
      <c r="A1416" s="22">
        <v>44042</v>
      </c>
      <c r="B1416">
        <v>44042</v>
      </c>
      <c r="C1416" t="s">
        <v>684</v>
      </c>
      <c r="D1416" s="24">
        <f>VLOOKUP(Pag_Inicio_Corr_mas_casos[[#This Row],[Corregimiento]],Hoja3!$A$2:$D$676,4,0)</f>
        <v>81007</v>
      </c>
      <c r="E1416">
        <v>18</v>
      </c>
    </row>
    <row r="1417" spans="1:5" x14ac:dyDescent="0.2">
      <c r="A1417" s="22">
        <v>44042</v>
      </c>
      <c r="B1417">
        <v>44042</v>
      </c>
      <c r="C1417" t="s">
        <v>679</v>
      </c>
      <c r="D1417" s="24">
        <f>VLOOKUP(Pag_Inicio_Corr_mas_casos[[#This Row],[Corregimiento]],Hoja3!$A$2:$D$676,4,0)</f>
        <v>81002</v>
      </c>
      <c r="E1417">
        <v>37</v>
      </c>
    </row>
    <row r="1418" spans="1:5" x14ac:dyDescent="0.2">
      <c r="A1418" s="22">
        <v>44042</v>
      </c>
      <c r="B1418">
        <v>44042</v>
      </c>
      <c r="C1418" t="s">
        <v>709</v>
      </c>
      <c r="D1418" s="24">
        <f>VLOOKUP(Pag_Inicio_Corr_mas_casos[[#This Row],[Corregimiento]],Hoja3!$A$2:$D$676,4,0)</f>
        <v>80815</v>
      </c>
      <c r="E1418">
        <v>13</v>
      </c>
    </row>
    <row r="1419" spans="1:5" x14ac:dyDescent="0.2">
      <c r="A1419" s="22">
        <v>44042</v>
      </c>
      <c r="B1419">
        <v>44042</v>
      </c>
      <c r="C1419" t="s">
        <v>725</v>
      </c>
      <c r="D1419" s="24">
        <f>VLOOKUP(Pag_Inicio_Corr_mas_casos[[#This Row],[Corregimiento]],Hoja3!$A$2:$D$676,4,0)</f>
        <v>30104</v>
      </c>
      <c r="E1419">
        <v>11</v>
      </c>
    </row>
    <row r="1420" spans="1:5" x14ac:dyDescent="0.2">
      <c r="A1420" s="22">
        <v>44042</v>
      </c>
      <c r="B1420">
        <v>44042</v>
      </c>
      <c r="C1420" t="s">
        <v>754</v>
      </c>
      <c r="D1420" s="24">
        <f>VLOOKUP(Pag_Inicio_Corr_mas_casos[[#This Row],[Corregimiento]],Hoja3!$A$2:$D$676,4,0)</f>
        <v>30115</v>
      </c>
      <c r="E1420">
        <v>11</v>
      </c>
    </row>
    <row r="1421" spans="1:5" x14ac:dyDescent="0.2">
      <c r="A1421" s="22">
        <v>44042</v>
      </c>
      <c r="B1421">
        <v>44042</v>
      </c>
      <c r="C1421" t="s">
        <v>696</v>
      </c>
      <c r="D1421" s="24">
        <f>VLOOKUP(Pag_Inicio_Corr_mas_casos[[#This Row],[Corregimiento]],Hoja3!$A$2:$D$676,4,0)</f>
        <v>40601</v>
      </c>
      <c r="E1421">
        <v>14</v>
      </c>
    </row>
    <row r="1422" spans="1:5" x14ac:dyDescent="0.2">
      <c r="A1422" s="22">
        <v>44042</v>
      </c>
      <c r="B1422">
        <v>44042</v>
      </c>
      <c r="C1422" t="s">
        <v>714</v>
      </c>
      <c r="D1422" s="24">
        <f>VLOOKUP(Pag_Inicio_Corr_mas_casos[[#This Row],[Corregimiento]],Hoja3!$A$2:$D$676,4,0)</f>
        <v>80826</v>
      </c>
      <c r="E1422">
        <v>12</v>
      </c>
    </row>
    <row r="1423" spans="1:5" x14ac:dyDescent="0.2">
      <c r="A1423" s="22">
        <v>44042</v>
      </c>
      <c r="B1423">
        <v>44042</v>
      </c>
      <c r="C1423" t="s">
        <v>689</v>
      </c>
      <c r="D1423" s="24">
        <f>VLOOKUP(Pag_Inicio_Corr_mas_casos[[#This Row],[Corregimiento]],Hoja3!$A$2:$D$676,4,0)</f>
        <v>80823</v>
      </c>
      <c r="E1423">
        <v>16</v>
      </c>
    </row>
    <row r="1424" spans="1:5" x14ac:dyDescent="0.2">
      <c r="A1424" s="22">
        <v>44042</v>
      </c>
      <c r="B1424">
        <v>44042</v>
      </c>
      <c r="C1424" t="s">
        <v>713</v>
      </c>
      <c r="D1424" s="24">
        <f>VLOOKUP(Pag_Inicio_Corr_mas_casos[[#This Row],[Corregimiento]],Hoja3!$A$2:$D$676,4,0)</f>
        <v>130708</v>
      </c>
      <c r="E1424">
        <v>14</v>
      </c>
    </row>
    <row r="1425" spans="1:5" x14ac:dyDescent="0.2">
      <c r="A1425" s="22">
        <v>44042</v>
      </c>
      <c r="B1425">
        <v>44042</v>
      </c>
      <c r="C1425" t="s">
        <v>785</v>
      </c>
      <c r="D1425" s="24">
        <f>VLOOKUP(Pag_Inicio_Corr_mas_casos[[#This Row],[Corregimiento]],Hoja3!$A$2:$D$676,4,0)</f>
        <v>120402</v>
      </c>
      <c r="E1425">
        <v>11</v>
      </c>
    </row>
    <row r="1426" spans="1:5" x14ac:dyDescent="0.2">
      <c r="A1426" s="22">
        <v>44042</v>
      </c>
      <c r="B1426">
        <v>44042</v>
      </c>
      <c r="C1426" t="s">
        <v>682</v>
      </c>
      <c r="D1426" s="24">
        <f>VLOOKUP(Pag_Inicio_Corr_mas_casos[[#This Row],[Corregimiento]],Hoja3!$A$2:$D$676,4,0)</f>
        <v>130102</v>
      </c>
      <c r="E1426">
        <v>11</v>
      </c>
    </row>
    <row r="1427" spans="1:5" x14ac:dyDescent="0.2">
      <c r="A1427" s="22">
        <v>44042</v>
      </c>
      <c r="B1427">
        <v>44042</v>
      </c>
      <c r="C1427" t="s">
        <v>694</v>
      </c>
      <c r="D1427" s="24">
        <f>VLOOKUP(Pag_Inicio_Corr_mas_casos[[#This Row],[Corregimiento]],Hoja3!$A$2:$D$676,4,0)</f>
        <v>80812</v>
      </c>
      <c r="E1427">
        <v>19</v>
      </c>
    </row>
    <row r="1428" spans="1:5" x14ac:dyDescent="0.2">
      <c r="A1428" s="22">
        <v>44042</v>
      </c>
      <c r="B1428">
        <v>44042</v>
      </c>
      <c r="C1428" t="s">
        <v>686</v>
      </c>
      <c r="D1428" s="24">
        <f>VLOOKUP(Pag_Inicio_Corr_mas_casos[[#This Row],[Corregimiento]],Hoja3!$A$2:$D$676,4,0)</f>
        <v>80816</v>
      </c>
      <c r="E1428">
        <v>11</v>
      </c>
    </row>
    <row r="1429" spans="1:5" x14ac:dyDescent="0.2">
      <c r="A1429" s="22">
        <v>44042</v>
      </c>
      <c r="B1429">
        <v>44042</v>
      </c>
      <c r="C1429" t="s">
        <v>708</v>
      </c>
      <c r="D1429" s="24">
        <f>VLOOKUP(Pag_Inicio_Corr_mas_casos[[#This Row],[Corregimiento]],Hoja3!$A$2:$D$676,4,0)</f>
        <v>80820</v>
      </c>
      <c r="E1429">
        <v>14</v>
      </c>
    </row>
    <row r="1430" spans="1:5" x14ac:dyDescent="0.2">
      <c r="A1430" s="22">
        <v>44042</v>
      </c>
      <c r="B1430">
        <v>44042</v>
      </c>
      <c r="C1430" t="s">
        <v>685</v>
      </c>
      <c r="D1430" s="24">
        <f>VLOOKUP(Pag_Inicio_Corr_mas_casos[[#This Row],[Corregimiento]],Hoja3!$A$2:$D$676,4,0)</f>
        <v>81008</v>
      </c>
      <c r="E1430">
        <v>12</v>
      </c>
    </row>
    <row r="1431" spans="1:5" x14ac:dyDescent="0.2">
      <c r="A1431" s="22">
        <v>44042</v>
      </c>
      <c r="B1431">
        <v>44042</v>
      </c>
      <c r="C1431" t="s">
        <v>687</v>
      </c>
      <c r="D1431" s="24">
        <f>VLOOKUP(Pag_Inicio_Corr_mas_casos[[#This Row],[Corregimiento]],Hoja3!$A$2:$D$676,4,0)</f>
        <v>80817</v>
      </c>
      <c r="E1431">
        <v>26</v>
      </c>
    </row>
    <row r="1432" spans="1:5" x14ac:dyDescent="0.2">
      <c r="A1432" s="22">
        <v>44042</v>
      </c>
      <c r="B1432">
        <v>44042</v>
      </c>
      <c r="C1432" t="s">
        <v>699</v>
      </c>
      <c r="D1432" s="24">
        <f>VLOOKUP(Pag_Inicio_Corr_mas_casos[[#This Row],[Corregimiento]],Hoja3!$A$2:$D$676,4,0)</f>
        <v>80810</v>
      </c>
      <c r="E1432">
        <v>11</v>
      </c>
    </row>
    <row r="1433" spans="1:5" x14ac:dyDescent="0.2">
      <c r="A1433" s="22">
        <v>44042</v>
      </c>
      <c r="B1433">
        <v>44042</v>
      </c>
      <c r="C1433" t="s">
        <v>704</v>
      </c>
      <c r="D1433" s="24">
        <f>VLOOKUP(Pag_Inicio_Corr_mas_casos[[#This Row],[Corregimiento]],Hoja3!$A$2:$D$676,4,0)</f>
        <v>80813</v>
      </c>
      <c r="E1433">
        <v>32</v>
      </c>
    </row>
    <row r="1434" spans="1:5" x14ac:dyDescent="0.2">
      <c r="A1434" s="22">
        <v>44042</v>
      </c>
      <c r="B1434">
        <v>44042</v>
      </c>
      <c r="C1434" t="s">
        <v>707</v>
      </c>
      <c r="D1434" s="24">
        <f>VLOOKUP(Pag_Inicio_Corr_mas_casos[[#This Row],[Corregimiento]],Hoja3!$A$2:$D$676,4,0)</f>
        <v>80808</v>
      </c>
      <c r="E1434">
        <v>18</v>
      </c>
    </row>
    <row r="1435" spans="1:5" x14ac:dyDescent="0.2">
      <c r="A1435" s="22">
        <v>44042</v>
      </c>
      <c r="B1435">
        <v>44042</v>
      </c>
      <c r="C1435" t="s">
        <v>722</v>
      </c>
      <c r="D1435" s="24">
        <f>VLOOKUP(Pag_Inicio_Corr_mas_casos[[#This Row],[Corregimiento]],Hoja3!$A$2:$D$676,4,0)</f>
        <v>130717</v>
      </c>
      <c r="E1435">
        <v>16</v>
      </c>
    </row>
    <row r="1436" spans="1:5" x14ac:dyDescent="0.2">
      <c r="A1436" s="22">
        <v>44042</v>
      </c>
      <c r="B1436">
        <v>44042</v>
      </c>
      <c r="C1436" t="s">
        <v>691</v>
      </c>
      <c r="D1436" s="24">
        <f>VLOOKUP(Pag_Inicio_Corr_mas_casos[[#This Row],[Corregimiento]],Hoja3!$A$2:$D$676,4,0)</f>
        <v>80819</v>
      </c>
      <c r="E1436">
        <v>44</v>
      </c>
    </row>
    <row r="1437" spans="1:5" x14ac:dyDescent="0.2">
      <c r="A1437" s="22">
        <v>44042</v>
      </c>
      <c r="B1437">
        <v>44042</v>
      </c>
      <c r="C1437" t="s">
        <v>786</v>
      </c>
      <c r="D1437" s="24">
        <f>VLOOKUP(Pag_Inicio_Corr_mas_casos[[#This Row],[Corregimiento]],Hoja3!$A$2:$D$676,4,0)</f>
        <v>100104</v>
      </c>
      <c r="E1437">
        <v>16</v>
      </c>
    </row>
    <row r="1438" spans="1:5" x14ac:dyDescent="0.2">
      <c r="A1438" s="22">
        <v>44042</v>
      </c>
      <c r="B1438">
        <v>44042</v>
      </c>
      <c r="C1438" t="s">
        <v>680</v>
      </c>
      <c r="D1438" s="24">
        <f>VLOOKUP(Pag_Inicio_Corr_mas_casos[[#This Row],[Corregimiento]],Hoja3!$A$2:$D$676,4,0)</f>
        <v>130106</v>
      </c>
      <c r="E1438">
        <v>18</v>
      </c>
    </row>
    <row r="1439" spans="1:5" x14ac:dyDescent="0.2">
      <c r="A1439" s="22">
        <v>44043</v>
      </c>
      <c r="B1439">
        <v>44043</v>
      </c>
      <c r="C1439" t="s">
        <v>683</v>
      </c>
      <c r="D1439" s="24">
        <f>VLOOKUP(Pag_Inicio_Corr_mas_casos[[#This Row],[Corregimiento]],Hoja3!$A$2:$D$676,4,0)</f>
        <v>80821</v>
      </c>
      <c r="E1439">
        <v>21</v>
      </c>
    </row>
    <row r="1440" spans="1:5" x14ac:dyDescent="0.2">
      <c r="A1440" s="22">
        <v>44043</v>
      </c>
      <c r="B1440">
        <v>44043</v>
      </c>
      <c r="C1440" t="s">
        <v>688</v>
      </c>
      <c r="D1440" s="24">
        <f>VLOOKUP(Pag_Inicio_Corr_mas_casos[[#This Row],[Corregimiento]],Hoja3!$A$2:$D$676,4,0)</f>
        <v>80822</v>
      </c>
      <c r="E1440">
        <v>20</v>
      </c>
    </row>
    <row r="1441" spans="1:5" x14ac:dyDescent="0.2">
      <c r="A1441" s="22">
        <v>44043</v>
      </c>
      <c r="B1441">
        <v>44043</v>
      </c>
      <c r="C1441" t="s">
        <v>690</v>
      </c>
      <c r="D1441" s="24">
        <f>VLOOKUP(Pag_Inicio_Corr_mas_casos[[#This Row],[Corregimiento]],Hoja3!$A$2:$D$676,4,0)</f>
        <v>81001</v>
      </c>
      <c r="E1441">
        <v>11</v>
      </c>
    </row>
    <row r="1442" spans="1:5" x14ac:dyDescent="0.2">
      <c r="A1442" s="22">
        <v>44043</v>
      </c>
      <c r="B1442">
        <v>44043</v>
      </c>
      <c r="C1442" t="s">
        <v>678</v>
      </c>
      <c r="D1442" s="24">
        <f>VLOOKUP(Pag_Inicio_Corr_mas_casos[[#This Row],[Corregimiento]],Hoja3!$A$2:$D$676,4,0)</f>
        <v>130101</v>
      </c>
      <c r="E1442">
        <v>45</v>
      </c>
    </row>
    <row r="1443" spans="1:5" x14ac:dyDescent="0.2">
      <c r="A1443" s="22">
        <v>44043</v>
      </c>
      <c r="B1443">
        <v>44043</v>
      </c>
      <c r="C1443" t="s">
        <v>726</v>
      </c>
      <c r="D1443" s="24">
        <f>VLOOKUP(Pag_Inicio_Corr_mas_casos[[#This Row],[Corregimiento]],Hoja3!$A$2:$D$676,4,0)</f>
        <v>130701</v>
      </c>
      <c r="E1443">
        <v>19</v>
      </c>
    </row>
    <row r="1444" spans="1:5" x14ac:dyDescent="0.2">
      <c r="A1444" s="22">
        <v>44043</v>
      </c>
      <c r="B1444">
        <v>44043</v>
      </c>
      <c r="C1444" t="s">
        <v>695</v>
      </c>
      <c r="D1444" s="24">
        <f>VLOOKUP(Pag_Inicio_Corr_mas_casos[[#This Row],[Corregimiento]],Hoja3!$A$2:$D$676,4,0)</f>
        <v>130702</v>
      </c>
      <c r="E1444">
        <v>14</v>
      </c>
    </row>
    <row r="1445" spans="1:5" x14ac:dyDescent="0.2">
      <c r="A1445" s="22">
        <v>44043</v>
      </c>
      <c r="B1445">
        <v>44043</v>
      </c>
      <c r="C1445" t="s">
        <v>684</v>
      </c>
      <c r="D1445" s="24">
        <f>VLOOKUP(Pag_Inicio_Corr_mas_casos[[#This Row],[Corregimiento]],Hoja3!$A$2:$D$676,4,0)</f>
        <v>81007</v>
      </c>
      <c r="E1445">
        <v>13</v>
      </c>
    </row>
    <row r="1446" spans="1:5" x14ac:dyDescent="0.2">
      <c r="A1446" s="22">
        <v>44043</v>
      </c>
      <c r="B1446">
        <v>44043</v>
      </c>
      <c r="C1446" t="s">
        <v>679</v>
      </c>
      <c r="D1446" s="24">
        <f>VLOOKUP(Pag_Inicio_Corr_mas_casos[[#This Row],[Corregimiento]],Hoja3!$A$2:$D$676,4,0)</f>
        <v>81002</v>
      </c>
      <c r="E1446">
        <v>14</v>
      </c>
    </row>
    <row r="1447" spans="1:5" x14ac:dyDescent="0.2">
      <c r="A1447" s="22">
        <v>44043</v>
      </c>
      <c r="B1447">
        <v>44043</v>
      </c>
      <c r="C1447" t="s">
        <v>729</v>
      </c>
      <c r="D1447" s="24">
        <f>VLOOKUP(Pag_Inicio_Corr_mas_casos[[#This Row],[Corregimiento]],Hoja3!$A$2:$D$676,4,0)</f>
        <v>80807</v>
      </c>
      <c r="E1447">
        <v>13</v>
      </c>
    </row>
    <row r="1448" spans="1:5" x14ac:dyDescent="0.2">
      <c r="A1448" s="22">
        <v>44043</v>
      </c>
      <c r="B1448">
        <v>44043</v>
      </c>
      <c r="C1448" t="s">
        <v>692</v>
      </c>
      <c r="D1448" s="24">
        <f>VLOOKUP(Pag_Inicio_Corr_mas_casos[[#This Row],[Corregimiento]],Hoja3!$A$2:$D$676,4,0)</f>
        <v>130107</v>
      </c>
      <c r="E1448">
        <v>25</v>
      </c>
    </row>
    <row r="1449" spans="1:5" x14ac:dyDescent="0.2">
      <c r="A1449" s="22">
        <v>44043</v>
      </c>
      <c r="B1449">
        <v>44043</v>
      </c>
      <c r="C1449" t="s">
        <v>725</v>
      </c>
      <c r="D1449" s="24">
        <f>VLOOKUP(Pag_Inicio_Corr_mas_casos[[#This Row],[Corregimiento]],Hoja3!$A$2:$D$676,4,0)</f>
        <v>30104</v>
      </c>
      <c r="E1449">
        <v>16</v>
      </c>
    </row>
    <row r="1450" spans="1:5" x14ac:dyDescent="0.2">
      <c r="A1450" s="22">
        <v>44043</v>
      </c>
      <c r="B1450">
        <v>44043</v>
      </c>
      <c r="C1450" t="s">
        <v>706</v>
      </c>
      <c r="D1450" s="24">
        <f>VLOOKUP(Pag_Inicio_Corr_mas_casos[[#This Row],[Corregimiento]],Hoja3!$A$2:$D$676,4,0)</f>
        <v>80501</v>
      </c>
      <c r="E1450">
        <v>18</v>
      </c>
    </row>
    <row r="1451" spans="1:5" x14ac:dyDescent="0.2">
      <c r="A1451" s="22">
        <v>44043</v>
      </c>
      <c r="B1451">
        <v>44043</v>
      </c>
      <c r="C1451" t="s">
        <v>754</v>
      </c>
      <c r="D1451" s="24">
        <f>VLOOKUP(Pag_Inicio_Corr_mas_casos[[#This Row],[Corregimiento]],Hoja3!$A$2:$D$676,4,0)</f>
        <v>30115</v>
      </c>
      <c r="E1451">
        <v>18</v>
      </c>
    </row>
    <row r="1452" spans="1:5" x14ac:dyDescent="0.2">
      <c r="A1452" s="22">
        <v>44043</v>
      </c>
      <c r="B1452">
        <v>44043</v>
      </c>
      <c r="C1452" t="s">
        <v>696</v>
      </c>
      <c r="D1452" s="24">
        <f>VLOOKUP(Pag_Inicio_Corr_mas_casos[[#This Row],[Corregimiento]],Hoja3!$A$2:$D$676,4,0)</f>
        <v>40601</v>
      </c>
      <c r="E1452">
        <v>19</v>
      </c>
    </row>
    <row r="1453" spans="1:5" x14ac:dyDescent="0.2">
      <c r="A1453" s="22">
        <v>44043</v>
      </c>
      <c r="B1453">
        <v>44043</v>
      </c>
      <c r="C1453" t="s">
        <v>762</v>
      </c>
      <c r="D1453" s="24">
        <f>VLOOKUP(Pag_Inicio_Corr_mas_casos[[#This Row],[Corregimiento]],Hoja3!$A$2:$D$676,4,0)</f>
        <v>40701</v>
      </c>
      <c r="E1453">
        <v>11</v>
      </c>
    </row>
    <row r="1454" spans="1:5" x14ac:dyDescent="0.2">
      <c r="A1454" s="22">
        <v>44043</v>
      </c>
      <c r="B1454">
        <v>44043</v>
      </c>
      <c r="C1454" t="s">
        <v>689</v>
      </c>
      <c r="D1454" s="24">
        <f>VLOOKUP(Pag_Inicio_Corr_mas_casos[[#This Row],[Corregimiento]],Hoja3!$A$2:$D$676,4,0)</f>
        <v>80823</v>
      </c>
      <c r="E1454">
        <v>11</v>
      </c>
    </row>
    <row r="1455" spans="1:5" x14ac:dyDescent="0.2">
      <c r="A1455" s="22">
        <v>44043</v>
      </c>
      <c r="B1455">
        <v>44043</v>
      </c>
      <c r="C1455" t="s">
        <v>713</v>
      </c>
      <c r="D1455" s="24">
        <f>VLOOKUP(Pag_Inicio_Corr_mas_casos[[#This Row],[Corregimiento]],Hoja3!$A$2:$D$676,4,0)</f>
        <v>130708</v>
      </c>
      <c r="E1455">
        <v>17</v>
      </c>
    </row>
    <row r="1456" spans="1:5" x14ac:dyDescent="0.2">
      <c r="A1456" s="22">
        <v>44043</v>
      </c>
      <c r="B1456">
        <v>44043</v>
      </c>
      <c r="C1456" t="s">
        <v>682</v>
      </c>
      <c r="D1456" s="24">
        <f>VLOOKUP(Pag_Inicio_Corr_mas_casos[[#This Row],[Corregimiento]],Hoja3!$A$2:$D$676,4,0)</f>
        <v>130102</v>
      </c>
      <c r="E1456">
        <v>16</v>
      </c>
    </row>
    <row r="1457" spans="1:5" x14ac:dyDescent="0.2">
      <c r="A1457" s="22">
        <v>44043</v>
      </c>
      <c r="B1457">
        <v>44043</v>
      </c>
      <c r="C1457" t="s">
        <v>694</v>
      </c>
      <c r="D1457" s="24">
        <f>VLOOKUP(Pag_Inicio_Corr_mas_casos[[#This Row],[Corregimiento]],Hoja3!$A$2:$D$676,4,0)</f>
        <v>80812</v>
      </c>
      <c r="E1457">
        <v>15</v>
      </c>
    </row>
    <row r="1458" spans="1:5" x14ac:dyDescent="0.2">
      <c r="A1458" s="22">
        <v>44043</v>
      </c>
      <c r="B1458">
        <v>44043</v>
      </c>
      <c r="C1458" t="s">
        <v>787</v>
      </c>
      <c r="D1458" s="24">
        <f>VLOOKUP(Pag_Inicio_Corr_mas_casos[[#This Row],[Corregimiento]],Hoja3!$A$2:$D$676,4,0)</f>
        <v>40501</v>
      </c>
      <c r="E1458">
        <v>17</v>
      </c>
    </row>
    <row r="1459" spans="1:5" x14ac:dyDescent="0.2">
      <c r="A1459" s="22">
        <v>44043</v>
      </c>
      <c r="B1459">
        <v>44043</v>
      </c>
      <c r="C1459" t="s">
        <v>781</v>
      </c>
      <c r="D1459" s="24">
        <f>VLOOKUP(Pag_Inicio_Corr_mas_casos[[#This Row],[Corregimiento]],Hoja3!$A$2:$D$676,4,0)</f>
        <v>40606</v>
      </c>
      <c r="E1459">
        <v>12</v>
      </c>
    </row>
    <row r="1460" spans="1:5" x14ac:dyDescent="0.2">
      <c r="A1460" s="22">
        <v>44043</v>
      </c>
      <c r="B1460">
        <v>44043</v>
      </c>
      <c r="C1460" t="s">
        <v>708</v>
      </c>
      <c r="D1460" s="24">
        <f>VLOOKUP(Pag_Inicio_Corr_mas_casos[[#This Row],[Corregimiento]],Hoja3!$A$2:$D$676,4,0)</f>
        <v>80820</v>
      </c>
      <c r="E1460">
        <v>17</v>
      </c>
    </row>
    <row r="1461" spans="1:5" x14ac:dyDescent="0.2">
      <c r="A1461" s="22">
        <v>44043</v>
      </c>
      <c r="B1461">
        <v>44043</v>
      </c>
      <c r="C1461" t="s">
        <v>788</v>
      </c>
      <c r="D1461" s="24">
        <f>VLOOKUP(Pag_Inicio_Corr_mas_casos[[#This Row],[Corregimiento]],Hoja3!$A$2:$D$676,4,0)</f>
        <v>91008</v>
      </c>
      <c r="E1461">
        <v>15</v>
      </c>
    </row>
    <row r="1462" spans="1:5" x14ac:dyDescent="0.2">
      <c r="A1462" s="22">
        <v>44043</v>
      </c>
      <c r="B1462">
        <v>44043</v>
      </c>
      <c r="C1462" t="s">
        <v>687</v>
      </c>
      <c r="D1462" s="24">
        <f>VLOOKUP(Pag_Inicio_Corr_mas_casos[[#This Row],[Corregimiento]],Hoja3!$A$2:$D$676,4,0)</f>
        <v>80817</v>
      </c>
      <c r="E1462">
        <v>14</v>
      </c>
    </row>
    <row r="1463" spans="1:5" x14ac:dyDescent="0.2">
      <c r="A1463" s="22">
        <v>44043</v>
      </c>
      <c r="B1463">
        <v>44043</v>
      </c>
      <c r="C1463" t="s">
        <v>704</v>
      </c>
      <c r="D1463" s="24">
        <f>VLOOKUP(Pag_Inicio_Corr_mas_casos[[#This Row],[Corregimiento]],Hoja3!$A$2:$D$676,4,0)</f>
        <v>80813</v>
      </c>
      <c r="E1463">
        <v>17</v>
      </c>
    </row>
    <row r="1464" spans="1:5" x14ac:dyDescent="0.2">
      <c r="A1464" s="22">
        <v>44043</v>
      </c>
      <c r="B1464">
        <v>44043</v>
      </c>
      <c r="C1464" t="s">
        <v>722</v>
      </c>
      <c r="D1464" s="24">
        <f>VLOOKUP(Pag_Inicio_Corr_mas_casos[[#This Row],[Corregimiento]],Hoja3!$A$2:$D$676,4,0)</f>
        <v>130717</v>
      </c>
      <c r="E1464">
        <v>15</v>
      </c>
    </row>
    <row r="1465" spans="1:5" x14ac:dyDescent="0.2">
      <c r="A1465" s="22">
        <v>44043</v>
      </c>
      <c r="B1465">
        <v>44043</v>
      </c>
      <c r="C1465" t="s">
        <v>732</v>
      </c>
      <c r="D1465" s="24">
        <f>VLOOKUP(Pag_Inicio_Corr_mas_casos[[#This Row],[Corregimiento]],Hoja3!$A$2:$D$676,4,0)</f>
        <v>30111</v>
      </c>
      <c r="E1465">
        <v>11</v>
      </c>
    </row>
    <row r="1466" spans="1:5" x14ac:dyDescent="0.2">
      <c r="A1466" s="22">
        <v>44043</v>
      </c>
      <c r="B1466">
        <v>44043</v>
      </c>
      <c r="C1466" t="s">
        <v>719</v>
      </c>
      <c r="D1466" s="24">
        <f>VLOOKUP(Pag_Inicio_Corr_mas_casos[[#This Row],[Corregimiento]],Hoja3!$A$2:$D$676,4,0)</f>
        <v>80809</v>
      </c>
      <c r="E1466">
        <v>12</v>
      </c>
    </row>
    <row r="1467" spans="1:5" x14ac:dyDescent="0.2">
      <c r="A1467" s="22">
        <v>44043</v>
      </c>
      <c r="B1467">
        <v>44043</v>
      </c>
      <c r="C1467" t="s">
        <v>691</v>
      </c>
      <c r="D1467" s="24">
        <f>VLOOKUP(Pag_Inicio_Corr_mas_casos[[#This Row],[Corregimiento]],Hoja3!$A$2:$D$676,4,0)</f>
        <v>80819</v>
      </c>
      <c r="E1467">
        <v>15</v>
      </c>
    </row>
    <row r="1468" spans="1:5" x14ac:dyDescent="0.2">
      <c r="A1468" s="22">
        <v>44043</v>
      </c>
      <c r="B1468">
        <v>44043</v>
      </c>
      <c r="C1468" t="s">
        <v>680</v>
      </c>
      <c r="D1468" s="24">
        <f>VLOOKUP(Pag_Inicio_Corr_mas_casos[[#This Row],[Corregimiento]],Hoja3!$A$2:$D$676,4,0)</f>
        <v>130106</v>
      </c>
      <c r="E1468">
        <v>28</v>
      </c>
    </row>
    <row r="1469" spans="1:5" x14ac:dyDescent="0.2">
      <c r="A1469" s="22">
        <v>44044</v>
      </c>
      <c r="B1469">
        <v>44044</v>
      </c>
      <c r="C1469" t="s">
        <v>683</v>
      </c>
      <c r="D1469" s="24">
        <f>VLOOKUP(Pag_Inicio_Corr_mas_casos[[#This Row],[Corregimiento]],Hoja3!$A$2:$D$676,4,0)</f>
        <v>80821</v>
      </c>
      <c r="E1469">
        <v>39</v>
      </c>
    </row>
    <row r="1470" spans="1:5" x14ac:dyDescent="0.2">
      <c r="A1470" s="22">
        <v>44044</v>
      </c>
      <c r="B1470">
        <v>44044</v>
      </c>
      <c r="C1470" t="s">
        <v>777</v>
      </c>
      <c r="D1470" s="24">
        <f>VLOOKUP(Pag_Inicio_Corr_mas_casos[[#This Row],[Corregimiento]],Hoja3!$A$2:$D$676,4,0)</f>
        <v>100102</v>
      </c>
      <c r="E1470">
        <v>11</v>
      </c>
    </row>
    <row r="1471" spans="1:5" x14ac:dyDescent="0.2">
      <c r="A1471" s="22">
        <v>44044</v>
      </c>
      <c r="B1471">
        <v>44044</v>
      </c>
      <c r="C1471" t="s">
        <v>688</v>
      </c>
      <c r="D1471" s="24">
        <f>VLOOKUP(Pag_Inicio_Corr_mas_casos[[#This Row],[Corregimiento]],Hoja3!$A$2:$D$676,4,0)</f>
        <v>80822</v>
      </c>
      <c r="E1471">
        <v>14</v>
      </c>
    </row>
    <row r="1472" spans="1:5" x14ac:dyDescent="0.2">
      <c r="A1472" s="22">
        <v>44044</v>
      </c>
      <c r="B1472">
        <v>44044</v>
      </c>
      <c r="C1472" t="s">
        <v>690</v>
      </c>
      <c r="D1472" s="24">
        <f>VLOOKUP(Pag_Inicio_Corr_mas_casos[[#This Row],[Corregimiento]],Hoja3!$A$2:$D$676,4,0)</f>
        <v>81001</v>
      </c>
      <c r="E1472">
        <v>13</v>
      </c>
    </row>
    <row r="1473" spans="1:5" x14ac:dyDescent="0.2">
      <c r="A1473" s="22">
        <v>44044</v>
      </c>
      <c r="B1473">
        <v>44044</v>
      </c>
      <c r="C1473" t="s">
        <v>693</v>
      </c>
      <c r="D1473" s="24">
        <f>VLOOKUP(Pag_Inicio_Corr_mas_casos[[#This Row],[Corregimiento]],Hoja3!$A$2:$D$676,4,0)</f>
        <v>81006</v>
      </c>
      <c r="E1473">
        <v>21</v>
      </c>
    </row>
    <row r="1474" spans="1:5" x14ac:dyDescent="0.2">
      <c r="A1474" s="22">
        <v>44044</v>
      </c>
      <c r="B1474">
        <v>44044</v>
      </c>
      <c r="C1474" t="s">
        <v>678</v>
      </c>
      <c r="D1474" s="24">
        <f>VLOOKUP(Pag_Inicio_Corr_mas_casos[[#This Row],[Corregimiento]],Hoja3!$A$2:$D$676,4,0)</f>
        <v>130101</v>
      </c>
      <c r="E1474">
        <v>32</v>
      </c>
    </row>
    <row r="1475" spans="1:5" x14ac:dyDescent="0.2">
      <c r="A1475" s="22">
        <v>44044</v>
      </c>
      <c r="B1475">
        <v>44044</v>
      </c>
      <c r="C1475" t="s">
        <v>695</v>
      </c>
      <c r="D1475" s="24">
        <f>VLOOKUP(Pag_Inicio_Corr_mas_casos[[#This Row],[Corregimiento]],Hoja3!$A$2:$D$676,4,0)</f>
        <v>130702</v>
      </c>
      <c r="E1475">
        <v>11</v>
      </c>
    </row>
    <row r="1476" spans="1:5" x14ac:dyDescent="0.2">
      <c r="A1476" s="22">
        <v>44044</v>
      </c>
      <c r="B1476">
        <v>44044</v>
      </c>
      <c r="C1476" t="s">
        <v>684</v>
      </c>
      <c r="D1476" s="24">
        <f>VLOOKUP(Pag_Inicio_Corr_mas_casos[[#This Row],[Corregimiento]],Hoja3!$A$2:$D$676,4,0)</f>
        <v>81007</v>
      </c>
      <c r="E1476">
        <v>40</v>
      </c>
    </row>
    <row r="1477" spans="1:5" x14ac:dyDescent="0.2">
      <c r="A1477" s="22">
        <v>44044</v>
      </c>
      <c r="B1477">
        <v>44044</v>
      </c>
      <c r="C1477" t="s">
        <v>679</v>
      </c>
      <c r="D1477" s="24">
        <f>VLOOKUP(Pag_Inicio_Corr_mas_casos[[#This Row],[Corregimiento]],Hoja3!$A$2:$D$676,4,0)</f>
        <v>81002</v>
      </c>
      <c r="E1477">
        <v>16</v>
      </c>
    </row>
    <row r="1478" spans="1:5" x14ac:dyDescent="0.2">
      <c r="A1478" s="22">
        <v>44044</v>
      </c>
      <c r="B1478">
        <v>44044</v>
      </c>
      <c r="C1478" t="s">
        <v>697</v>
      </c>
      <c r="D1478" s="24">
        <f>VLOOKUP(Pag_Inicio_Corr_mas_casos[[#This Row],[Corregimiento]],Hoja3!$A$2:$D$676,4,0)</f>
        <v>80806</v>
      </c>
      <c r="E1478">
        <v>22</v>
      </c>
    </row>
    <row r="1479" spans="1:5" x14ac:dyDescent="0.2">
      <c r="A1479" s="22">
        <v>44044</v>
      </c>
      <c r="B1479">
        <v>44044</v>
      </c>
      <c r="C1479" t="s">
        <v>748</v>
      </c>
      <c r="D1479" s="24">
        <f>VLOOKUP(Pag_Inicio_Corr_mas_casos[[#This Row],[Corregimiento]],Hoja3!$A$2:$D$676,4,0)</f>
        <v>40503</v>
      </c>
      <c r="E1479">
        <v>13</v>
      </c>
    </row>
    <row r="1480" spans="1:5" x14ac:dyDescent="0.2">
      <c r="A1480" s="22">
        <v>44044</v>
      </c>
      <c r="B1480">
        <v>44044</v>
      </c>
      <c r="C1480" t="s">
        <v>692</v>
      </c>
      <c r="D1480" s="24">
        <f>VLOOKUP(Pag_Inicio_Corr_mas_casos[[#This Row],[Corregimiento]],Hoja3!$A$2:$D$676,4,0)</f>
        <v>130107</v>
      </c>
      <c r="E1480">
        <v>26</v>
      </c>
    </row>
    <row r="1481" spans="1:5" x14ac:dyDescent="0.2">
      <c r="A1481" s="22">
        <v>44044</v>
      </c>
      <c r="B1481">
        <v>44044</v>
      </c>
      <c r="C1481" t="s">
        <v>709</v>
      </c>
      <c r="D1481" s="24">
        <f>VLOOKUP(Pag_Inicio_Corr_mas_casos[[#This Row],[Corregimiento]],Hoja3!$A$2:$D$676,4,0)</f>
        <v>80815</v>
      </c>
      <c r="E1481">
        <v>22</v>
      </c>
    </row>
    <row r="1482" spans="1:5" x14ac:dyDescent="0.2">
      <c r="A1482" s="22">
        <v>44044</v>
      </c>
      <c r="B1482">
        <v>44044</v>
      </c>
      <c r="C1482" t="s">
        <v>725</v>
      </c>
      <c r="D1482" s="24">
        <f>VLOOKUP(Pag_Inicio_Corr_mas_casos[[#This Row],[Corregimiento]],Hoja3!$A$2:$D$676,4,0)</f>
        <v>30104</v>
      </c>
      <c r="E1482">
        <v>17</v>
      </c>
    </row>
    <row r="1483" spans="1:5" x14ac:dyDescent="0.2">
      <c r="A1483" s="22">
        <v>44044</v>
      </c>
      <c r="B1483">
        <v>44044</v>
      </c>
      <c r="C1483" t="s">
        <v>706</v>
      </c>
      <c r="D1483" s="24">
        <f>VLOOKUP(Pag_Inicio_Corr_mas_casos[[#This Row],[Corregimiento]],Hoja3!$A$2:$D$676,4,0)</f>
        <v>80501</v>
      </c>
      <c r="E1483">
        <v>18</v>
      </c>
    </row>
    <row r="1484" spans="1:5" x14ac:dyDescent="0.2">
      <c r="A1484" s="22">
        <v>44044</v>
      </c>
      <c r="B1484">
        <v>44044</v>
      </c>
      <c r="C1484" t="s">
        <v>700</v>
      </c>
      <c r="D1484" s="24">
        <f>VLOOKUP(Pag_Inicio_Corr_mas_casos[[#This Row],[Corregimiento]],Hoja3!$A$2:$D$676,4,0)</f>
        <v>30107</v>
      </c>
      <c r="E1484">
        <v>27</v>
      </c>
    </row>
    <row r="1485" spans="1:5" x14ac:dyDescent="0.2">
      <c r="A1485" s="22">
        <v>44044</v>
      </c>
      <c r="B1485">
        <v>44044</v>
      </c>
      <c r="C1485" t="s">
        <v>696</v>
      </c>
      <c r="D1485" s="24">
        <f>VLOOKUP(Pag_Inicio_Corr_mas_casos[[#This Row],[Corregimiento]],Hoja3!$A$2:$D$676,4,0)</f>
        <v>40601</v>
      </c>
      <c r="E1485">
        <v>23</v>
      </c>
    </row>
    <row r="1486" spans="1:5" x14ac:dyDescent="0.2">
      <c r="A1486" s="22">
        <v>44044</v>
      </c>
      <c r="B1486">
        <v>44044</v>
      </c>
      <c r="C1486" t="s">
        <v>714</v>
      </c>
      <c r="D1486" s="24">
        <f>VLOOKUP(Pag_Inicio_Corr_mas_casos[[#This Row],[Corregimiento]],Hoja3!$A$2:$D$676,4,0)</f>
        <v>80826</v>
      </c>
      <c r="E1486">
        <v>11</v>
      </c>
    </row>
    <row r="1487" spans="1:5" x14ac:dyDescent="0.2">
      <c r="A1487" s="22">
        <v>44044</v>
      </c>
      <c r="B1487">
        <v>44044</v>
      </c>
      <c r="C1487" t="s">
        <v>689</v>
      </c>
      <c r="D1487" s="24">
        <f>VLOOKUP(Pag_Inicio_Corr_mas_casos[[#This Row],[Corregimiento]],Hoja3!$A$2:$D$676,4,0)</f>
        <v>80823</v>
      </c>
      <c r="E1487">
        <v>18</v>
      </c>
    </row>
    <row r="1488" spans="1:5" x14ac:dyDescent="0.2">
      <c r="A1488" s="22">
        <v>44044</v>
      </c>
      <c r="B1488">
        <v>44044</v>
      </c>
      <c r="C1488" t="s">
        <v>713</v>
      </c>
      <c r="D1488" s="24">
        <f>VLOOKUP(Pag_Inicio_Corr_mas_casos[[#This Row],[Corregimiento]],Hoja3!$A$2:$D$676,4,0)</f>
        <v>130708</v>
      </c>
      <c r="E1488">
        <v>17</v>
      </c>
    </row>
    <row r="1489" spans="1:5" x14ac:dyDescent="0.2">
      <c r="A1489" s="22">
        <v>44044</v>
      </c>
      <c r="B1489">
        <v>44044</v>
      </c>
      <c r="C1489" t="s">
        <v>694</v>
      </c>
      <c r="D1489" s="24">
        <f>VLOOKUP(Pag_Inicio_Corr_mas_casos[[#This Row],[Corregimiento]],Hoja3!$A$2:$D$676,4,0)</f>
        <v>80812</v>
      </c>
      <c r="E1489">
        <v>27</v>
      </c>
    </row>
    <row r="1490" spans="1:5" x14ac:dyDescent="0.2">
      <c r="A1490" s="22">
        <v>44044</v>
      </c>
      <c r="B1490">
        <v>44044</v>
      </c>
      <c r="C1490" t="s">
        <v>686</v>
      </c>
      <c r="D1490" s="24">
        <f>VLOOKUP(Pag_Inicio_Corr_mas_casos[[#This Row],[Corregimiento]],Hoja3!$A$2:$D$676,4,0)</f>
        <v>80816</v>
      </c>
      <c r="E1490">
        <v>14</v>
      </c>
    </row>
    <row r="1491" spans="1:5" x14ac:dyDescent="0.2">
      <c r="A1491" s="22">
        <v>44044</v>
      </c>
      <c r="B1491">
        <v>44044</v>
      </c>
      <c r="C1491" t="s">
        <v>708</v>
      </c>
      <c r="D1491" s="24">
        <f>VLOOKUP(Pag_Inicio_Corr_mas_casos[[#This Row],[Corregimiento]],Hoja3!$A$2:$D$676,4,0)</f>
        <v>80820</v>
      </c>
      <c r="E1491">
        <v>34</v>
      </c>
    </row>
    <row r="1492" spans="1:5" x14ac:dyDescent="0.2">
      <c r="A1492" s="22">
        <v>44044</v>
      </c>
      <c r="B1492">
        <v>44044</v>
      </c>
      <c r="C1492" t="s">
        <v>685</v>
      </c>
      <c r="D1492" s="24">
        <f>VLOOKUP(Pag_Inicio_Corr_mas_casos[[#This Row],[Corregimiento]],Hoja3!$A$2:$D$676,4,0)</f>
        <v>81008</v>
      </c>
      <c r="E1492">
        <v>11</v>
      </c>
    </row>
    <row r="1493" spans="1:5" x14ac:dyDescent="0.2">
      <c r="A1493" s="22">
        <v>44044</v>
      </c>
      <c r="B1493">
        <v>44044</v>
      </c>
      <c r="C1493" t="s">
        <v>687</v>
      </c>
      <c r="D1493" s="24">
        <f>VLOOKUP(Pag_Inicio_Corr_mas_casos[[#This Row],[Corregimiento]],Hoja3!$A$2:$D$676,4,0)</f>
        <v>80817</v>
      </c>
      <c r="E1493">
        <v>24</v>
      </c>
    </row>
    <row r="1494" spans="1:5" x14ac:dyDescent="0.2">
      <c r="A1494" s="22">
        <v>44044</v>
      </c>
      <c r="B1494">
        <v>44044</v>
      </c>
      <c r="C1494" t="s">
        <v>704</v>
      </c>
      <c r="D1494" s="24">
        <f>VLOOKUP(Pag_Inicio_Corr_mas_casos[[#This Row],[Corregimiento]],Hoja3!$A$2:$D$676,4,0)</f>
        <v>80813</v>
      </c>
      <c r="E1494">
        <v>34</v>
      </c>
    </row>
    <row r="1495" spans="1:5" x14ac:dyDescent="0.2">
      <c r="A1495" s="22">
        <v>44044</v>
      </c>
      <c r="B1495">
        <v>44044</v>
      </c>
      <c r="C1495" t="s">
        <v>741</v>
      </c>
      <c r="D1495" s="24">
        <f>VLOOKUP(Pag_Inicio_Corr_mas_casos[[#This Row],[Corregimiento]],Hoja3!$A$2:$D$676,4,0)</f>
        <v>130716</v>
      </c>
      <c r="E1495">
        <v>11</v>
      </c>
    </row>
    <row r="1496" spans="1:5" x14ac:dyDescent="0.2">
      <c r="A1496" s="22">
        <v>44044</v>
      </c>
      <c r="B1496">
        <v>44044</v>
      </c>
      <c r="C1496" t="s">
        <v>711</v>
      </c>
      <c r="D1496" s="24">
        <f>VLOOKUP(Pag_Inicio_Corr_mas_casos[[#This Row],[Corregimiento]],Hoja3!$A$2:$D$676,4,0)</f>
        <v>80811</v>
      </c>
      <c r="E1496">
        <v>12</v>
      </c>
    </row>
    <row r="1497" spans="1:5" x14ac:dyDescent="0.2">
      <c r="A1497" s="22">
        <v>44044</v>
      </c>
      <c r="B1497">
        <v>44044</v>
      </c>
      <c r="C1497" t="s">
        <v>724</v>
      </c>
      <c r="D1497" s="24">
        <f>VLOOKUP(Pag_Inicio_Corr_mas_casos[[#This Row],[Corregimiento]],Hoja3!$A$2:$D$676,4,0)</f>
        <v>81009</v>
      </c>
      <c r="E1497">
        <v>18</v>
      </c>
    </row>
    <row r="1498" spans="1:5" x14ac:dyDescent="0.2">
      <c r="A1498" s="22">
        <v>44044</v>
      </c>
      <c r="B1498">
        <v>44044</v>
      </c>
      <c r="C1498" t="s">
        <v>719</v>
      </c>
      <c r="D1498" s="24">
        <f>VLOOKUP(Pag_Inicio_Corr_mas_casos[[#This Row],[Corregimiento]],Hoja3!$A$2:$D$676,4,0)</f>
        <v>80809</v>
      </c>
      <c r="E1498">
        <v>18</v>
      </c>
    </row>
    <row r="1499" spans="1:5" x14ac:dyDescent="0.2">
      <c r="A1499" s="22">
        <v>44044</v>
      </c>
      <c r="B1499">
        <v>44044</v>
      </c>
      <c r="C1499" t="s">
        <v>691</v>
      </c>
      <c r="D1499" s="24">
        <f>VLOOKUP(Pag_Inicio_Corr_mas_casos[[#This Row],[Corregimiento]],Hoja3!$A$2:$D$676,4,0)</f>
        <v>80819</v>
      </c>
      <c r="E1499">
        <v>64</v>
      </c>
    </row>
    <row r="1500" spans="1:5" x14ac:dyDescent="0.2">
      <c r="A1500" s="22">
        <v>44044</v>
      </c>
      <c r="B1500">
        <v>44044</v>
      </c>
      <c r="C1500" t="s">
        <v>717</v>
      </c>
      <c r="D1500" s="24">
        <f>VLOOKUP(Pag_Inicio_Corr_mas_casos[[#This Row],[Corregimiento]],Hoja3!$A$2:$D$676,4,0)</f>
        <v>130105</v>
      </c>
      <c r="E1500">
        <v>19</v>
      </c>
    </row>
    <row r="1501" spans="1:5" x14ac:dyDescent="0.2">
      <c r="A1501" s="22">
        <v>44044</v>
      </c>
      <c r="B1501">
        <v>44044</v>
      </c>
      <c r="C1501" t="s">
        <v>680</v>
      </c>
      <c r="D1501" s="24">
        <f>VLOOKUP(Pag_Inicio_Corr_mas_casos[[#This Row],[Corregimiento]],Hoja3!$A$2:$D$676,4,0)</f>
        <v>130106</v>
      </c>
      <c r="E1501">
        <v>34</v>
      </c>
    </row>
    <row r="1502" spans="1:5" x14ac:dyDescent="0.2">
      <c r="A1502" s="22">
        <v>44045</v>
      </c>
      <c r="B1502">
        <v>44045</v>
      </c>
      <c r="C1502" t="s">
        <v>683</v>
      </c>
      <c r="D1502" s="24">
        <f>VLOOKUP(Pag_Inicio_Corr_mas_casos[[#This Row],[Corregimiento]],Hoja3!$A$2:$D$676,4,0)</f>
        <v>80821</v>
      </c>
      <c r="E1502">
        <v>41</v>
      </c>
    </row>
    <row r="1503" spans="1:5" x14ac:dyDescent="0.2">
      <c r="A1503" s="22">
        <v>44045</v>
      </c>
      <c r="B1503">
        <v>44045</v>
      </c>
      <c r="C1503" t="s">
        <v>688</v>
      </c>
      <c r="D1503" s="24">
        <f>VLOOKUP(Pag_Inicio_Corr_mas_casos[[#This Row],[Corregimiento]],Hoja3!$A$2:$D$676,4,0)</f>
        <v>80822</v>
      </c>
      <c r="E1503">
        <v>23</v>
      </c>
    </row>
    <row r="1504" spans="1:5" x14ac:dyDescent="0.2">
      <c r="A1504" s="22">
        <v>44045</v>
      </c>
      <c r="B1504">
        <v>44045</v>
      </c>
      <c r="C1504" t="s">
        <v>678</v>
      </c>
      <c r="D1504" s="24">
        <f>VLOOKUP(Pag_Inicio_Corr_mas_casos[[#This Row],[Corregimiento]],Hoja3!$A$2:$D$676,4,0)</f>
        <v>130101</v>
      </c>
      <c r="E1504">
        <v>17</v>
      </c>
    </row>
    <row r="1505" spans="1:5" x14ac:dyDescent="0.2">
      <c r="A1505" s="22">
        <v>44045</v>
      </c>
      <c r="B1505">
        <v>44045</v>
      </c>
      <c r="C1505" t="s">
        <v>695</v>
      </c>
      <c r="D1505" s="24">
        <f>VLOOKUP(Pag_Inicio_Corr_mas_casos[[#This Row],[Corregimiento]],Hoja3!$A$2:$D$676,4,0)</f>
        <v>130702</v>
      </c>
      <c r="E1505">
        <v>13</v>
      </c>
    </row>
    <row r="1506" spans="1:5" x14ac:dyDescent="0.2">
      <c r="A1506" s="22">
        <v>44045</v>
      </c>
      <c r="B1506">
        <v>44045</v>
      </c>
      <c r="C1506" t="s">
        <v>684</v>
      </c>
      <c r="D1506" s="24">
        <f>VLOOKUP(Pag_Inicio_Corr_mas_casos[[#This Row],[Corregimiento]],Hoja3!$A$2:$D$676,4,0)</f>
        <v>81007</v>
      </c>
      <c r="E1506">
        <v>30</v>
      </c>
    </row>
    <row r="1507" spans="1:5" x14ac:dyDescent="0.2">
      <c r="A1507" s="22">
        <v>44045</v>
      </c>
      <c r="B1507">
        <v>44045</v>
      </c>
      <c r="C1507" t="s">
        <v>679</v>
      </c>
      <c r="D1507" s="24">
        <f>VLOOKUP(Pag_Inicio_Corr_mas_casos[[#This Row],[Corregimiento]],Hoja3!$A$2:$D$676,4,0)</f>
        <v>81002</v>
      </c>
      <c r="E1507">
        <v>18</v>
      </c>
    </row>
    <row r="1508" spans="1:5" x14ac:dyDescent="0.2">
      <c r="A1508" s="22">
        <v>44045</v>
      </c>
      <c r="B1508">
        <v>44045</v>
      </c>
      <c r="C1508" t="s">
        <v>697</v>
      </c>
      <c r="D1508" s="24">
        <f>VLOOKUP(Pag_Inicio_Corr_mas_casos[[#This Row],[Corregimiento]],Hoja3!$A$2:$D$676,4,0)</f>
        <v>80806</v>
      </c>
      <c r="E1508">
        <v>15</v>
      </c>
    </row>
    <row r="1509" spans="1:5" x14ac:dyDescent="0.2">
      <c r="A1509" s="22">
        <v>44045</v>
      </c>
      <c r="B1509">
        <v>44045</v>
      </c>
      <c r="C1509" t="s">
        <v>692</v>
      </c>
      <c r="D1509" s="24">
        <f>VLOOKUP(Pag_Inicio_Corr_mas_casos[[#This Row],[Corregimiento]],Hoja3!$A$2:$D$676,4,0)</f>
        <v>130107</v>
      </c>
      <c r="E1509">
        <v>12</v>
      </c>
    </row>
    <row r="1510" spans="1:5" x14ac:dyDescent="0.2">
      <c r="A1510" s="22">
        <v>44045</v>
      </c>
      <c r="B1510">
        <v>44045</v>
      </c>
      <c r="C1510" t="s">
        <v>709</v>
      </c>
      <c r="D1510" s="24">
        <f>VLOOKUP(Pag_Inicio_Corr_mas_casos[[#This Row],[Corregimiento]],Hoja3!$A$2:$D$676,4,0)</f>
        <v>80815</v>
      </c>
      <c r="E1510">
        <v>26</v>
      </c>
    </row>
    <row r="1511" spans="1:5" x14ac:dyDescent="0.2">
      <c r="A1511" s="22">
        <v>44045</v>
      </c>
      <c r="B1511">
        <v>44045</v>
      </c>
      <c r="C1511" t="s">
        <v>780</v>
      </c>
      <c r="D1511" s="24">
        <f>VLOOKUP(Pag_Inicio_Corr_mas_casos[[#This Row],[Corregimiento]],Hoja3!$A$2:$D$676,4,0)</f>
        <v>90301</v>
      </c>
      <c r="E1511">
        <v>15</v>
      </c>
    </row>
    <row r="1512" spans="1:5" x14ac:dyDescent="0.2">
      <c r="A1512" s="22">
        <v>44045</v>
      </c>
      <c r="B1512">
        <v>44045</v>
      </c>
      <c r="C1512" t="s">
        <v>725</v>
      </c>
      <c r="D1512" s="24">
        <f>VLOOKUP(Pag_Inicio_Corr_mas_casos[[#This Row],[Corregimiento]],Hoja3!$A$2:$D$676,4,0)</f>
        <v>30104</v>
      </c>
      <c r="E1512">
        <v>24</v>
      </c>
    </row>
    <row r="1513" spans="1:5" x14ac:dyDescent="0.2">
      <c r="A1513" s="22">
        <v>44045</v>
      </c>
      <c r="B1513">
        <v>44045</v>
      </c>
      <c r="C1513" t="s">
        <v>698</v>
      </c>
      <c r="D1513" s="24">
        <f>VLOOKUP(Pag_Inicio_Corr_mas_casos[[#This Row],[Corregimiento]],Hoja3!$A$2:$D$676,4,0)</f>
        <v>130108</v>
      </c>
      <c r="E1513">
        <v>12</v>
      </c>
    </row>
    <row r="1514" spans="1:5" x14ac:dyDescent="0.2">
      <c r="A1514" s="22">
        <v>44045</v>
      </c>
      <c r="B1514">
        <v>44045</v>
      </c>
      <c r="C1514" t="s">
        <v>700</v>
      </c>
      <c r="D1514" s="24">
        <f>VLOOKUP(Pag_Inicio_Corr_mas_casos[[#This Row],[Corregimiento]],Hoja3!$A$2:$D$676,4,0)</f>
        <v>30107</v>
      </c>
      <c r="E1514">
        <v>14</v>
      </c>
    </row>
    <row r="1515" spans="1:5" x14ac:dyDescent="0.2">
      <c r="A1515" s="22">
        <v>44045</v>
      </c>
      <c r="B1515">
        <v>44045</v>
      </c>
      <c r="C1515" t="s">
        <v>696</v>
      </c>
      <c r="D1515" s="24">
        <f>VLOOKUP(Pag_Inicio_Corr_mas_casos[[#This Row],[Corregimiento]],Hoja3!$A$2:$D$676,4,0)</f>
        <v>40601</v>
      </c>
      <c r="E1515">
        <v>19</v>
      </c>
    </row>
    <row r="1516" spans="1:5" x14ac:dyDescent="0.2">
      <c r="A1516" s="22">
        <v>44045</v>
      </c>
      <c r="B1516">
        <v>44045</v>
      </c>
      <c r="C1516" t="s">
        <v>714</v>
      </c>
      <c r="D1516" s="24">
        <f>VLOOKUP(Pag_Inicio_Corr_mas_casos[[#This Row],[Corregimiento]],Hoja3!$A$2:$D$676,4,0)</f>
        <v>80826</v>
      </c>
      <c r="E1516">
        <v>12</v>
      </c>
    </row>
    <row r="1517" spans="1:5" x14ac:dyDescent="0.2">
      <c r="A1517" s="22">
        <v>44045</v>
      </c>
      <c r="B1517">
        <v>44045</v>
      </c>
      <c r="C1517" t="s">
        <v>689</v>
      </c>
      <c r="D1517" s="24">
        <f>VLOOKUP(Pag_Inicio_Corr_mas_casos[[#This Row],[Corregimiento]],Hoja3!$A$2:$D$676,4,0)</f>
        <v>80823</v>
      </c>
      <c r="E1517">
        <v>28</v>
      </c>
    </row>
    <row r="1518" spans="1:5" x14ac:dyDescent="0.2">
      <c r="A1518" s="22">
        <v>44045</v>
      </c>
      <c r="B1518">
        <v>44045</v>
      </c>
      <c r="C1518" t="s">
        <v>682</v>
      </c>
      <c r="D1518" s="24">
        <f>VLOOKUP(Pag_Inicio_Corr_mas_casos[[#This Row],[Corregimiento]],Hoja3!$A$2:$D$676,4,0)</f>
        <v>130102</v>
      </c>
      <c r="E1518">
        <v>19</v>
      </c>
    </row>
    <row r="1519" spans="1:5" x14ac:dyDescent="0.2">
      <c r="A1519" s="22">
        <v>44045</v>
      </c>
      <c r="B1519">
        <v>44045</v>
      </c>
      <c r="C1519" t="s">
        <v>694</v>
      </c>
      <c r="D1519" s="24">
        <f>VLOOKUP(Pag_Inicio_Corr_mas_casos[[#This Row],[Corregimiento]],Hoja3!$A$2:$D$676,4,0)</f>
        <v>80812</v>
      </c>
      <c r="E1519">
        <v>25</v>
      </c>
    </row>
    <row r="1520" spans="1:5" x14ac:dyDescent="0.2">
      <c r="A1520" s="22">
        <v>44045</v>
      </c>
      <c r="B1520">
        <v>44045</v>
      </c>
      <c r="C1520" t="s">
        <v>755</v>
      </c>
      <c r="D1520" s="24">
        <f>VLOOKUP(Pag_Inicio_Corr_mas_casos[[#This Row],[Corregimiento]],Hoja3!$A$2:$D$676,4,0)</f>
        <v>120701</v>
      </c>
      <c r="E1520">
        <v>11</v>
      </c>
    </row>
    <row r="1521" spans="1:6" x14ac:dyDescent="0.2">
      <c r="A1521" s="22">
        <v>44045</v>
      </c>
      <c r="B1521">
        <v>44045</v>
      </c>
      <c r="C1521" t="s">
        <v>727</v>
      </c>
      <c r="D1521" s="24">
        <f>VLOOKUP(Pag_Inicio_Corr_mas_casos[[#This Row],[Corregimiento]],Hoja3!$A$2:$D$676,4,0)</f>
        <v>80804</v>
      </c>
      <c r="E1521">
        <v>12</v>
      </c>
    </row>
    <row r="1522" spans="1:6" x14ac:dyDescent="0.2">
      <c r="A1522" s="22">
        <v>44045</v>
      </c>
      <c r="B1522">
        <v>44045</v>
      </c>
      <c r="C1522" t="s">
        <v>686</v>
      </c>
      <c r="D1522" s="24">
        <f>VLOOKUP(Pag_Inicio_Corr_mas_casos[[#This Row],[Corregimiento]],Hoja3!$A$2:$D$676,4,0)</f>
        <v>80816</v>
      </c>
      <c r="E1522">
        <v>19</v>
      </c>
    </row>
    <row r="1523" spans="1:6" x14ac:dyDescent="0.2">
      <c r="A1523" s="22">
        <v>44045</v>
      </c>
      <c r="B1523">
        <v>44045</v>
      </c>
      <c r="C1523" t="s">
        <v>708</v>
      </c>
      <c r="D1523" s="24">
        <f>VLOOKUP(Pag_Inicio_Corr_mas_casos[[#This Row],[Corregimiento]],Hoja3!$A$2:$D$676,4,0)</f>
        <v>80820</v>
      </c>
      <c r="E1523">
        <v>25</v>
      </c>
    </row>
    <row r="1524" spans="1:6" x14ac:dyDescent="0.2">
      <c r="A1524" s="22">
        <v>44045</v>
      </c>
      <c r="B1524">
        <v>44045</v>
      </c>
      <c r="C1524" t="s">
        <v>753</v>
      </c>
      <c r="D1524" s="24">
        <f>VLOOKUP(Pag_Inicio_Corr_mas_casos[[#This Row],[Corregimiento]],Hoja3!$A$2:$D$676,4,0)</f>
        <v>81004</v>
      </c>
      <c r="E1524">
        <v>12</v>
      </c>
    </row>
    <row r="1525" spans="1:6" x14ac:dyDescent="0.2">
      <c r="A1525" s="22">
        <v>44045</v>
      </c>
      <c r="B1525">
        <v>44045</v>
      </c>
      <c r="C1525" t="s">
        <v>685</v>
      </c>
      <c r="D1525" s="24">
        <f>VLOOKUP(Pag_Inicio_Corr_mas_casos[[#This Row],[Corregimiento]],Hoja3!$A$2:$D$676,4,0)</f>
        <v>81008</v>
      </c>
      <c r="E1525">
        <v>16</v>
      </c>
    </row>
    <row r="1526" spans="1:6" x14ac:dyDescent="0.2">
      <c r="A1526" s="22">
        <v>44045</v>
      </c>
      <c r="B1526">
        <v>44045</v>
      </c>
      <c r="C1526" t="s">
        <v>687</v>
      </c>
      <c r="D1526" s="24">
        <f>VLOOKUP(Pag_Inicio_Corr_mas_casos[[#This Row],[Corregimiento]],Hoja3!$A$2:$D$676,4,0)</f>
        <v>80817</v>
      </c>
      <c r="E1526">
        <v>33</v>
      </c>
    </row>
    <row r="1527" spans="1:6" x14ac:dyDescent="0.2">
      <c r="A1527" s="22">
        <v>44045</v>
      </c>
      <c r="B1527">
        <v>44045</v>
      </c>
      <c r="C1527" t="s">
        <v>699</v>
      </c>
      <c r="D1527" s="24">
        <f>VLOOKUP(Pag_Inicio_Corr_mas_casos[[#This Row],[Corregimiento]],Hoja3!$A$2:$D$676,4,0)</f>
        <v>80810</v>
      </c>
      <c r="E1527">
        <v>12</v>
      </c>
    </row>
    <row r="1528" spans="1:6" x14ac:dyDescent="0.2">
      <c r="A1528" s="22">
        <v>44045</v>
      </c>
      <c r="B1528">
        <v>44045</v>
      </c>
      <c r="C1528" t="s">
        <v>704</v>
      </c>
      <c r="D1528" s="24">
        <f>VLOOKUP(Pag_Inicio_Corr_mas_casos[[#This Row],[Corregimiento]],Hoja3!$A$2:$D$676,4,0)</f>
        <v>80813</v>
      </c>
      <c r="E1528">
        <v>14</v>
      </c>
    </row>
    <row r="1529" spans="1:6" x14ac:dyDescent="0.2">
      <c r="A1529" s="22">
        <v>44045</v>
      </c>
      <c r="B1529">
        <v>44045</v>
      </c>
      <c r="C1529" t="s">
        <v>789</v>
      </c>
      <c r="D1529" s="24">
        <f>VLOOKUP(Pag_Inicio_Corr_mas_casos[[#This Row],[Corregimiento]],Hoja3!$A$2:$D$676,4,0)</f>
        <v>30401</v>
      </c>
      <c r="E1529">
        <v>17</v>
      </c>
    </row>
    <row r="1530" spans="1:6" x14ac:dyDescent="0.2">
      <c r="A1530" s="22">
        <v>44045</v>
      </c>
      <c r="B1530">
        <v>44045</v>
      </c>
      <c r="C1530" t="s">
        <v>724</v>
      </c>
      <c r="D1530" s="24">
        <f>VLOOKUP(Pag_Inicio_Corr_mas_casos[[#This Row],[Corregimiento]],Hoja3!$A$2:$D$676,4,0)</f>
        <v>81009</v>
      </c>
      <c r="E1530">
        <v>11</v>
      </c>
    </row>
    <row r="1531" spans="1:6" x14ac:dyDescent="0.2">
      <c r="A1531" s="22">
        <v>44045</v>
      </c>
      <c r="B1531">
        <v>44045</v>
      </c>
      <c r="C1531" t="s">
        <v>732</v>
      </c>
      <c r="D1531" s="24">
        <f>VLOOKUP(Pag_Inicio_Corr_mas_casos[[#This Row],[Corregimiento]],Hoja3!$A$2:$D$676,4,0)</f>
        <v>30111</v>
      </c>
      <c r="E1531">
        <v>22</v>
      </c>
    </row>
    <row r="1532" spans="1:6" x14ac:dyDescent="0.2">
      <c r="A1532" s="22">
        <v>44045</v>
      </c>
      <c r="B1532">
        <v>44045</v>
      </c>
      <c r="C1532" t="s">
        <v>716</v>
      </c>
      <c r="D1532" s="24">
        <f>VLOOKUP(Pag_Inicio_Corr_mas_casos[[#This Row],[Corregimiento]],Hoja3!$A$2:$D$676,4,0)</f>
        <v>80803</v>
      </c>
      <c r="E1532">
        <v>12</v>
      </c>
    </row>
    <row r="1533" spans="1:6" x14ac:dyDescent="0.2">
      <c r="A1533" s="22">
        <v>44045</v>
      </c>
      <c r="B1533">
        <v>44045</v>
      </c>
      <c r="C1533" t="s">
        <v>691</v>
      </c>
      <c r="D1533" s="24">
        <f>VLOOKUP(Pag_Inicio_Corr_mas_casos[[#This Row],[Corregimiento]],Hoja3!$A$2:$D$676,4,0)</f>
        <v>80819</v>
      </c>
      <c r="E1533">
        <v>41</v>
      </c>
    </row>
    <row r="1534" spans="1:6" x14ac:dyDescent="0.2">
      <c r="A1534" s="22">
        <v>44045</v>
      </c>
      <c r="B1534">
        <v>44045</v>
      </c>
      <c r="C1534" t="s">
        <v>717</v>
      </c>
      <c r="D1534" s="24">
        <f>VLOOKUP(Pag_Inicio_Corr_mas_casos[[#This Row],[Corregimiento]],Hoja3!$A$2:$D$676,4,0)</f>
        <v>130105</v>
      </c>
      <c r="E1534">
        <v>15</v>
      </c>
    </row>
    <row r="1535" spans="1:6" x14ac:dyDescent="0.2">
      <c r="A1535" s="22">
        <v>44045</v>
      </c>
      <c r="B1535">
        <v>44045</v>
      </c>
      <c r="C1535" t="s">
        <v>680</v>
      </c>
      <c r="D1535" s="24">
        <f>VLOOKUP(Pag_Inicio_Corr_mas_casos[[#This Row],[Corregimiento]],Hoja3!$A$2:$D$676,4,0)</f>
        <v>130106</v>
      </c>
      <c r="E1535">
        <v>36</v>
      </c>
    </row>
    <row r="1536" spans="1:6" x14ac:dyDescent="0.2">
      <c r="A1536" s="71">
        <v>44046</v>
      </c>
      <c r="B1536" s="72">
        <v>44046</v>
      </c>
      <c r="C1536" s="72" t="s">
        <v>683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 x14ac:dyDescent="0.2">
      <c r="A1537" s="71">
        <v>44046</v>
      </c>
      <c r="B1537" s="72">
        <v>44046</v>
      </c>
      <c r="C1537" s="72" t="s">
        <v>688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 x14ac:dyDescent="0.2">
      <c r="A1538" s="71">
        <v>44046</v>
      </c>
      <c r="B1538" s="72">
        <v>44046</v>
      </c>
      <c r="C1538" s="72" t="s">
        <v>678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 x14ac:dyDescent="0.2">
      <c r="A1539" s="71">
        <v>44046</v>
      </c>
      <c r="B1539" s="72">
        <v>44046</v>
      </c>
      <c r="C1539" s="72" t="s">
        <v>695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 x14ac:dyDescent="0.2">
      <c r="A1540" s="71">
        <v>44046</v>
      </c>
      <c r="B1540" s="72">
        <v>44046</v>
      </c>
      <c r="C1540" s="72" t="s">
        <v>684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 x14ac:dyDescent="0.2">
      <c r="A1541" s="71">
        <v>44046</v>
      </c>
      <c r="B1541" s="72">
        <v>44046</v>
      </c>
      <c r="C1541" s="72" t="s">
        <v>679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 x14ac:dyDescent="0.2">
      <c r="A1542" s="71">
        <v>44046</v>
      </c>
      <c r="B1542" s="72">
        <v>44046</v>
      </c>
      <c r="C1542" s="72" t="s">
        <v>692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 x14ac:dyDescent="0.2">
      <c r="A1543" s="71">
        <v>44046</v>
      </c>
      <c r="B1543" s="72">
        <v>44046</v>
      </c>
      <c r="C1543" s="72" t="s">
        <v>709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 x14ac:dyDescent="0.2">
      <c r="A1544" s="71">
        <v>44046</v>
      </c>
      <c r="B1544" s="72">
        <v>44046</v>
      </c>
      <c r="C1544" s="72" t="s">
        <v>706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 x14ac:dyDescent="0.2">
      <c r="A1545" s="71">
        <v>44046</v>
      </c>
      <c r="B1545" s="72">
        <v>44046</v>
      </c>
      <c r="C1545" s="72" t="s">
        <v>700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 x14ac:dyDescent="0.2">
      <c r="A1546" s="71">
        <v>44046</v>
      </c>
      <c r="B1546" s="72">
        <v>44046</v>
      </c>
      <c r="C1546" s="72" t="s">
        <v>696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 x14ac:dyDescent="0.2">
      <c r="A1547" s="71">
        <v>44046</v>
      </c>
      <c r="B1547" s="72">
        <v>44046</v>
      </c>
      <c r="C1547" s="72" t="s">
        <v>689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 x14ac:dyDescent="0.2">
      <c r="A1548" s="71">
        <v>44046</v>
      </c>
      <c r="B1548" s="72">
        <v>44046</v>
      </c>
      <c r="C1548" s="72" t="s">
        <v>713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 x14ac:dyDescent="0.2">
      <c r="A1549" s="71">
        <v>44046</v>
      </c>
      <c r="B1549" s="72">
        <v>44046</v>
      </c>
      <c r="C1549" s="72" t="s">
        <v>723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 x14ac:dyDescent="0.2">
      <c r="A1550" s="71">
        <v>44046</v>
      </c>
      <c r="B1550" s="72">
        <v>44046</v>
      </c>
      <c r="C1550" s="72" t="s">
        <v>682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 x14ac:dyDescent="0.2">
      <c r="A1551" s="71">
        <v>44046</v>
      </c>
      <c r="B1551" s="72">
        <v>44046</v>
      </c>
      <c r="C1551" s="72" t="s">
        <v>694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 x14ac:dyDescent="0.2">
      <c r="A1552" s="71">
        <v>44046</v>
      </c>
      <c r="B1552" s="72">
        <v>44046</v>
      </c>
      <c r="C1552" s="72" t="s">
        <v>708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 x14ac:dyDescent="0.2">
      <c r="A1553" s="71">
        <v>44046</v>
      </c>
      <c r="B1553" s="72">
        <v>44046</v>
      </c>
      <c r="C1553" s="72" t="s">
        <v>685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 x14ac:dyDescent="0.2">
      <c r="A1554" s="71">
        <v>44046</v>
      </c>
      <c r="B1554" s="72">
        <v>44046</v>
      </c>
      <c r="C1554" s="72" t="s">
        <v>687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 x14ac:dyDescent="0.2">
      <c r="A1555" s="71">
        <v>44046</v>
      </c>
      <c r="B1555" s="72">
        <v>44046</v>
      </c>
      <c r="C1555" s="72" t="s">
        <v>699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 x14ac:dyDescent="0.2">
      <c r="A1556" s="71">
        <v>44046</v>
      </c>
      <c r="B1556" s="72">
        <v>44046</v>
      </c>
      <c r="C1556" s="72" t="s">
        <v>704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 x14ac:dyDescent="0.2">
      <c r="A1557" s="71">
        <v>44046</v>
      </c>
      <c r="B1557" s="72">
        <v>44046</v>
      </c>
      <c r="C1557" s="72" t="s">
        <v>722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 x14ac:dyDescent="0.2">
      <c r="A1558" s="71">
        <v>44046</v>
      </c>
      <c r="B1558" s="72">
        <v>44046</v>
      </c>
      <c r="C1558" s="72" t="s">
        <v>724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 x14ac:dyDescent="0.2">
      <c r="A1559" s="71">
        <v>44046</v>
      </c>
      <c r="B1559" s="72">
        <v>44046</v>
      </c>
      <c r="C1559" s="72" t="s">
        <v>790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 x14ac:dyDescent="0.2">
      <c r="A1560" s="71">
        <v>44046</v>
      </c>
      <c r="B1560" s="72">
        <v>44046</v>
      </c>
      <c r="C1560" s="72" t="s">
        <v>691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 x14ac:dyDescent="0.2">
      <c r="A1561" s="71">
        <v>44046</v>
      </c>
      <c r="B1561" s="72">
        <v>44046</v>
      </c>
      <c r="C1561" s="72" t="s">
        <v>740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 x14ac:dyDescent="0.2">
      <c r="A1562" s="71">
        <v>44046</v>
      </c>
      <c r="B1562" s="72">
        <v>44046</v>
      </c>
      <c r="C1562" s="72" t="s">
        <v>680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 x14ac:dyDescent="0.2">
      <c r="A1563" s="59">
        <v>44047</v>
      </c>
      <c r="B1563" s="60">
        <v>44047</v>
      </c>
      <c r="C1563" s="60" t="s">
        <v>683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 x14ac:dyDescent="0.2">
      <c r="A1564" s="59">
        <v>44047</v>
      </c>
      <c r="B1564" s="60">
        <v>44047</v>
      </c>
      <c r="C1564" s="60" t="s">
        <v>688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 x14ac:dyDescent="0.2">
      <c r="A1565" s="59">
        <v>44047</v>
      </c>
      <c r="B1565" s="60">
        <v>44047</v>
      </c>
      <c r="C1565" s="60" t="s">
        <v>750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 x14ac:dyDescent="0.2">
      <c r="A1566" s="59">
        <v>44047</v>
      </c>
      <c r="B1566" s="60">
        <v>44047</v>
      </c>
      <c r="C1566" s="60" t="s">
        <v>690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 x14ac:dyDescent="0.2">
      <c r="A1567" s="59">
        <v>44047</v>
      </c>
      <c r="B1567" s="60">
        <v>44047</v>
      </c>
      <c r="C1567" s="60" t="s">
        <v>678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 x14ac:dyDescent="0.2">
      <c r="A1568" s="59">
        <v>44047</v>
      </c>
      <c r="B1568" s="60">
        <v>44047</v>
      </c>
      <c r="C1568" s="60" t="s">
        <v>684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 x14ac:dyDescent="0.2">
      <c r="A1569" s="59">
        <v>44047</v>
      </c>
      <c r="B1569" s="60">
        <v>44047</v>
      </c>
      <c r="C1569" s="60" t="s">
        <v>679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 x14ac:dyDescent="0.2">
      <c r="A1570" s="59">
        <v>44047</v>
      </c>
      <c r="B1570" s="60">
        <v>44047</v>
      </c>
      <c r="C1570" s="60" t="s">
        <v>692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 x14ac:dyDescent="0.2">
      <c r="A1571" s="59">
        <v>44047</v>
      </c>
      <c r="B1571" s="60">
        <v>44047</v>
      </c>
      <c r="C1571" s="60" t="s">
        <v>709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 x14ac:dyDescent="0.2">
      <c r="A1572" s="59">
        <v>44047</v>
      </c>
      <c r="B1572" s="60">
        <v>44047</v>
      </c>
      <c r="C1572" s="60" t="s">
        <v>725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 x14ac:dyDescent="0.2">
      <c r="A1573" s="59">
        <v>44047</v>
      </c>
      <c r="B1573" s="60">
        <v>44047</v>
      </c>
      <c r="C1573" s="60" t="s">
        <v>700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 x14ac:dyDescent="0.2">
      <c r="A1574" s="59">
        <v>44047</v>
      </c>
      <c r="B1574" s="60">
        <v>44047</v>
      </c>
      <c r="C1574" s="60" t="s">
        <v>723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 x14ac:dyDescent="0.2">
      <c r="A1575" s="59">
        <v>44047</v>
      </c>
      <c r="B1575" s="60">
        <v>44047</v>
      </c>
      <c r="C1575" s="60" t="s">
        <v>682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 x14ac:dyDescent="0.2">
      <c r="A1576" s="59">
        <v>44047</v>
      </c>
      <c r="B1576" s="60">
        <v>44047</v>
      </c>
      <c r="C1576" s="60" t="s">
        <v>694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 x14ac:dyDescent="0.2">
      <c r="A1577" s="59">
        <v>44047</v>
      </c>
      <c r="B1577" s="60">
        <v>44047</v>
      </c>
      <c r="C1577" s="60" t="s">
        <v>686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 x14ac:dyDescent="0.2">
      <c r="A1578" s="59">
        <v>44047</v>
      </c>
      <c r="B1578" s="60">
        <v>44047</v>
      </c>
      <c r="C1578" s="60" t="s">
        <v>753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 x14ac:dyDescent="0.2">
      <c r="A1579" s="59">
        <v>44047</v>
      </c>
      <c r="B1579" s="60">
        <v>44047</v>
      </c>
      <c r="C1579" s="60" t="s">
        <v>685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 x14ac:dyDescent="0.2">
      <c r="A1580" s="59">
        <v>44047</v>
      </c>
      <c r="B1580" s="60">
        <v>44047</v>
      </c>
      <c r="C1580" s="60" t="s">
        <v>687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 x14ac:dyDescent="0.2">
      <c r="A1581" s="59">
        <v>44047</v>
      </c>
      <c r="B1581" s="60">
        <v>44047</v>
      </c>
      <c r="C1581" s="60" t="s">
        <v>699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 x14ac:dyDescent="0.2">
      <c r="A1582" s="59">
        <v>44047</v>
      </c>
      <c r="B1582" s="60">
        <v>44047</v>
      </c>
      <c r="C1582" s="60" t="s">
        <v>707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 x14ac:dyDescent="0.2">
      <c r="A1583" s="59">
        <v>44047</v>
      </c>
      <c r="B1583" s="60">
        <v>44047</v>
      </c>
      <c r="C1583" s="60" t="s">
        <v>791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 x14ac:dyDescent="0.2">
      <c r="A1584" s="59">
        <v>44047</v>
      </c>
      <c r="B1584" s="60">
        <v>44047</v>
      </c>
      <c r="C1584" s="60" t="s">
        <v>724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 x14ac:dyDescent="0.2">
      <c r="A1585" s="59">
        <v>44047</v>
      </c>
      <c r="B1585" s="60">
        <v>44047</v>
      </c>
      <c r="C1585" s="60" t="s">
        <v>719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 x14ac:dyDescent="0.2">
      <c r="A1586" s="59">
        <v>44047</v>
      </c>
      <c r="B1586" s="60">
        <v>44047</v>
      </c>
      <c r="C1586" s="60" t="s">
        <v>716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 x14ac:dyDescent="0.2">
      <c r="A1587" s="59">
        <v>44047</v>
      </c>
      <c r="B1587" s="60">
        <v>44047</v>
      </c>
      <c r="C1587" s="60" t="s">
        <v>734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 x14ac:dyDescent="0.2">
      <c r="A1588" s="59">
        <v>44047</v>
      </c>
      <c r="B1588" s="60">
        <v>44047</v>
      </c>
      <c r="C1588" s="60" t="s">
        <v>691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 x14ac:dyDescent="0.2">
      <c r="A1589" s="59">
        <v>44047</v>
      </c>
      <c r="B1589" s="60">
        <v>44047</v>
      </c>
      <c r="C1589" s="60" t="s">
        <v>680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 x14ac:dyDescent="0.2">
      <c r="A1590" s="74">
        <v>44048</v>
      </c>
      <c r="B1590" s="75">
        <v>44048</v>
      </c>
      <c r="C1590" s="75" t="s">
        <v>683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 x14ac:dyDescent="0.2">
      <c r="A1591" s="74">
        <v>44048</v>
      </c>
      <c r="B1591" s="75">
        <v>44048</v>
      </c>
      <c r="C1591" s="75" t="s">
        <v>688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 x14ac:dyDescent="0.2">
      <c r="A1592" s="74">
        <v>44048</v>
      </c>
      <c r="B1592" s="75">
        <v>44048</v>
      </c>
      <c r="C1592" s="75" t="s">
        <v>678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 x14ac:dyDescent="0.2">
      <c r="A1593" s="74">
        <v>44048</v>
      </c>
      <c r="B1593" s="75">
        <v>44048</v>
      </c>
      <c r="C1593" s="75" t="s">
        <v>726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 x14ac:dyDescent="0.2">
      <c r="A1594" s="74">
        <v>44048</v>
      </c>
      <c r="B1594" s="75">
        <v>44048</v>
      </c>
      <c r="C1594" s="75" t="s">
        <v>684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 x14ac:dyDescent="0.2">
      <c r="A1595" s="74">
        <v>44048</v>
      </c>
      <c r="B1595" s="75">
        <v>44048</v>
      </c>
      <c r="C1595" s="75" t="s">
        <v>679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 x14ac:dyDescent="0.2">
      <c r="A1596" s="74">
        <v>44048</v>
      </c>
      <c r="B1596" s="75">
        <v>44048</v>
      </c>
      <c r="C1596" s="75" t="s">
        <v>692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 x14ac:dyDescent="0.2">
      <c r="A1597" s="74">
        <v>44048</v>
      </c>
      <c r="B1597" s="75">
        <v>44048</v>
      </c>
      <c r="C1597" s="75" t="s">
        <v>709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 x14ac:dyDescent="0.2">
      <c r="A1598" s="74">
        <v>44048</v>
      </c>
      <c r="B1598" s="75">
        <v>44048</v>
      </c>
      <c r="C1598" s="75" t="s">
        <v>725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 x14ac:dyDescent="0.2">
      <c r="A1599" s="74">
        <v>44048</v>
      </c>
      <c r="B1599" s="75">
        <v>44048</v>
      </c>
      <c r="C1599" s="75" t="s">
        <v>706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 x14ac:dyDescent="0.2">
      <c r="A1600" s="74">
        <v>44048</v>
      </c>
      <c r="B1600" s="75">
        <v>44048</v>
      </c>
      <c r="C1600" s="75" t="s">
        <v>700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 x14ac:dyDescent="0.2">
      <c r="A1601" s="74">
        <v>44048</v>
      </c>
      <c r="B1601" s="75">
        <v>44048</v>
      </c>
      <c r="C1601" s="75" t="s">
        <v>689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 x14ac:dyDescent="0.2">
      <c r="A1602" s="74">
        <v>44048</v>
      </c>
      <c r="B1602" s="75">
        <v>44048</v>
      </c>
      <c r="C1602" s="75" t="s">
        <v>713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 x14ac:dyDescent="0.2">
      <c r="A1603" s="74">
        <v>44048</v>
      </c>
      <c r="B1603" s="75">
        <v>44048</v>
      </c>
      <c r="C1603" s="75" t="s">
        <v>682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 x14ac:dyDescent="0.2">
      <c r="A1604" s="74">
        <v>44048</v>
      </c>
      <c r="B1604" s="75">
        <v>44048</v>
      </c>
      <c r="C1604" s="75" t="s">
        <v>694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 x14ac:dyDescent="0.2">
      <c r="A1605" s="74">
        <v>44048</v>
      </c>
      <c r="B1605" s="75">
        <v>44048</v>
      </c>
      <c r="C1605" s="75" t="s">
        <v>708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 x14ac:dyDescent="0.2">
      <c r="A1606" s="74">
        <v>44048</v>
      </c>
      <c r="B1606" s="75">
        <v>44048</v>
      </c>
      <c r="C1606" s="75" t="s">
        <v>685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 x14ac:dyDescent="0.2">
      <c r="A1607" s="74">
        <v>44048</v>
      </c>
      <c r="B1607" s="75">
        <v>44048</v>
      </c>
      <c r="C1607" s="75" t="s">
        <v>687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 x14ac:dyDescent="0.2">
      <c r="A1608" s="74">
        <v>44048</v>
      </c>
      <c r="B1608" s="75">
        <v>44048</v>
      </c>
      <c r="C1608" s="75" t="s">
        <v>722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 x14ac:dyDescent="0.2">
      <c r="A1609" s="74">
        <v>44048</v>
      </c>
      <c r="B1609" s="75">
        <v>44048</v>
      </c>
      <c r="C1609" s="75" t="s">
        <v>732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 x14ac:dyDescent="0.2">
      <c r="A1610" s="74">
        <v>44048</v>
      </c>
      <c r="B1610" s="75">
        <v>44048</v>
      </c>
      <c r="C1610" s="75" t="s">
        <v>734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 x14ac:dyDescent="0.2">
      <c r="A1611" s="74">
        <v>44048</v>
      </c>
      <c r="B1611" s="75">
        <v>44048</v>
      </c>
      <c r="C1611" s="75" t="s">
        <v>691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 x14ac:dyDescent="0.2">
      <c r="A1612" s="74">
        <v>44048</v>
      </c>
      <c r="B1612" s="75">
        <v>44048</v>
      </c>
      <c r="C1612" s="75" t="s">
        <v>680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 x14ac:dyDescent="0.2">
      <c r="A1613" s="56">
        <v>44049</v>
      </c>
      <c r="B1613" s="57">
        <v>44049</v>
      </c>
      <c r="C1613" s="57" t="s">
        <v>746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 x14ac:dyDescent="0.2">
      <c r="A1614" s="56">
        <v>44049</v>
      </c>
      <c r="B1614" s="57">
        <v>44049</v>
      </c>
      <c r="C1614" s="57" t="s">
        <v>748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 x14ac:dyDescent="0.2">
      <c r="A1615" s="56">
        <v>44049</v>
      </c>
      <c r="B1615" s="57">
        <v>44049</v>
      </c>
      <c r="C1615" s="57" t="s">
        <v>680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 x14ac:dyDescent="0.2">
      <c r="A1616" s="56">
        <v>44049</v>
      </c>
      <c r="B1616" s="57">
        <v>44049</v>
      </c>
      <c r="C1616" s="57" t="s">
        <v>696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 x14ac:dyDescent="0.2">
      <c r="A1617" s="56">
        <v>44049</v>
      </c>
      <c r="B1617" s="57">
        <v>44049</v>
      </c>
      <c r="C1617" s="57" t="s">
        <v>678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 x14ac:dyDescent="0.2">
      <c r="A1618" s="56">
        <v>44049</v>
      </c>
      <c r="B1618" s="57">
        <v>44049</v>
      </c>
      <c r="C1618" s="57" t="s">
        <v>725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 x14ac:dyDescent="0.2">
      <c r="A1619" s="56">
        <v>44049</v>
      </c>
      <c r="B1619" s="57">
        <v>44049</v>
      </c>
      <c r="C1619" s="57" t="s">
        <v>691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 x14ac:dyDescent="0.2">
      <c r="A1620" s="56">
        <v>44049</v>
      </c>
      <c r="B1620" s="57">
        <v>44049</v>
      </c>
      <c r="C1620" s="57" t="s">
        <v>688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 x14ac:dyDescent="0.2">
      <c r="A1621" s="56">
        <v>44049</v>
      </c>
      <c r="B1621" s="57">
        <v>44049</v>
      </c>
      <c r="C1621" s="57" t="s">
        <v>687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 x14ac:dyDescent="0.2">
      <c r="A1622" s="56">
        <v>44049</v>
      </c>
      <c r="B1622" s="57">
        <v>44049</v>
      </c>
      <c r="C1622" s="57" t="s">
        <v>684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 x14ac:dyDescent="0.2">
      <c r="A1623" s="56">
        <v>44049</v>
      </c>
      <c r="B1623" s="57">
        <v>44049</v>
      </c>
      <c r="C1623" s="57" t="s">
        <v>726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 x14ac:dyDescent="0.2">
      <c r="A1624" s="56">
        <v>44049</v>
      </c>
      <c r="B1624" s="57">
        <v>44049</v>
      </c>
      <c r="C1624" s="57" t="s">
        <v>704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 x14ac:dyDescent="0.2">
      <c r="A1625" s="56">
        <v>44049</v>
      </c>
      <c r="B1625" s="57">
        <v>44049</v>
      </c>
      <c r="C1625" s="57" t="s">
        <v>708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 x14ac:dyDescent="0.2">
      <c r="A1626" s="56">
        <v>44049</v>
      </c>
      <c r="B1626" s="57">
        <v>44049</v>
      </c>
      <c r="C1626" s="57" t="s">
        <v>713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 x14ac:dyDescent="0.2">
      <c r="A1627" s="56">
        <v>44049</v>
      </c>
      <c r="B1627" s="57">
        <v>44049</v>
      </c>
      <c r="C1627" s="57" t="s">
        <v>686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 x14ac:dyDescent="0.2">
      <c r="A1628" s="56">
        <v>44049</v>
      </c>
      <c r="B1628" s="57">
        <v>44049</v>
      </c>
      <c r="C1628" s="57" t="s">
        <v>781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 x14ac:dyDescent="0.2">
      <c r="A1629" s="56">
        <v>44049</v>
      </c>
      <c r="B1629" s="57">
        <v>44049</v>
      </c>
      <c r="C1629" s="57" t="s">
        <v>683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 x14ac:dyDescent="0.2">
      <c r="A1630" s="56">
        <v>44049</v>
      </c>
      <c r="B1630" s="57">
        <v>44049</v>
      </c>
      <c r="C1630" s="57" t="s">
        <v>685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 x14ac:dyDescent="0.2">
      <c r="A1631" s="56">
        <v>44049</v>
      </c>
      <c r="B1631" s="57">
        <v>44049</v>
      </c>
      <c r="C1631" s="57" t="s">
        <v>690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 x14ac:dyDescent="0.2">
      <c r="A1632" s="56">
        <v>44049</v>
      </c>
      <c r="B1632" s="57">
        <v>44049</v>
      </c>
      <c r="C1632" s="57" t="s">
        <v>695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 x14ac:dyDescent="0.2">
      <c r="A1633" s="56">
        <v>44049</v>
      </c>
      <c r="B1633" s="57">
        <v>44049</v>
      </c>
      <c r="C1633" s="57" t="s">
        <v>704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 x14ac:dyDescent="0.2">
      <c r="A1634" s="56">
        <v>44049</v>
      </c>
      <c r="B1634" s="57">
        <v>44049</v>
      </c>
      <c r="C1634" s="57" t="s">
        <v>722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 x14ac:dyDescent="0.2">
      <c r="A1635" s="56">
        <v>44049</v>
      </c>
      <c r="B1635" s="57">
        <v>44049</v>
      </c>
      <c r="C1635" s="57" t="s">
        <v>733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 x14ac:dyDescent="0.2">
      <c r="A1636" s="56">
        <v>44049</v>
      </c>
      <c r="B1636" s="57">
        <v>44049</v>
      </c>
      <c r="C1636" s="57" t="s">
        <v>699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 x14ac:dyDescent="0.2">
      <c r="A1637" s="56">
        <v>44049</v>
      </c>
      <c r="B1637" s="57">
        <v>44049</v>
      </c>
      <c r="C1637" s="57" t="s">
        <v>740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 x14ac:dyDescent="0.2">
      <c r="A1638" s="56">
        <v>44049</v>
      </c>
      <c r="B1638" s="57">
        <v>44049</v>
      </c>
      <c r="C1638" s="57" t="s">
        <v>679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 x14ac:dyDescent="0.2">
      <c r="A1639" s="56">
        <v>44049</v>
      </c>
      <c r="B1639" s="57">
        <v>44049</v>
      </c>
      <c r="C1639" s="57" t="s">
        <v>775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 x14ac:dyDescent="0.2">
      <c r="A1640" s="56">
        <v>44049</v>
      </c>
      <c r="B1640" s="57">
        <v>44049</v>
      </c>
      <c r="C1640" s="57" t="s">
        <v>724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 x14ac:dyDescent="0.2">
      <c r="A1641" s="56">
        <v>44049</v>
      </c>
      <c r="B1641" s="57">
        <v>44049</v>
      </c>
      <c r="C1641" s="57" t="s">
        <v>761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 x14ac:dyDescent="0.2">
      <c r="A1642" s="56">
        <v>44049</v>
      </c>
      <c r="B1642" s="57">
        <v>44049</v>
      </c>
      <c r="C1642" s="57" t="s">
        <v>700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 x14ac:dyDescent="0.2">
      <c r="A1643" s="56">
        <v>44049</v>
      </c>
      <c r="B1643" s="57">
        <v>44049</v>
      </c>
      <c r="C1643" s="57" t="s">
        <v>694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 x14ac:dyDescent="0.2">
      <c r="A1644" s="56">
        <v>44049</v>
      </c>
      <c r="B1644" s="57">
        <v>44049</v>
      </c>
      <c r="C1644" s="57" t="s">
        <v>720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 x14ac:dyDescent="0.2">
      <c r="A1645" s="56">
        <v>44049</v>
      </c>
      <c r="B1645" s="57">
        <v>44049</v>
      </c>
      <c r="C1645" s="57" t="s">
        <v>711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 x14ac:dyDescent="0.2">
      <c r="A1646" s="56">
        <v>44049</v>
      </c>
      <c r="B1646" s="57">
        <v>44049</v>
      </c>
      <c r="C1646" s="57" t="s">
        <v>783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 x14ac:dyDescent="0.2">
      <c r="A1647" s="35">
        <v>44050</v>
      </c>
      <c r="B1647" s="36">
        <v>44050</v>
      </c>
      <c r="C1647" s="36" t="s">
        <v>704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 x14ac:dyDescent="0.2">
      <c r="A1648" s="35">
        <v>44050</v>
      </c>
      <c r="B1648" s="36">
        <v>44050</v>
      </c>
      <c r="C1648" s="36" t="s">
        <v>683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 x14ac:dyDescent="0.2">
      <c r="A1649" s="35">
        <v>44050</v>
      </c>
      <c r="B1649" s="36">
        <v>44050</v>
      </c>
      <c r="C1649" s="36" t="s">
        <v>678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 x14ac:dyDescent="0.2">
      <c r="A1650" s="35">
        <v>44050</v>
      </c>
      <c r="B1650" s="36">
        <v>44050</v>
      </c>
      <c r="C1650" s="36" t="s">
        <v>708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 x14ac:dyDescent="0.2">
      <c r="A1651" s="35">
        <v>44050</v>
      </c>
      <c r="B1651" s="36">
        <v>44050</v>
      </c>
      <c r="C1651" s="36" t="s">
        <v>680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 x14ac:dyDescent="0.2">
      <c r="A1652" s="35">
        <v>44050</v>
      </c>
      <c r="B1652" s="36">
        <v>44050</v>
      </c>
      <c r="C1652" s="36" t="s">
        <v>684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 x14ac:dyDescent="0.2">
      <c r="A1653" s="35">
        <v>44050</v>
      </c>
      <c r="B1653" s="36">
        <v>44050</v>
      </c>
      <c r="C1653" s="36" t="s">
        <v>696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 x14ac:dyDescent="0.2">
      <c r="A1654" s="35">
        <v>44050</v>
      </c>
      <c r="B1654" s="36">
        <v>44050</v>
      </c>
      <c r="C1654" s="36" t="s">
        <v>777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 x14ac:dyDescent="0.2">
      <c r="A1655" s="35">
        <v>44050</v>
      </c>
      <c r="B1655" s="36">
        <v>44050</v>
      </c>
      <c r="C1655" s="36" t="s">
        <v>769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 x14ac:dyDescent="0.2">
      <c r="A1656" s="35">
        <v>44050</v>
      </c>
      <c r="B1656" s="36">
        <v>44050</v>
      </c>
      <c r="C1656" s="36" t="s">
        <v>692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 x14ac:dyDescent="0.2">
      <c r="A1657" s="35">
        <v>44050</v>
      </c>
      <c r="B1657" s="36">
        <v>44050</v>
      </c>
      <c r="C1657" s="36" t="s">
        <v>713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 x14ac:dyDescent="0.2">
      <c r="A1658" s="35">
        <v>44050</v>
      </c>
      <c r="B1658" s="36">
        <v>44050</v>
      </c>
      <c r="C1658" s="36" t="s">
        <v>687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 x14ac:dyDescent="0.2">
      <c r="A1659" s="35">
        <v>44050</v>
      </c>
      <c r="B1659" s="36">
        <v>44050</v>
      </c>
      <c r="C1659" s="36" t="s">
        <v>679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 x14ac:dyDescent="0.2">
      <c r="A1660" s="35">
        <v>44050</v>
      </c>
      <c r="B1660" s="36">
        <v>44050</v>
      </c>
      <c r="C1660" s="36" t="s">
        <v>686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 x14ac:dyDescent="0.2">
      <c r="A1661" s="35">
        <v>44050</v>
      </c>
      <c r="B1661" s="36">
        <v>44050</v>
      </c>
      <c r="C1661" s="36" t="s">
        <v>691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 x14ac:dyDescent="0.2">
      <c r="A1662" s="35">
        <v>44050</v>
      </c>
      <c r="B1662" s="36">
        <v>44050</v>
      </c>
      <c r="C1662" s="36" t="s">
        <v>695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 x14ac:dyDescent="0.2">
      <c r="A1663" s="35">
        <v>44050</v>
      </c>
      <c r="B1663" s="36">
        <v>44050</v>
      </c>
      <c r="C1663" s="36" t="s">
        <v>697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 x14ac:dyDescent="0.2">
      <c r="A1664" s="35">
        <v>44050</v>
      </c>
      <c r="B1664" s="36">
        <v>44050</v>
      </c>
      <c r="C1664" s="36" t="s">
        <v>682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 x14ac:dyDescent="0.2">
      <c r="A1665" s="35">
        <v>44050</v>
      </c>
      <c r="B1665" s="36">
        <v>44050</v>
      </c>
      <c r="C1665" s="36" t="s">
        <v>717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 x14ac:dyDescent="0.2">
      <c r="A1666" s="35">
        <v>44050</v>
      </c>
      <c r="B1666" s="36">
        <v>44050</v>
      </c>
      <c r="C1666" s="36" t="s">
        <v>740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 x14ac:dyDescent="0.2">
      <c r="A1667" s="35">
        <v>44050</v>
      </c>
      <c r="B1667" s="36">
        <v>44050</v>
      </c>
      <c r="C1667" s="36" t="s">
        <v>720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 x14ac:dyDescent="0.2">
      <c r="A1668" s="35">
        <v>44050</v>
      </c>
      <c r="B1668" s="36">
        <v>44050</v>
      </c>
      <c r="C1668" s="36" t="s">
        <v>715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 x14ac:dyDescent="0.2">
      <c r="A1669" s="35">
        <v>44050</v>
      </c>
      <c r="B1669" s="36">
        <v>44050</v>
      </c>
      <c r="C1669" s="36" t="s">
        <v>690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 x14ac:dyDescent="0.2">
      <c r="A1670" s="35">
        <v>44050</v>
      </c>
      <c r="B1670" s="36">
        <v>44050</v>
      </c>
      <c r="C1670" s="36" t="s">
        <v>693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 x14ac:dyDescent="0.2">
      <c r="A1671" s="35">
        <v>44050</v>
      </c>
      <c r="B1671" s="36">
        <v>44050</v>
      </c>
      <c r="C1671" s="36" t="s">
        <v>729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 x14ac:dyDescent="0.2">
      <c r="A1672" s="35">
        <v>44050</v>
      </c>
      <c r="B1672" s="36">
        <v>44050</v>
      </c>
      <c r="C1672" s="36" t="s">
        <v>734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 x14ac:dyDescent="0.2">
      <c r="A1673" s="35">
        <v>44050</v>
      </c>
      <c r="B1673" s="36">
        <v>44050</v>
      </c>
      <c r="C1673" s="36" t="s">
        <v>750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 x14ac:dyDescent="0.2">
      <c r="A1674" s="35">
        <v>44050</v>
      </c>
      <c r="B1674" s="36">
        <v>44050</v>
      </c>
      <c r="C1674" s="36" t="s">
        <v>792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 x14ac:dyDescent="0.2">
      <c r="A1675" s="32">
        <v>44051</v>
      </c>
      <c r="B1675" s="33">
        <v>44051</v>
      </c>
      <c r="C1675" s="33" t="s">
        <v>691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 x14ac:dyDescent="0.2">
      <c r="A1676" s="32">
        <v>44051</v>
      </c>
      <c r="B1676" s="33">
        <v>44051</v>
      </c>
      <c r="C1676" s="33" t="s">
        <v>679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 x14ac:dyDescent="0.2">
      <c r="A1677" s="32">
        <v>44051</v>
      </c>
      <c r="B1677" s="33">
        <v>44051</v>
      </c>
      <c r="C1677" s="33" t="s">
        <v>690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 x14ac:dyDescent="0.2">
      <c r="A1678" s="32">
        <v>44051</v>
      </c>
      <c r="B1678" s="33">
        <v>44051</v>
      </c>
      <c r="C1678" s="33" t="s">
        <v>704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 x14ac:dyDescent="0.2">
      <c r="A1679" s="32">
        <v>44051</v>
      </c>
      <c r="B1679" s="33">
        <v>44051</v>
      </c>
      <c r="C1679" s="33" t="s">
        <v>680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 x14ac:dyDescent="0.2">
      <c r="A1680" s="32">
        <v>44051</v>
      </c>
      <c r="B1680" s="33">
        <v>44051</v>
      </c>
      <c r="C1680" s="33" t="s">
        <v>685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 x14ac:dyDescent="0.2">
      <c r="A1681" s="32">
        <v>44051</v>
      </c>
      <c r="B1681" s="33">
        <v>44051</v>
      </c>
      <c r="C1681" s="33" t="s">
        <v>687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 x14ac:dyDescent="0.2">
      <c r="A1682" s="32">
        <v>44051</v>
      </c>
      <c r="B1682" s="33">
        <v>44051</v>
      </c>
      <c r="C1682" s="33" t="s">
        <v>699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 x14ac:dyDescent="0.2">
      <c r="A1683" s="32">
        <v>44051</v>
      </c>
      <c r="B1683" s="33">
        <v>44051</v>
      </c>
      <c r="C1683" s="33" t="s">
        <v>683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 x14ac:dyDescent="0.2">
      <c r="A1684" s="32">
        <v>44051</v>
      </c>
      <c r="B1684" s="33">
        <v>44051</v>
      </c>
      <c r="C1684" s="33" t="s">
        <v>717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 x14ac:dyDescent="0.2">
      <c r="A1685" s="32">
        <v>44051</v>
      </c>
      <c r="B1685" s="33">
        <v>44051</v>
      </c>
      <c r="C1685" s="33" t="s">
        <v>726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 x14ac:dyDescent="0.2">
      <c r="A1686" s="32">
        <v>44051</v>
      </c>
      <c r="B1686" s="33">
        <v>44051</v>
      </c>
      <c r="C1686" s="33" t="s">
        <v>694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 x14ac:dyDescent="0.2">
      <c r="A1687" s="32">
        <v>44051</v>
      </c>
      <c r="B1687" s="33">
        <v>44051</v>
      </c>
      <c r="C1687" s="33" t="s">
        <v>696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 x14ac:dyDescent="0.2">
      <c r="A1688" s="32">
        <v>44051</v>
      </c>
      <c r="B1688" s="33">
        <v>44051</v>
      </c>
      <c r="C1688" s="33" t="s">
        <v>740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 x14ac:dyDescent="0.2">
      <c r="A1689" s="32">
        <v>44051</v>
      </c>
      <c r="B1689" s="33">
        <v>44051</v>
      </c>
      <c r="C1689" s="33" t="s">
        <v>777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 x14ac:dyDescent="0.2">
      <c r="A1690" s="32">
        <v>44051</v>
      </c>
      <c r="B1690" s="33">
        <v>44051</v>
      </c>
      <c r="C1690" s="33" t="s">
        <v>684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 x14ac:dyDescent="0.2">
      <c r="A1691" s="32">
        <v>44051</v>
      </c>
      <c r="B1691" s="33">
        <v>44051</v>
      </c>
      <c r="C1691" s="33" t="s">
        <v>688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 x14ac:dyDescent="0.2">
      <c r="A1692" s="32">
        <v>44051</v>
      </c>
      <c r="B1692" s="33">
        <v>44051</v>
      </c>
      <c r="C1692" s="33" t="s">
        <v>723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 x14ac:dyDescent="0.2">
      <c r="A1693" s="32">
        <v>44051</v>
      </c>
      <c r="B1693" s="33">
        <v>44051</v>
      </c>
      <c r="C1693" s="33" t="s">
        <v>708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 x14ac:dyDescent="0.2">
      <c r="A1694" s="32">
        <v>44051</v>
      </c>
      <c r="B1694" s="33">
        <v>44051</v>
      </c>
      <c r="C1694" s="33" t="s">
        <v>788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 x14ac:dyDescent="0.2">
      <c r="A1695" s="32">
        <v>44051</v>
      </c>
      <c r="B1695" s="33">
        <v>44051</v>
      </c>
      <c r="C1695" s="33" t="s">
        <v>719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 x14ac:dyDescent="0.2">
      <c r="A1696" s="32">
        <v>44051</v>
      </c>
      <c r="B1696" s="33">
        <v>44051</v>
      </c>
      <c r="C1696" s="33" t="s">
        <v>780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 x14ac:dyDescent="0.2">
      <c r="A1697" s="32">
        <v>44051</v>
      </c>
      <c r="B1697" s="33">
        <v>44051</v>
      </c>
      <c r="C1697" s="33" t="s">
        <v>704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 x14ac:dyDescent="0.2">
      <c r="A1698" s="32">
        <v>44051</v>
      </c>
      <c r="B1698" s="33">
        <v>44051</v>
      </c>
      <c r="C1698" s="33" t="s">
        <v>724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 x14ac:dyDescent="0.2">
      <c r="A1699" s="43">
        <v>44052</v>
      </c>
      <c r="B1699" s="41">
        <v>44052</v>
      </c>
      <c r="C1699" s="41" t="s">
        <v>683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 x14ac:dyDescent="0.2">
      <c r="A1700" s="43">
        <v>44052</v>
      </c>
      <c r="B1700" s="41">
        <v>44052</v>
      </c>
      <c r="C1700" s="41" t="s">
        <v>678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 x14ac:dyDescent="0.2">
      <c r="A1701" s="43">
        <v>44052</v>
      </c>
      <c r="B1701" s="41">
        <v>44052</v>
      </c>
      <c r="C1701" s="41" t="s">
        <v>691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 x14ac:dyDescent="0.2">
      <c r="A1702" s="43">
        <v>44052</v>
      </c>
      <c r="B1702" s="41">
        <v>44052</v>
      </c>
      <c r="C1702" s="41" t="s">
        <v>704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 x14ac:dyDescent="0.2">
      <c r="A1703" s="43">
        <v>44052</v>
      </c>
      <c r="B1703" s="41">
        <v>44052</v>
      </c>
      <c r="C1703" s="41" t="s">
        <v>680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 x14ac:dyDescent="0.2">
      <c r="A1704" s="43">
        <v>44052</v>
      </c>
      <c r="B1704" s="41">
        <v>44052</v>
      </c>
      <c r="C1704" s="41" t="s">
        <v>692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 x14ac:dyDescent="0.2">
      <c r="A1705" s="43">
        <v>44052</v>
      </c>
      <c r="B1705" s="41">
        <v>44052</v>
      </c>
      <c r="C1705" s="41" t="s">
        <v>708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 x14ac:dyDescent="0.2">
      <c r="A1706" s="43">
        <v>44052</v>
      </c>
      <c r="B1706" s="41">
        <v>44052</v>
      </c>
      <c r="C1706" s="41" t="s">
        <v>696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 x14ac:dyDescent="0.2">
      <c r="A1707" s="43">
        <v>44052</v>
      </c>
      <c r="B1707" s="41">
        <v>44052</v>
      </c>
      <c r="C1707" s="41" t="s">
        <v>687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 x14ac:dyDescent="0.2">
      <c r="A1708" s="43">
        <v>44052</v>
      </c>
      <c r="B1708" s="41">
        <v>44052</v>
      </c>
      <c r="C1708" s="41" t="s">
        <v>709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 x14ac:dyDescent="0.2">
      <c r="A1709" s="43">
        <v>44052</v>
      </c>
      <c r="B1709" s="41">
        <v>44052</v>
      </c>
      <c r="C1709" s="41" t="s">
        <v>726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 x14ac:dyDescent="0.2">
      <c r="A1710" s="43">
        <v>44052</v>
      </c>
      <c r="B1710" s="41">
        <v>44052</v>
      </c>
      <c r="C1710" s="41" t="s">
        <v>679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 x14ac:dyDescent="0.2">
      <c r="A1711" s="43">
        <v>44052</v>
      </c>
      <c r="B1711" s="41">
        <v>44052</v>
      </c>
      <c r="C1711" s="41" t="s">
        <v>685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 x14ac:dyDescent="0.2">
      <c r="A1712" s="32">
        <v>44053</v>
      </c>
      <c r="B1712" s="33">
        <v>44053</v>
      </c>
      <c r="C1712" s="33" t="s">
        <v>688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 x14ac:dyDescent="0.2">
      <c r="A1713" s="32">
        <v>44053</v>
      </c>
      <c r="B1713" s="33">
        <v>44053</v>
      </c>
      <c r="C1713" s="33" t="s">
        <v>687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 x14ac:dyDescent="0.2">
      <c r="A1714" s="32">
        <v>44053</v>
      </c>
      <c r="B1714" s="33">
        <v>44053</v>
      </c>
      <c r="C1714" s="33" t="s">
        <v>704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 x14ac:dyDescent="0.2">
      <c r="A1715" s="32">
        <v>44053</v>
      </c>
      <c r="B1715" s="33">
        <v>44053</v>
      </c>
      <c r="C1715" s="33" t="s">
        <v>691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 x14ac:dyDescent="0.2">
      <c r="A1716" s="32">
        <v>44053</v>
      </c>
      <c r="B1716" s="33">
        <v>44053</v>
      </c>
      <c r="C1716" s="33" t="s">
        <v>684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 x14ac:dyDescent="0.2">
      <c r="A1717" s="32">
        <v>44053</v>
      </c>
      <c r="B1717" s="33">
        <v>44053</v>
      </c>
      <c r="C1717" s="33" t="s">
        <v>696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 x14ac:dyDescent="0.2">
      <c r="A1718" s="32">
        <v>44053</v>
      </c>
      <c r="B1718" s="33">
        <v>44053</v>
      </c>
      <c r="C1718" s="33" t="s">
        <v>709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 x14ac:dyDescent="0.2">
      <c r="A1719" s="32">
        <v>44053</v>
      </c>
      <c r="B1719" s="33">
        <v>44053</v>
      </c>
      <c r="C1719" s="33" t="s">
        <v>679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 x14ac:dyDescent="0.2">
      <c r="A1720" s="32">
        <v>44053</v>
      </c>
      <c r="B1720" s="33">
        <v>44053</v>
      </c>
      <c r="C1720" s="33" t="s">
        <v>793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 x14ac:dyDescent="0.2">
      <c r="A1721" s="32">
        <v>44053</v>
      </c>
      <c r="B1721" s="33">
        <v>44053</v>
      </c>
      <c r="C1721" s="33" t="s">
        <v>732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 x14ac:dyDescent="0.2">
      <c r="A1722" s="32">
        <v>44053</v>
      </c>
      <c r="B1722" s="33">
        <v>44053</v>
      </c>
      <c r="C1722" s="33" t="s">
        <v>708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 x14ac:dyDescent="0.2">
      <c r="A1723" s="32">
        <v>44053</v>
      </c>
      <c r="B1723" s="33">
        <v>44053</v>
      </c>
      <c r="C1723" s="33" t="s">
        <v>697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 x14ac:dyDescent="0.2">
      <c r="A1724" s="32">
        <v>44053</v>
      </c>
      <c r="B1724" s="33">
        <v>44053</v>
      </c>
      <c r="C1724" s="33" t="s">
        <v>689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 x14ac:dyDescent="0.2">
      <c r="A1725" s="32">
        <v>44053</v>
      </c>
      <c r="B1725" s="33">
        <v>44053</v>
      </c>
      <c r="C1725" s="33" t="s">
        <v>686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 x14ac:dyDescent="0.2">
      <c r="A1726" s="32">
        <v>44053</v>
      </c>
      <c r="B1726" s="33">
        <v>44053</v>
      </c>
      <c r="C1726" s="33" t="s">
        <v>781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 x14ac:dyDescent="0.2">
      <c r="A1727" s="32">
        <v>44053</v>
      </c>
      <c r="B1727" s="33">
        <v>44053</v>
      </c>
      <c r="C1727" s="33" t="s">
        <v>682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 x14ac:dyDescent="0.2">
      <c r="A1728" s="32">
        <v>44053</v>
      </c>
      <c r="B1728" s="33">
        <v>44053</v>
      </c>
      <c r="C1728" s="33" t="s">
        <v>699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 x14ac:dyDescent="0.2">
      <c r="A1729" s="32">
        <v>44053</v>
      </c>
      <c r="B1729" s="33">
        <v>44053</v>
      </c>
      <c r="C1729" s="33" t="s">
        <v>794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 x14ac:dyDescent="0.2">
      <c r="A1730" s="32">
        <v>44053</v>
      </c>
      <c r="B1730" s="33">
        <v>44053</v>
      </c>
      <c r="C1730" s="33" t="s">
        <v>713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 x14ac:dyDescent="0.2">
      <c r="A1731" s="32">
        <v>44053</v>
      </c>
      <c r="B1731" s="33">
        <v>44053</v>
      </c>
      <c r="C1731" s="33" t="s">
        <v>683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 x14ac:dyDescent="0.2">
      <c r="A1732" s="32">
        <v>44053</v>
      </c>
      <c r="B1732" s="33">
        <v>44053</v>
      </c>
      <c r="C1732" s="33" t="s">
        <v>761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 x14ac:dyDescent="0.2">
      <c r="A1733" s="32">
        <v>44053</v>
      </c>
      <c r="B1733" s="33">
        <v>44053</v>
      </c>
      <c r="C1733" s="33" t="s">
        <v>698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 x14ac:dyDescent="0.2">
      <c r="A1734" s="32">
        <v>44053</v>
      </c>
      <c r="B1734" s="33">
        <v>44053</v>
      </c>
      <c r="C1734" s="33" t="s">
        <v>685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 x14ac:dyDescent="0.2">
      <c r="A1735" s="32">
        <v>44053</v>
      </c>
      <c r="B1735" s="33">
        <v>44053</v>
      </c>
      <c r="C1735" s="33" t="s">
        <v>701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 x14ac:dyDescent="0.2">
      <c r="A1736" s="35">
        <v>44054</v>
      </c>
      <c r="B1736" s="36">
        <v>44054</v>
      </c>
      <c r="C1736" s="36" t="s">
        <v>684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 x14ac:dyDescent="0.2">
      <c r="A1737" s="35">
        <v>44054</v>
      </c>
      <c r="B1737" s="36">
        <v>44054</v>
      </c>
      <c r="C1737" s="36" t="s">
        <v>683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 x14ac:dyDescent="0.2">
      <c r="A1738" s="35">
        <v>44054</v>
      </c>
      <c r="B1738" s="36">
        <v>44054</v>
      </c>
      <c r="C1738" s="36" t="s">
        <v>691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 x14ac:dyDescent="0.2">
      <c r="A1739" s="35">
        <v>44054</v>
      </c>
      <c r="B1739" s="36">
        <v>44054</v>
      </c>
      <c r="C1739" s="36" t="s">
        <v>682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 x14ac:dyDescent="0.2">
      <c r="A1740" s="35">
        <v>44054</v>
      </c>
      <c r="B1740" s="36">
        <v>44054</v>
      </c>
      <c r="C1740" s="36" t="s">
        <v>723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 x14ac:dyDescent="0.2">
      <c r="A1741" s="35">
        <v>44054</v>
      </c>
      <c r="B1741" s="36">
        <v>44054</v>
      </c>
      <c r="C1741" s="36" t="s">
        <v>688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 x14ac:dyDescent="0.2">
      <c r="A1742" s="35">
        <v>44054</v>
      </c>
      <c r="B1742" s="36">
        <v>44054</v>
      </c>
      <c r="C1742" s="36" t="s">
        <v>687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 x14ac:dyDescent="0.2">
      <c r="A1743" s="35">
        <v>44054</v>
      </c>
      <c r="B1743" s="36">
        <v>44054</v>
      </c>
      <c r="C1743" s="36" t="s">
        <v>694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 x14ac:dyDescent="0.2">
      <c r="A1744" s="35">
        <v>44054</v>
      </c>
      <c r="B1744" s="36">
        <v>44054</v>
      </c>
      <c r="C1744" s="36" t="s">
        <v>704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 x14ac:dyDescent="0.2">
      <c r="A1745" s="35">
        <v>44054</v>
      </c>
      <c r="B1745" s="36">
        <v>44054</v>
      </c>
      <c r="C1745" s="36" t="s">
        <v>713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 x14ac:dyDescent="0.2">
      <c r="A1746" s="35">
        <v>44054</v>
      </c>
      <c r="B1746" s="36">
        <v>44054</v>
      </c>
      <c r="C1746" s="36" t="s">
        <v>724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 x14ac:dyDescent="0.2">
      <c r="A1747" s="35">
        <v>44054</v>
      </c>
      <c r="B1747" s="36">
        <v>44054</v>
      </c>
      <c r="C1747" s="36" t="s">
        <v>709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 x14ac:dyDescent="0.2">
      <c r="A1748" s="35">
        <v>44054</v>
      </c>
      <c r="B1748" s="36">
        <v>44054</v>
      </c>
      <c r="C1748" s="36" t="s">
        <v>686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 x14ac:dyDescent="0.2">
      <c r="A1749" s="35">
        <v>44054</v>
      </c>
      <c r="B1749" s="36">
        <v>44054</v>
      </c>
      <c r="C1749" s="36" t="s">
        <v>692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 x14ac:dyDescent="0.2">
      <c r="A1750" s="35">
        <v>44054</v>
      </c>
      <c r="B1750" s="36">
        <v>44054</v>
      </c>
      <c r="C1750" s="36" t="s">
        <v>689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 x14ac:dyDescent="0.2">
      <c r="A1751" s="35">
        <v>44054</v>
      </c>
      <c r="B1751" s="36">
        <v>44054</v>
      </c>
      <c r="C1751" s="36" t="s">
        <v>679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 x14ac:dyDescent="0.2">
      <c r="A1752" s="35">
        <v>44054</v>
      </c>
      <c r="B1752" s="36">
        <v>44054</v>
      </c>
      <c r="C1752" s="36" t="s">
        <v>733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 x14ac:dyDescent="0.2">
      <c r="A1753" s="35">
        <v>44054</v>
      </c>
      <c r="B1753" s="36">
        <v>44054</v>
      </c>
      <c r="C1753" s="36" t="s">
        <v>741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 x14ac:dyDescent="0.2">
      <c r="A1754" s="35">
        <v>44054</v>
      </c>
      <c r="B1754" s="36">
        <v>44054</v>
      </c>
      <c r="C1754" s="36" t="s">
        <v>722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 x14ac:dyDescent="0.2">
      <c r="A1755" s="35">
        <v>44054</v>
      </c>
      <c r="B1755" s="36">
        <v>44054</v>
      </c>
      <c r="C1755" s="36" t="s">
        <v>719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 x14ac:dyDescent="0.2">
      <c r="A1756" s="35">
        <v>44054</v>
      </c>
      <c r="B1756" s="36">
        <v>44054</v>
      </c>
      <c r="C1756" s="36" t="s">
        <v>726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 x14ac:dyDescent="0.2">
      <c r="A1757" s="35">
        <v>44054</v>
      </c>
      <c r="B1757" s="36">
        <v>44054</v>
      </c>
      <c r="C1757" s="36" t="s">
        <v>695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 x14ac:dyDescent="0.2">
      <c r="A1758" s="35">
        <v>44054</v>
      </c>
      <c r="B1758" s="36">
        <v>44054</v>
      </c>
      <c r="C1758" s="36" t="s">
        <v>696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 x14ac:dyDescent="0.2">
      <c r="A1759" s="35">
        <v>44054</v>
      </c>
      <c r="B1759" s="36">
        <v>44054</v>
      </c>
      <c r="C1759" s="36" t="s">
        <v>795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 x14ac:dyDescent="0.2">
      <c r="A1760" s="35">
        <v>44054</v>
      </c>
      <c r="B1760" s="36">
        <v>44054</v>
      </c>
      <c r="C1760" s="36" t="s">
        <v>680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 x14ac:dyDescent="0.2">
      <c r="A1761" s="35">
        <v>44054</v>
      </c>
      <c r="B1761" s="36">
        <v>44054</v>
      </c>
      <c r="C1761" s="36" t="s">
        <v>777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 x14ac:dyDescent="0.2">
      <c r="A1762" s="35">
        <v>44054</v>
      </c>
      <c r="B1762" s="36">
        <v>44054</v>
      </c>
      <c r="C1762" s="36" t="s">
        <v>678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 x14ac:dyDescent="0.2">
      <c r="A1763" s="35">
        <v>44054</v>
      </c>
      <c r="B1763" s="36">
        <v>44054</v>
      </c>
      <c r="C1763" s="36" t="s">
        <v>711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 x14ac:dyDescent="0.2">
      <c r="A1764" s="32">
        <v>44055</v>
      </c>
      <c r="B1764" s="33">
        <v>44055</v>
      </c>
      <c r="C1764" s="33" t="s">
        <v>680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 x14ac:dyDescent="0.2">
      <c r="A1765" s="32">
        <v>44055</v>
      </c>
      <c r="B1765" s="33">
        <v>44055</v>
      </c>
      <c r="C1765" s="33" t="s">
        <v>691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 x14ac:dyDescent="0.2">
      <c r="A1766" s="32">
        <v>44055</v>
      </c>
      <c r="B1766" s="33">
        <v>44055</v>
      </c>
      <c r="C1766" s="33" t="s">
        <v>678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 x14ac:dyDescent="0.2">
      <c r="A1767" s="32">
        <v>44055</v>
      </c>
      <c r="B1767" s="33">
        <v>44055</v>
      </c>
      <c r="C1767" s="33" t="s">
        <v>704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 x14ac:dyDescent="0.2">
      <c r="A1768" s="32">
        <v>44055</v>
      </c>
      <c r="B1768" s="33">
        <v>44055</v>
      </c>
      <c r="C1768" s="33" t="s">
        <v>684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 x14ac:dyDescent="0.2">
      <c r="A1769" s="32">
        <v>44055</v>
      </c>
      <c r="B1769" s="33">
        <v>44055</v>
      </c>
      <c r="C1769" s="33" t="s">
        <v>682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 x14ac:dyDescent="0.2">
      <c r="A1770" s="32">
        <v>44055</v>
      </c>
      <c r="B1770" s="33">
        <v>44055</v>
      </c>
      <c r="C1770" s="33" t="s">
        <v>687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 x14ac:dyDescent="0.2">
      <c r="A1771" s="32">
        <v>44055</v>
      </c>
      <c r="B1771" s="33">
        <v>44055</v>
      </c>
      <c r="C1771" s="33" t="s">
        <v>688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 x14ac:dyDescent="0.2">
      <c r="A1772" s="32">
        <v>44055</v>
      </c>
      <c r="B1772" s="33">
        <v>44055</v>
      </c>
      <c r="C1772" s="33" t="s">
        <v>686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 x14ac:dyDescent="0.2">
      <c r="A1773" s="32">
        <v>44055</v>
      </c>
      <c r="B1773" s="33">
        <v>44055</v>
      </c>
      <c r="C1773" s="33" t="s">
        <v>683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 x14ac:dyDescent="0.2">
      <c r="A1774" s="32">
        <v>44055</v>
      </c>
      <c r="B1774" s="33">
        <v>44055</v>
      </c>
      <c r="C1774" s="33" t="s">
        <v>679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 x14ac:dyDescent="0.2">
      <c r="A1775" s="32">
        <v>44055</v>
      </c>
      <c r="B1775" s="33">
        <v>44055</v>
      </c>
      <c r="C1775" s="33" t="s">
        <v>708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 x14ac:dyDescent="0.2">
      <c r="A1776" s="32">
        <v>44055</v>
      </c>
      <c r="B1776" s="33">
        <v>44055</v>
      </c>
      <c r="C1776" s="33" t="s">
        <v>717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 x14ac:dyDescent="0.2">
      <c r="A1777" s="32">
        <v>44055</v>
      </c>
      <c r="B1777" s="33">
        <v>44055</v>
      </c>
      <c r="C1777" s="33" t="s">
        <v>706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 x14ac:dyDescent="0.2">
      <c r="A1778" s="32">
        <v>44055</v>
      </c>
      <c r="B1778" s="33">
        <v>44055</v>
      </c>
      <c r="C1778" s="33" t="s">
        <v>694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 x14ac:dyDescent="0.2">
      <c r="A1779" s="32">
        <v>44055</v>
      </c>
      <c r="B1779" s="33">
        <v>44055</v>
      </c>
      <c r="C1779" s="33" t="s">
        <v>697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 x14ac:dyDescent="0.2">
      <c r="A1780" s="32">
        <v>44055</v>
      </c>
      <c r="B1780" s="33">
        <v>44055</v>
      </c>
      <c r="C1780" s="33" t="s">
        <v>711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 x14ac:dyDescent="0.2">
      <c r="A1781" s="32">
        <v>44055</v>
      </c>
      <c r="B1781" s="33">
        <v>44055</v>
      </c>
      <c r="C1781" s="33" t="s">
        <v>696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 x14ac:dyDescent="0.2">
      <c r="A1782" s="32">
        <v>44055</v>
      </c>
      <c r="B1782" s="33">
        <v>44055</v>
      </c>
      <c r="C1782" s="33" t="s">
        <v>699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 x14ac:dyDescent="0.2">
      <c r="A1783" s="32">
        <v>44055</v>
      </c>
      <c r="B1783" s="33">
        <v>44055</v>
      </c>
      <c r="C1783" s="33" t="s">
        <v>690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 x14ac:dyDescent="0.2">
      <c r="A1784" s="32">
        <v>44055</v>
      </c>
      <c r="B1784" s="33">
        <v>44055</v>
      </c>
      <c r="C1784" s="33" t="s">
        <v>730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 x14ac:dyDescent="0.2">
      <c r="A1785" s="32">
        <v>44055</v>
      </c>
      <c r="B1785" s="33">
        <v>44055</v>
      </c>
      <c r="C1785" s="33" t="s">
        <v>702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 x14ac:dyDescent="0.2">
      <c r="A1786" s="32">
        <v>44055</v>
      </c>
      <c r="B1786" s="33">
        <v>44055</v>
      </c>
      <c r="C1786" s="33" t="s">
        <v>715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 x14ac:dyDescent="0.2">
      <c r="A1787" s="32">
        <v>44055</v>
      </c>
      <c r="B1787" s="33">
        <v>44055</v>
      </c>
      <c r="C1787" s="33" t="s">
        <v>693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 x14ac:dyDescent="0.2">
      <c r="A1788" s="32">
        <v>44055</v>
      </c>
      <c r="B1788" s="33">
        <v>44055</v>
      </c>
      <c r="C1788" s="33" t="s">
        <v>695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 x14ac:dyDescent="0.2">
      <c r="A1789" s="32">
        <v>44055</v>
      </c>
      <c r="B1789" s="33">
        <v>44055</v>
      </c>
      <c r="C1789" s="33" t="s">
        <v>692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 x14ac:dyDescent="0.2">
      <c r="A1790" s="32">
        <v>44055</v>
      </c>
      <c r="B1790" s="33">
        <v>44055</v>
      </c>
      <c r="C1790" s="33" t="s">
        <v>713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 x14ac:dyDescent="0.2">
      <c r="A1791" s="32">
        <v>44055</v>
      </c>
      <c r="B1791" s="33">
        <v>44055</v>
      </c>
      <c r="C1791" s="33" t="s">
        <v>723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 x14ac:dyDescent="0.2">
      <c r="A1792" s="32">
        <v>44055</v>
      </c>
      <c r="B1792" s="33">
        <v>44055</v>
      </c>
      <c r="C1792" s="33" t="s">
        <v>685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 x14ac:dyDescent="0.2">
      <c r="A1793" s="32">
        <v>44055</v>
      </c>
      <c r="B1793" s="33">
        <v>44055</v>
      </c>
      <c r="C1793" s="33" t="s">
        <v>709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 x14ac:dyDescent="0.2">
      <c r="A1794" s="32">
        <v>44055</v>
      </c>
      <c r="B1794" s="33">
        <v>44055</v>
      </c>
      <c r="C1794" s="33" t="s">
        <v>732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 x14ac:dyDescent="0.2">
      <c r="A1795" s="44">
        <v>44056</v>
      </c>
      <c r="B1795" s="45">
        <v>44056</v>
      </c>
      <c r="C1795" s="45" t="s">
        <v>680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 x14ac:dyDescent="0.2">
      <c r="A1796" s="44">
        <v>44056</v>
      </c>
      <c r="B1796" s="45">
        <v>44056</v>
      </c>
      <c r="C1796" s="45" t="s">
        <v>691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 x14ac:dyDescent="0.2">
      <c r="A1797" s="44">
        <v>44056</v>
      </c>
      <c r="B1797" s="45">
        <v>44056</v>
      </c>
      <c r="C1797" s="45" t="s">
        <v>683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 x14ac:dyDescent="0.2">
      <c r="A1798" s="44">
        <v>44056</v>
      </c>
      <c r="B1798" s="45">
        <v>44056</v>
      </c>
      <c r="C1798" s="45" t="s">
        <v>704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 x14ac:dyDescent="0.2">
      <c r="A1799" s="44">
        <v>44056</v>
      </c>
      <c r="B1799" s="45">
        <v>44056</v>
      </c>
      <c r="C1799" s="45" t="s">
        <v>678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 x14ac:dyDescent="0.2">
      <c r="A1800" s="44">
        <v>44056</v>
      </c>
      <c r="B1800" s="45">
        <v>44056</v>
      </c>
      <c r="C1800" s="45" t="s">
        <v>709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 x14ac:dyDescent="0.2">
      <c r="A1801" s="44">
        <v>44056</v>
      </c>
      <c r="B1801" s="45">
        <v>44056</v>
      </c>
      <c r="C1801" s="45" t="s">
        <v>692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 x14ac:dyDescent="0.2">
      <c r="A1802" s="44">
        <v>44056</v>
      </c>
      <c r="B1802" s="45">
        <v>44056</v>
      </c>
      <c r="C1802" s="45" t="s">
        <v>708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 x14ac:dyDescent="0.2">
      <c r="A1803" s="44">
        <v>44056</v>
      </c>
      <c r="B1803" s="45">
        <v>44056</v>
      </c>
      <c r="C1803" s="45" t="s">
        <v>695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 x14ac:dyDescent="0.2">
      <c r="A1804" s="44">
        <v>44056</v>
      </c>
      <c r="B1804" s="45">
        <v>44056</v>
      </c>
      <c r="C1804" s="45" t="s">
        <v>682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 x14ac:dyDescent="0.2">
      <c r="A1805" s="44">
        <v>44056</v>
      </c>
      <c r="B1805" s="45">
        <v>44056</v>
      </c>
      <c r="C1805" s="45" t="s">
        <v>715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 x14ac:dyDescent="0.2">
      <c r="A1806" s="44">
        <v>44056</v>
      </c>
      <c r="B1806" s="45">
        <v>44056</v>
      </c>
      <c r="C1806" s="45" t="s">
        <v>687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 x14ac:dyDescent="0.2">
      <c r="A1807" s="44">
        <v>44056</v>
      </c>
      <c r="B1807" s="45">
        <v>44056</v>
      </c>
      <c r="C1807" s="45" t="s">
        <v>796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 x14ac:dyDescent="0.2">
      <c r="A1808" s="44">
        <v>44056</v>
      </c>
      <c r="B1808" s="45">
        <v>44056</v>
      </c>
      <c r="C1808" s="45" t="s">
        <v>685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 x14ac:dyDescent="0.2">
      <c r="A1809" s="44">
        <v>44056</v>
      </c>
      <c r="B1809" s="45">
        <v>44056</v>
      </c>
      <c r="C1809" s="45" t="s">
        <v>679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 x14ac:dyDescent="0.2">
      <c r="A1810" s="44">
        <v>44056</v>
      </c>
      <c r="B1810" s="45">
        <v>44056</v>
      </c>
      <c r="C1810" s="45" t="s">
        <v>694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 x14ac:dyDescent="0.2">
      <c r="A1811" s="44">
        <v>44056</v>
      </c>
      <c r="B1811" s="45">
        <v>44056</v>
      </c>
      <c r="C1811" s="45" t="s">
        <v>688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 x14ac:dyDescent="0.2">
      <c r="A1812" s="44">
        <v>44056</v>
      </c>
      <c r="B1812" s="45">
        <v>44056</v>
      </c>
      <c r="C1812" s="45" t="s">
        <v>797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 x14ac:dyDescent="0.2">
      <c r="A1813" s="44">
        <v>44056</v>
      </c>
      <c r="B1813" s="45">
        <v>44056</v>
      </c>
      <c r="C1813" s="45" t="s">
        <v>714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 x14ac:dyDescent="0.2">
      <c r="A1814" s="44">
        <v>44056</v>
      </c>
      <c r="B1814" s="45">
        <v>44056</v>
      </c>
      <c r="C1814" s="45" t="s">
        <v>693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 x14ac:dyDescent="0.2">
      <c r="A1815" s="44">
        <v>44056</v>
      </c>
      <c r="B1815" s="45">
        <v>44056</v>
      </c>
      <c r="C1815" s="45" t="s">
        <v>741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 x14ac:dyDescent="0.2">
      <c r="A1816" s="44">
        <v>44056</v>
      </c>
      <c r="B1816" s="45">
        <v>44056</v>
      </c>
      <c r="C1816" s="45" t="s">
        <v>798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 x14ac:dyDescent="0.2">
      <c r="A1817" s="44">
        <v>44056</v>
      </c>
      <c r="B1817" s="45">
        <v>44056</v>
      </c>
      <c r="C1817" s="45" t="s">
        <v>734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 x14ac:dyDescent="0.2">
      <c r="A1818" s="43">
        <v>44057</v>
      </c>
      <c r="B1818" s="41">
        <v>44057</v>
      </c>
      <c r="C1818" s="41" t="s">
        <v>687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 x14ac:dyDescent="0.2">
      <c r="A1819" s="43">
        <v>44057</v>
      </c>
      <c r="B1819" s="41">
        <v>44057</v>
      </c>
      <c r="C1819" s="41" t="s">
        <v>709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 x14ac:dyDescent="0.2">
      <c r="A1820" s="43">
        <v>44057</v>
      </c>
      <c r="B1820" s="41">
        <v>44057</v>
      </c>
      <c r="C1820" s="41" t="s">
        <v>715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 x14ac:dyDescent="0.2">
      <c r="A1821" s="43">
        <v>44057</v>
      </c>
      <c r="B1821" s="41">
        <v>44057</v>
      </c>
      <c r="C1821" s="41" t="s">
        <v>704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 x14ac:dyDescent="0.2">
      <c r="A1822" s="43">
        <v>44057</v>
      </c>
      <c r="B1822" s="41">
        <v>44057</v>
      </c>
      <c r="C1822" s="41" t="s">
        <v>683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 x14ac:dyDescent="0.2">
      <c r="A1823" s="43">
        <v>44057</v>
      </c>
      <c r="B1823" s="41">
        <v>44057</v>
      </c>
      <c r="C1823" s="41" t="s">
        <v>691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 x14ac:dyDescent="0.2">
      <c r="A1824" s="43">
        <v>44057</v>
      </c>
      <c r="B1824" s="41">
        <v>44057</v>
      </c>
      <c r="C1824" s="41" t="s">
        <v>679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 x14ac:dyDescent="0.2">
      <c r="A1825" s="43">
        <v>44057</v>
      </c>
      <c r="B1825" s="41">
        <v>44057</v>
      </c>
      <c r="C1825" s="41" t="s">
        <v>713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 x14ac:dyDescent="0.2">
      <c r="A1826" s="43">
        <v>44057</v>
      </c>
      <c r="B1826" s="41">
        <v>44057</v>
      </c>
      <c r="C1826" s="41" t="s">
        <v>708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 x14ac:dyDescent="0.2">
      <c r="A1827" s="43">
        <v>44057</v>
      </c>
      <c r="B1827" s="41">
        <v>44057</v>
      </c>
      <c r="C1827" s="41" t="s">
        <v>799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 x14ac:dyDescent="0.2">
      <c r="A1828" s="43">
        <v>44057</v>
      </c>
      <c r="B1828" s="41">
        <v>44057</v>
      </c>
      <c r="C1828" s="41" t="s">
        <v>694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 x14ac:dyDescent="0.2">
      <c r="A1829" s="43">
        <v>44057</v>
      </c>
      <c r="B1829" s="41">
        <v>44057</v>
      </c>
      <c r="C1829" s="41" t="s">
        <v>706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 x14ac:dyDescent="0.2">
      <c r="A1830" s="43">
        <v>44057</v>
      </c>
      <c r="B1830" s="41">
        <v>44057</v>
      </c>
      <c r="C1830" s="41" t="s">
        <v>686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 x14ac:dyDescent="0.2">
      <c r="A1831" s="43">
        <v>44057</v>
      </c>
      <c r="B1831" s="41">
        <v>44057</v>
      </c>
      <c r="C1831" s="41" t="s">
        <v>711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 x14ac:dyDescent="0.2">
      <c r="A1832" s="43">
        <v>44057</v>
      </c>
      <c r="B1832" s="41">
        <v>44057</v>
      </c>
      <c r="C1832" s="41" t="s">
        <v>680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 x14ac:dyDescent="0.2">
      <c r="A1833" s="43">
        <v>44057</v>
      </c>
      <c r="B1833" s="41">
        <v>44057</v>
      </c>
      <c r="C1833" s="41" t="s">
        <v>690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 x14ac:dyDescent="0.2">
      <c r="A1834" s="43">
        <v>44057</v>
      </c>
      <c r="B1834" s="41">
        <v>44057</v>
      </c>
      <c r="C1834" s="41" t="s">
        <v>678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 x14ac:dyDescent="0.2">
      <c r="A1835" s="43">
        <v>44057</v>
      </c>
      <c r="B1835" s="41">
        <v>44057</v>
      </c>
      <c r="C1835" s="41" t="s">
        <v>695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 x14ac:dyDescent="0.2">
      <c r="A1836" s="43">
        <v>44057</v>
      </c>
      <c r="B1836" s="41">
        <v>44057</v>
      </c>
      <c r="C1836" s="41" t="s">
        <v>800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 x14ac:dyDescent="0.2">
      <c r="A1837" s="43">
        <v>44057</v>
      </c>
      <c r="B1837" s="41">
        <v>44057</v>
      </c>
      <c r="C1837" s="41" t="s">
        <v>732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 x14ac:dyDescent="0.2">
      <c r="A1838" s="43">
        <v>44057</v>
      </c>
      <c r="B1838" s="41">
        <v>44057</v>
      </c>
      <c r="C1838" s="41" t="s">
        <v>688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 x14ac:dyDescent="0.2">
      <c r="A1839" s="43">
        <v>44057</v>
      </c>
      <c r="B1839" s="41">
        <v>44057</v>
      </c>
      <c r="C1839" s="41" t="s">
        <v>692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 x14ac:dyDescent="0.2">
      <c r="A1840" s="43">
        <v>44057</v>
      </c>
      <c r="B1840" s="41">
        <v>44057</v>
      </c>
      <c r="C1840" s="41" t="s">
        <v>734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 x14ac:dyDescent="0.2">
      <c r="A1841" s="35">
        <v>44058</v>
      </c>
      <c r="B1841" s="36">
        <v>44058</v>
      </c>
      <c r="C1841" s="36" t="s">
        <v>706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 x14ac:dyDescent="0.2">
      <c r="A1842" s="35">
        <v>44058</v>
      </c>
      <c r="B1842" s="36">
        <v>44058</v>
      </c>
      <c r="C1842" s="36" t="s">
        <v>689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 x14ac:dyDescent="0.2">
      <c r="A1843" s="35">
        <v>44058</v>
      </c>
      <c r="B1843" s="36">
        <v>44058</v>
      </c>
      <c r="C1843" s="36" t="s">
        <v>683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 x14ac:dyDescent="0.2">
      <c r="A1844" s="35">
        <v>44058</v>
      </c>
      <c r="B1844" s="36">
        <v>44058</v>
      </c>
      <c r="C1844" s="36" t="s">
        <v>684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 x14ac:dyDescent="0.2">
      <c r="A1845" s="35">
        <v>44058</v>
      </c>
      <c r="B1845" s="36">
        <v>44058</v>
      </c>
      <c r="C1845" s="36" t="s">
        <v>704</v>
      </c>
      <c r="D1845" s="36">
        <v>40607</v>
      </c>
      <c r="E1845" s="36">
        <v>35</v>
      </c>
      <c r="F1845">
        <v>1</v>
      </c>
    </row>
    <row r="1846" spans="1:6" x14ac:dyDescent="0.2">
      <c r="A1846" s="35">
        <v>44058</v>
      </c>
      <c r="B1846" s="36">
        <v>44058</v>
      </c>
      <c r="C1846" s="36" t="s">
        <v>688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 x14ac:dyDescent="0.2">
      <c r="A1847" s="35">
        <v>44058</v>
      </c>
      <c r="B1847" s="36">
        <v>44058</v>
      </c>
      <c r="C1847" s="36" t="s">
        <v>690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 x14ac:dyDescent="0.2">
      <c r="A1848" s="35">
        <v>44058</v>
      </c>
      <c r="B1848" s="36">
        <v>44058</v>
      </c>
      <c r="C1848" s="36" t="s">
        <v>709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 x14ac:dyDescent="0.2">
      <c r="A1849" s="35">
        <v>44058</v>
      </c>
      <c r="B1849" s="36">
        <v>44058</v>
      </c>
      <c r="C1849" s="36" t="s">
        <v>670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 x14ac:dyDescent="0.2">
      <c r="A1850" s="35">
        <v>44058</v>
      </c>
      <c r="B1850" s="36">
        <v>44058</v>
      </c>
      <c r="C1850" s="36" t="s">
        <v>678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 x14ac:dyDescent="0.2">
      <c r="A1851" s="35">
        <v>44058</v>
      </c>
      <c r="B1851" s="36">
        <v>44058</v>
      </c>
      <c r="C1851" s="36" t="s">
        <v>708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 x14ac:dyDescent="0.2">
      <c r="A1852" s="35">
        <v>44058</v>
      </c>
      <c r="B1852" s="36">
        <v>44058</v>
      </c>
      <c r="C1852" s="36" t="s">
        <v>679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 x14ac:dyDescent="0.2">
      <c r="A1853" s="35">
        <v>44058</v>
      </c>
      <c r="B1853" s="36">
        <v>44058</v>
      </c>
      <c r="C1853" s="36" t="s">
        <v>733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 x14ac:dyDescent="0.2">
      <c r="A1854" s="35">
        <v>44058</v>
      </c>
      <c r="B1854" s="36">
        <v>44058</v>
      </c>
      <c r="C1854" s="36" t="s">
        <v>713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 x14ac:dyDescent="0.2">
      <c r="A1855" s="35">
        <v>44058</v>
      </c>
      <c r="B1855" s="36">
        <v>44058</v>
      </c>
      <c r="C1855" s="36" t="s">
        <v>704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 x14ac:dyDescent="0.2">
      <c r="A1856" s="35">
        <v>44058</v>
      </c>
      <c r="B1856" s="36">
        <v>44058</v>
      </c>
      <c r="C1856" s="36" t="s">
        <v>724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 x14ac:dyDescent="0.2">
      <c r="A1857" s="32">
        <v>44059</v>
      </c>
      <c r="B1857" s="33">
        <v>44059</v>
      </c>
      <c r="C1857" s="33" t="s">
        <v>691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 x14ac:dyDescent="0.2">
      <c r="A1858" s="32">
        <v>44059</v>
      </c>
      <c r="B1858" s="33">
        <v>44059</v>
      </c>
      <c r="C1858" s="33" t="s">
        <v>683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 x14ac:dyDescent="0.2">
      <c r="A1859" s="32">
        <v>44059</v>
      </c>
      <c r="B1859" s="33">
        <v>44059</v>
      </c>
      <c r="C1859" s="33" t="s">
        <v>713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 x14ac:dyDescent="0.2">
      <c r="A1860" s="32">
        <v>44059</v>
      </c>
      <c r="B1860" s="33">
        <v>44059</v>
      </c>
      <c r="C1860" s="33" t="s">
        <v>687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 x14ac:dyDescent="0.2">
      <c r="A1861" s="32">
        <v>44059</v>
      </c>
      <c r="B1861" s="33">
        <v>44059</v>
      </c>
      <c r="C1861" s="33" t="s">
        <v>680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 x14ac:dyDescent="0.2">
      <c r="A1862" s="32">
        <v>44059</v>
      </c>
      <c r="B1862" s="33">
        <v>44059</v>
      </c>
      <c r="C1862" s="33" t="s">
        <v>679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 x14ac:dyDescent="0.2">
      <c r="A1863" s="32">
        <v>44059</v>
      </c>
      <c r="B1863" s="33">
        <v>44059</v>
      </c>
      <c r="C1863" s="33" t="s">
        <v>688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 x14ac:dyDescent="0.2">
      <c r="A1864" s="32">
        <v>44059</v>
      </c>
      <c r="B1864" s="33">
        <v>44059</v>
      </c>
      <c r="C1864" s="33" t="s">
        <v>678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 x14ac:dyDescent="0.2">
      <c r="A1865" s="32">
        <v>44059</v>
      </c>
      <c r="B1865" s="33">
        <v>44059</v>
      </c>
      <c r="C1865" s="33" t="s">
        <v>714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 x14ac:dyDescent="0.2">
      <c r="A1866" s="32">
        <v>44059</v>
      </c>
      <c r="B1866" s="33">
        <v>44059</v>
      </c>
      <c r="C1866" s="33" t="s">
        <v>708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 x14ac:dyDescent="0.2">
      <c r="A1867" s="32">
        <v>44059</v>
      </c>
      <c r="B1867" s="33">
        <v>44059</v>
      </c>
      <c r="C1867" s="33" t="s">
        <v>684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 x14ac:dyDescent="0.2">
      <c r="A1868" s="32">
        <v>44059</v>
      </c>
      <c r="B1868" s="33">
        <v>44059</v>
      </c>
      <c r="C1868" s="33" t="s">
        <v>694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 x14ac:dyDescent="0.2">
      <c r="A1869" s="32">
        <v>44059</v>
      </c>
      <c r="B1869" s="33">
        <v>44059</v>
      </c>
      <c r="C1869" s="33" t="s">
        <v>704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 x14ac:dyDescent="0.2">
      <c r="A1870" s="32">
        <v>44059</v>
      </c>
      <c r="B1870" s="33">
        <v>44059</v>
      </c>
      <c r="C1870" s="33" t="s">
        <v>709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 x14ac:dyDescent="0.2">
      <c r="A1871" s="32">
        <v>44059</v>
      </c>
      <c r="B1871" s="33">
        <v>44059</v>
      </c>
      <c r="C1871" s="33" t="s">
        <v>685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 x14ac:dyDescent="0.2">
      <c r="A1872" s="32">
        <v>44059</v>
      </c>
      <c r="B1872" s="33">
        <v>44059</v>
      </c>
      <c r="C1872" s="33" t="s">
        <v>716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 x14ac:dyDescent="0.2">
      <c r="A1873" s="38">
        <v>44060</v>
      </c>
      <c r="B1873" s="39">
        <v>44060</v>
      </c>
      <c r="C1873" s="39" t="s">
        <v>801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 x14ac:dyDescent="0.2">
      <c r="A1874" s="38">
        <v>44060</v>
      </c>
      <c r="B1874" s="39">
        <v>44060</v>
      </c>
      <c r="C1874" s="39" t="s">
        <v>691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 x14ac:dyDescent="0.2">
      <c r="A1875" s="38">
        <v>44060</v>
      </c>
      <c r="B1875" s="39">
        <v>44060</v>
      </c>
      <c r="C1875" s="39" t="s">
        <v>685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 x14ac:dyDescent="0.2">
      <c r="A1876" s="38">
        <v>44060</v>
      </c>
      <c r="B1876" s="39">
        <v>44060</v>
      </c>
      <c r="C1876" s="39" t="s">
        <v>723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 x14ac:dyDescent="0.2">
      <c r="A1877" s="38">
        <v>44060</v>
      </c>
      <c r="B1877" s="39">
        <v>44060</v>
      </c>
      <c r="C1877" s="39" t="s">
        <v>687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 x14ac:dyDescent="0.2">
      <c r="A1878" s="38">
        <v>44060</v>
      </c>
      <c r="B1878" s="39">
        <v>44060</v>
      </c>
      <c r="C1878" s="39" t="s">
        <v>688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 x14ac:dyDescent="0.2">
      <c r="A1879" s="38">
        <v>44060</v>
      </c>
      <c r="B1879" s="39">
        <v>44060</v>
      </c>
      <c r="C1879" s="39" t="s">
        <v>802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 x14ac:dyDescent="0.2">
      <c r="A1880" s="38">
        <v>44060</v>
      </c>
      <c r="B1880" s="39">
        <v>44060</v>
      </c>
      <c r="C1880" s="39" t="s">
        <v>777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 x14ac:dyDescent="0.2">
      <c r="A1881" s="38">
        <v>44060</v>
      </c>
      <c r="B1881" s="39">
        <v>44060</v>
      </c>
      <c r="C1881" s="39" t="s">
        <v>684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 x14ac:dyDescent="0.2">
      <c r="A1882" s="38">
        <v>44060</v>
      </c>
      <c r="B1882" s="39">
        <v>44060</v>
      </c>
      <c r="C1882" s="39" t="s">
        <v>706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 x14ac:dyDescent="0.2">
      <c r="A1883" s="38">
        <v>44060</v>
      </c>
      <c r="B1883" s="39">
        <v>44060</v>
      </c>
      <c r="C1883" s="39" t="s">
        <v>686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 x14ac:dyDescent="0.2">
      <c r="A1884" s="38">
        <v>44060</v>
      </c>
      <c r="B1884" s="39">
        <v>44060</v>
      </c>
      <c r="C1884" s="39" t="s">
        <v>683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 x14ac:dyDescent="0.2">
      <c r="A1885" s="32">
        <v>44061</v>
      </c>
      <c r="B1885" s="33">
        <v>44061</v>
      </c>
      <c r="C1885" s="33" t="s">
        <v>696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 x14ac:dyDescent="0.2">
      <c r="A1886" s="32">
        <v>44061</v>
      </c>
      <c r="B1886" s="33">
        <v>44061</v>
      </c>
      <c r="C1886" s="33" t="s">
        <v>686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 x14ac:dyDescent="0.2">
      <c r="A1887" s="32">
        <v>44061</v>
      </c>
      <c r="B1887" s="33">
        <v>44061</v>
      </c>
      <c r="C1887" s="33" t="s">
        <v>777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 x14ac:dyDescent="0.2">
      <c r="A1888" s="32">
        <v>44061</v>
      </c>
      <c r="B1888" s="33">
        <v>44061</v>
      </c>
      <c r="C1888" s="33" t="s">
        <v>704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 x14ac:dyDescent="0.2">
      <c r="A1889" s="32">
        <v>44061</v>
      </c>
      <c r="B1889" s="33">
        <v>44061</v>
      </c>
      <c r="C1889" s="33" t="s">
        <v>691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 x14ac:dyDescent="0.2">
      <c r="A1890" s="32">
        <v>44061</v>
      </c>
      <c r="B1890" s="33">
        <v>44061</v>
      </c>
      <c r="C1890" s="33" t="s">
        <v>688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 x14ac:dyDescent="0.2">
      <c r="A1891" s="32">
        <v>44061</v>
      </c>
      <c r="B1891" s="33">
        <v>44061</v>
      </c>
      <c r="C1891" s="33" t="s">
        <v>689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 x14ac:dyDescent="0.2">
      <c r="A1892" s="32">
        <v>44061</v>
      </c>
      <c r="B1892" s="33">
        <v>44061</v>
      </c>
      <c r="C1892" s="33" t="s">
        <v>687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 x14ac:dyDescent="0.2">
      <c r="A1893" s="32">
        <v>44061</v>
      </c>
      <c r="B1893" s="33">
        <v>44061</v>
      </c>
      <c r="C1893" s="33" t="s">
        <v>709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 x14ac:dyDescent="0.2">
      <c r="A1894" s="32">
        <v>44061</v>
      </c>
      <c r="B1894" s="33">
        <v>44061</v>
      </c>
      <c r="C1894" s="33" t="s">
        <v>762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 x14ac:dyDescent="0.2">
      <c r="A1895" s="32">
        <v>44061</v>
      </c>
      <c r="B1895" s="33">
        <v>44061</v>
      </c>
      <c r="C1895" s="33" t="s">
        <v>683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 x14ac:dyDescent="0.2">
      <c r="A1896" s="32">
        <v>44061</v>
      </c>
      <c r="B1896" s="33">
        <v>44061</v>
      </c>
      <c r="C1896" s="33" t="s">
        <v>678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 x14ac:dyDescent="0.2">
      <c r="A1897" s="32">
        <v>44061</v>
      </c>
      <c r="B1897" s="33">
        <v>44061</v>
      </c>
      <c r="C1897" s="33" t="s">
        <v>706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 x14ac:dyDescent="0.2">
      <c r="A1898" s="32">
        <v>44061</v>
      </c>
      <c r="B1898" s="33">
        <v>44061</v>
      </c>
      <c r="C1898" s="33" t="s">
        <v>694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 x14ac:dyDescent="0.2">
      <c r="A1899" s="43">
        <v>44062</v>
      </c>
      <c r="B1899" s="41">
        <v>44062</v>
      </c>
      <c r="C1899" s="41" t="s">
        <v>683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 x14ac:dyDescent="0.2">
      <c r="A1900" s="43">
        <v>44062</v>
      </c>
      <c r="B1900" s="41">
        <v>44062</v>
      </c>
      <c r="C1900" s="41" t="s">
        <v>680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 x14ac:dyDescent="0.2">
      <c r="A1901" s="43">
        <v>44062</v>
      </c>
      <c r="B1901" s="41">
        <v>44062</v>
      </c>
      <c r="C1901" s="41" t="s">
        <v>704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 x14ac:dyDescent="0.2">
      <c r="A1902" s="43">
        <v>44062</v>
      </c>
      <c r="B1902" s="41">
        <v>44062</v>
      </c>
      <c r="C1902" s="41" t="s">
        <v>803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 x14ac:dyDescent="0.2">
      <c r="A1903" s="43">
        <v>44062</v>
      </c>
      <c r="B1903" s="41">
        <v>44062</v>
      </c>
      <c r="C1903" s="41" t="s">
        <v>688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 x14ac:dyDescent="0.2">
      <c r="A1904" s="43">
        <v>44062</v>
      </c>
      <c r="B1904" s="41">
        <v>44062</v>
      </c>
      <c r="C1904" s="41" t="s">
        <v>687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 x14ac:dyDescent="0.2">
      <c r="A1905" s="43">
        <v>44062</v>
      </c>
      <c r="B1905" s="41">
        <v>44062</v>
      </c>
      <c r="C1905" s="41" t="s">
        <v>786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 x14ac:dyDescent="0.2">
      <c r="A1906" s="43">
        <v>44062</v>
      </c>
      <c r="B1906" s="41">
        <v>44062</v>
      </c>
      <c r="C1906" s="41" t="s">
        <v>694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 x14ac:dyDescent="0.2">
      <c r="A1907" s="43">
        <v>44062</v>
      </c>
      <c r="B1907" s="41">
        <v>44062</v>
      </c>
      <c r="C1907" s="41" t="s">
        <v>686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 x14ac:dyDescent="0.2">
      <c r="A1908" s="43">
        <v>44062</v>
      </c>
      <c r="B1908" s="41">
        <v>44062</v>
      </c>
      <c r="C1908" s="41" t="s">
        <v>691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 x14ac:dyDescent="0.2">
      <c r="A1909" s="43">
        <v>44062</v>
      </c>
      <c r="B1909" s="41">
        <v>44062</v>
      </c>
      <c r="C1909" s="41" t="s">
        <v>717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 x14ac:dyDescent="0.2">
      <c r="A1910" s="43">
        <v>44062</v>
      </c>
      <c r="B1910" s="41">
        <v>44062</v>
      </c>
      <c r="C1910" s="41" t="s">
        <v>679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 x14ac:dyDescent="0.2">
      <c r="A1911" s="43">
        <v>44062</v>
      </c>
      <c r="B1911" s="41">
        <v>44062</v>
      </c>
      <c r="C1911" s="41" t="s">
        <v>711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 x14ac:dyDescent="0.2">
      <c r="A1912" s="43">
        <v>44062</v>
      </c>
      <c r="B1912" s="41">
        <v>44062</v>
      </c>
      <c r="C1912" s="41" t="s">
        <v>690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 x14ac:dyDescent="0.2">
      <c r="A1913" s="43">
        <v>44062</v>
      </c>
      <c r="B1913" s="41">
        <v>44062</v>
      </c>
      <c r="C1913" s="41" t="s">
        <v>678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 x14ac:dyDescent="0.2">
      <c r="A1914" s="43">
        <v>44062</v>
      </c>
      <c r="B1914" s="41">
        <v>44062</v>
      </c>
      <c r="C1914" s="41" t="s">
        <v>723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 x14ac:dyDescent="0.2">
      <c r="A1915" s="43">
        <v>44062</v>
      </c>
      <c r="B1915" s="41">
        <v>44062</v>
      </c>
      <c r="C1915" s="41" t="s">
        <v>708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 x14ac:dyDescent="0.2">
      <c r="A1916" s="43">
        <v>44062</v>
      </c>
      <c r="B1916" s="41">
        <v>44062</v>
      </c>
      <c r="C1916" s="41" t="s">
        <v>722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 x14ac:dyDescent="0.2">
      <c r="A1917" s="47">
        <v>44063</v>
      </c>
      <c r="B1917" s="48">
        <v>44063</v>
      </c>
      <c r="C1917" s="48" t="s">
        <v>687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 x14ac:dyDescent="0.2">
      <c r="A1918" s="47">
        <v>44063</v>
      </c>
      <c r="B1918" s="48">
        <v>44063</v>
      </c>
      <c r="C1918" s="48" t="s">
        <v>680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 x14ac:dyDescent="0.2">
      <c r="A1919" s="47">
        <v>44063</v>
      </c>
      <c r="B1919" s="48">
        <v>44063</v>
      </c>
      <c r="C1919" s="48" t="s">
        <v>694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 x14ac:dyDescent="0.2">
      <c r="A1920" s="47">
        <v>44063</v>
      </c>
      <c r="B1920" s="48">
        <v>44063</v>
      </c>
      <c r="C1920" s="48" t="s">
        <v>691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 x14ac:dyDescent="0.2">
      <c r="A1921" s="47">
        <v>44063</v>
      </c>
      <c r="B1921" s="48">
        <v>44063</v>
      </c>
      <c r="C1921" s="48" t="s">
        <v>719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 x14ac:dyDescent="0.2">
      <c r="A1922" s="47">
        <v>44063</v>
      </c>
      <c r="B1922" s="48">
        <v>44063</v>
      </c>
      <c r="C1922" s="48" t="s">
        <v>734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 x14ac:dyDescent="0.2">
      <c r="A1923" s="47">
        <v>44063</v>
      </c>
      <c r="B1923" s="48">
        <v>44063</v>
      </c>
      <c r="C1923" s="48" t="s">
        <v>678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 x14ac:dyDescent="0.2">
      <c r="A1924" s="47">
        <v>44063</v>
      </c>
      <c r="B1924" s="48">
        <v>44063</v>
      </c>
      <c r="C1924" s="48" t="s">
        <v>709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 x14ac:dyDescent="0.2">
      <c r="A1925" s="47">
        <v>44063</v>
      </c>
      <c r="B1925" s="48">
        <v>44063</v>
      </c>
      <c r="C1925" s="48" t="s">
        <v>682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 x14ac:dyDescent="0.2">
      <c r="A1926" s="47">
        <v>44063</v>
      </c>
      <c r="B1926" s="48">
        <v>44063</v>
      </c>
      <c r="C1926" s="48" t="s">
        <v>704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 x14ac:dyDescent="0.2">
      <c r="A1927" s="47">
        <v>44063</v>
      </c>
      <c r="B1927" s="48">
        <v>44063</v>
      </c>
      <c r="C1927" s="48" t="s">
        <v>686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 x14ac:dyDescent="0.2">
      <c r="A1928" s="47">
        <v>44063</v>
      </c>
      <c r="B1928" s="48">
        <v>44063</v>
      </c>
      <c r="C1928" s="48" t="s">
        <v>762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 x14ac:dyDescent="0.2">
      <c r="A1929" s="47">
        <v>44063</v>
      </c>
      <c r="B1929" s="48">
        <v>44063</v>
      </c>
      <c r="C1929" s="48" t="s">
        <v>690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 x14ac:dyDescent="0.2">
      <c r="A1930" s="47">
        <v>44063</v>
      </c>
      <c r="B1930" s="48">
        <v>44063</v>
      </c>
      <c r="C1930" s="48" t="s">
        <v>699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 x14ac:dyDescent="0.2">
      <c r="A1931" s="47">
        <v>44063</v>
      </c>
      <c r="B1931" s="48">
        <v>44063</v>
      </c>
      <c r="C1931" s="48" t="s">
        <v>717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 x14ac:dyDescent="0.2">
      <c r="A1932" s="47">
        <v>44063</v>
      </c>
      <c r="B1932" s="48">
        <v>44063</v>
      </c>
      <c r="C1932" s="48" t="s">
        <v>683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 x14ac:dyDescent="0.2">
      <c r="A1933" s="47">
        <v>44063</v>
      </c>
      <c r="B1933" s="48">
        <v>44063</v>
      </c>
      <c r="C1933" s="48" t="s">
        <v>697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 x14ac:dyDescent="0.2">
      <c r="A1934" s="47">
        <v>44063</v>
      </c>
      <c r="B1934" s="48">
        <v>44063</v>
      </c>
      <c r="C1934" s="48" t="s">
        <v>692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 x14ac:dyDescent="0.2">
      <c r="A1935" s="47">
        <v>44063</v>
      </c>
      <c r="B1935" s="48">
        <v>44063</v>
      </c>
      <c r="C1935" s="48" t="s">
        <v>696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 x14ac:dyDescent="0.2">
      <c r="A1936" s="47">
        <v>44063</v>
      </c>
      <c r="B1936" s="48">
        <v>44063</v>
      </c>
      <c r="C1936" s="48" t="s">
        <v>715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 x14ac:dyDescent="0.2">
      <c r="A1937" s="47">
        <v>44063</v>
      </c>
      <c r="B1937" s="48">
        <v>44063</v>
      </c>
      <c r="C1937" s="48" t="s">
        <v>803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 x14ac:dyDescent="0.2">
      <c r="A1938" s="47">
        <v>44063</v>
      </c>
      <c r="B1938" s="48">
        <v>44063</v>
      </c>
      <c r="C1938" s="48" t="s">
        <v>711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 x14ac:dyDescent="0.2">
      <c r="A1939" s="47">
        <v>44063</v>
      </c>
      <c r="B1939" s="48">
        <v>44063</v>
      </c>
      <c r="C1939" s="48" t="s">
        <v>724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 x14ac:dyDescent="0.2">
      <c r="A1940" s="35">
        <v>44064</v>
      </c>
      <c r="B1940" s="36">
        <v>44064</v>
      </c>
      <c r="C1940" s="36" t="s">
        <v>723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 x14ac:dyDescent="0.2">
      <c r="A1941" s="35">
        <v>44064</v>
      </c>
      <c r="B1941" s="36">
        <v>44064</v>
      </c>
      <c r="C1941" s="36" t="s">
        <v>678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 x14ac:dyDescent="0.2">
      <c r="A1942" s="35">
        <v>44064</v>
      </c>
      <c r="B1942" s="36">
        <v>44064</v>
      </c>
      <c r="C1942" s="36" t="s">
        <v>682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 x14ac:dyDescent="0.2">
      <c r="A1943" s="35">
        <v>44064</v>
      </c>
      <c r="B1943" s="36">
        <v>44064</v>
      </c>
      <c r="C1943" s="36" t="s">
        <v>691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 x14ac:dyDescent="0.2">
      <c r="A1944" s="35">
        <v>44064</v>
      </c>
      <c r="B1944" s="36">
        <v>44064</v>
      </c>
      <c r="C1944" s="36" t="s">
        <v>781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 x14ac:dyDescent="0.2">
      <c r="A1945" s="35">
        <v>44064</v>
      </c>
      <c r="B1945" s="36">
        <v>44064</v>
      </c>
      <c r="C1945" s="36" t="s">
        <v>804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 x14ac:dyDescent="0.2">
      <c r="A1946" s="35">
        <v>44064</v>
      </c>
      <c r="B1946" s="36">
        <v>44064</v>
      </c>
      <c r="C1946" s="36" t="s">
        <v>680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 x14ac:dyDescent="0.2">
      <c r="A1947" s="35">
        <v>44064</v>
      </c>
      <c r="B1947" s="36">
        <v>44064</v>
      </c>
      <c r="C1947" s="36" t="s">
        <v>783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 x14ac:dyDescent="0.2">
      <c r="A1948" s="50">
        <v>44065</v>
      </c>
      <c r="B1948" s="51">
        <v>44065</v>
      </c>
      <c r="C1948" s="51" t="s">
        <v>680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 x14ac:dyDescent="0.2">
      <c r="A1949" s="50">
        <v>44065</v>
      </c>
      <c r="B1949" s="51">
        <v>44065</v>
      </c>
      <c r="C1949" s="51" t="s">
        <v>678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 x14ac:dyDescent="0.2">
      <c r="A1950" s="50">
        <v>44065</v>
      </c>
      <c r="B1950" s="51">
        <v>44065</v>
      </c>
      <c r="C1950" s="51" t="s">
        <v>691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 x14ac:dyDescent="0.2">
      <c r="A1951" s="50">
        <v>44065</v>
      </c>
      <c r="B1951" s="51">
        <v>44065</v>
      </c>
      <c r="C1951" s="51" t="s">
        <v>687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 x14ac:dyDescent="0.2">
      <c r="A1952" s="50">
        <v>44065</v>
      </c>
      <c r="B1952" s="51">
        <v>44065</v>
      </c>
      <c r="C1952" s="51" t="s">
        <v>708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 x14ac:dyDescent="0.2">
      <c r="A1953" s="50">
        <v>44065</v>
      </c>
      <c r="B1953" s="51">
        <v>44065</v>
      </c>
      <c r="C1953" s="51" t="s">
        <v>682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 x14ac:dyDescent="0.2">
      <c r="A1954" s="50">
        <v>44065</v>
      </c>
      <c r="B1954" s="51">
        <v>44065</v>
      </c>
      <c r="C1954" s="51" t="s">
        <v>698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 x14ac:dyDescent="0.2">
      <c r="A1955" s="50">
        <v>44065</v>
      </c>
      <c r="B1955" s="51">
        <v>44065</v>
      </c>
      <c r="C1955" s="51" t="s">
        <v>704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 x14ac:dyDescent="0.2">
      <c r="A1956" s="50">
        <v>44065</v>
      </c>
      <c r="B1956" s="51">
        <v>44065</v>
      </c>
      <c r="C1956" s="51" t="s">
        <v>690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 x14ac:dyDescent="0.2">
      <c r="A1957" s="50">
        <v>44065</v>
      </c>
      <c r="B1957" s="51">
        <v>44065</v>
      </c>
      <c r="C1957" s="51" t="s">
        <v>693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 x14ac:dyDescent="0.2">
      <c r="A1958" s="50">
        <v>44065</v>
      </c>
      <c r="B1958" s="51">
        <v>44065</v>
      </c>
      <c r="C1958" s="51" t="s">
        <v>692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 x14ac:dyDescent="0.2">
      <c r="A1959" s="50">
        <v>44065</v>
      </c>
      <c r="B1959" s="51">
        <v>44065</v>
      </c>
      <c r="C1959" s="51" t="s">
        <v>694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 x14ac:dyDescent="0.2">
      <c r="A1960" s="50">
        <v>44065</v>
      </c>
      <c r="B1960" s="51">
        <v>44065</v>
      </c>
      <c r="C1960" s="51" t="s">
        <v>685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 x14ac:dyDescent="0.2">
      <c r="A1961" s="50">
        <v>44065</v>
      </c>
      <c r="B1961" s="51">
        <v>44065</v>
      </c>
      <c r="C1961" s="51" t="s">
        <v>752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 x14ac:dyDescent="0.2">
      <c r="A1962" s="50">
        <v>44065</v>
      </c>
      <c r="B1962" s="51">
        <v>44065</v>
      </c>
      <c r="C1962" s="51" t="s">
        <v>709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 x14ac:dyDescent="0.2">
      <c r="A1963" s="50">
        <v>44065</v>
      </c>
      <c r="B1963" s="51">
        <v>44065</v>
      </c>
      <c r="C1963" s="51" t="s">
        <v>683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 x14ac:dyDescent="0.2">
      <c r="A1964" s="50">
        <v>44065</v>
      </c>
      <c r="B1964" s="51">
        <v>44065</v>
      </c>
      <c r="C1964" s="51" t="s">
        <v>689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 x14ac:dyDescent="0.2">
      <c r="A1965" s="50">
        <v>44065</v>
      </c>
      <c r="B1965" s="51">
        <v>44065</v>
      </c>
      <c r="C1965" s="51" t="s">
        <v>696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 x14ac:dyDescent="0.2">
      <c r="A1966" s="50">
        <v>44065</v>
      </c>
      <c r="B1966" s="51">
        <v>44065</v>
      </c>
      <c r="C1966" s="51" t="s">
        <v>697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 x14ac:dyDescent="0.2">
      <c r="A1967" s="50">
        <v>44065</v>
      </c>
      <c r="B1967" s="51">
        <v>44065</v>
      </c>
      <c r="C1967" s="51" t="s">
        <v>722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 x14ac:dyDescent="0.2">
      <c r="A1968" s="50">
        <v>44065</v>
      </c>
      <c r="B1968" s="51">
        <v>44065</v>
      </c>
      <c r="C1968" s="51" t="s">
        <v>740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 x14ac:dyDescent="0.2">
      <c r="A1969" s="50">
        <v>44065</v>
      </c>
      <c r="B1969" s="51">
        <v>44065</v>
      </c>
      <c r="C1969" s="51" t="s">
        <v>679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 x14ac:dyDescent="0.2">
      <c r="A1970" s="50">
        <v>44065</v>
      </c>
      <c r="B1970" s="51">
        <v>44065</v>
      </c>
      <c r="C1970" s="51" t="s">
        <v>714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 x14ac:dyDescent="0.2">
      <c r="A1971" s="50">
        <v>44065</v>
      </c>
      <c r="B1971" s="51">
        <v>44065</v>
      </c>
      <c r="C1971" s="51" t="s">
        <v>805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 x14ac:dyDescent="0.2">
      <c r="A1972" s="50">
        <v>44065</v>
      </c>
      <c r="B1972" s="51">
        <v>44065</v>
      </c>
      <c r="C1972" s="51" t="s">
        <v>684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 x14ac:dyDescent="0.2">
      <c r="A1973" s="50">
        <v>44065</v>
      </c>
      <c r="B1973" s="51">
        <v>44065</v>
      </c>
      <c r="C1973" s="51" t="s">
        <v>734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 x14ac:dyDescent="0.2">
      <c r="A1974" s="43">
        <v>44066</v>
      </c>
      <c r="B1974" s="41">
        <v>44066</v>
      </c>
      <c r="C1974" s="41" t="s">
        <v>680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 x14ac:dyDescent="0.2">
      <c r="A1975" s="43">
        <v>44066</v>
      </c>
      <c r="B1975" s="41">
        <v>44066</v>
      </c>
      <c r="C1975" s="41" t="s">
        <v>678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 x14ac:dyDescent="0.2">
      <c r="A1976" s="43">
        <v>44066</v>
      </c>
      <c r="B1976" s="41">
        <v>44066</v>
      </c>
      <c r="C1976" s="41" t="s">
        <v>687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 x14ac:dyDescent="0.2">
      <c r="A1977" s="43">
        <v>44066</v>
      </c>
      <c r="B1977" s="41">
        <v>44066</v>
      </c>
      <c r="C1977" s="41" t="s">
        <v>692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 x14ac:dyDescent="0.2">
      <c r="A1978" s="43">
        <v>44066</v>
      </c>
      <c r="B1978" s="41">
        <v>44066</v>
      </c>
      <c r="C1978" s="41" t="s">
        <v>691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 x14ac:dyDescent="0.2">
      <c r="A1979" s="43">
        <v>44066</v>
      </c>
      <c r="B1979" s="41">
        <v>44066</v>
      </c>
      <c r="C1979" s="41" t="s">
        <v>722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 x14ac:dyDescent="0.2">
      <c r="A1980" s="43">
        <v>44066</v>
      </c>
      <c r="B1980" s="41">
        <v>44066</v>
      </c>
      <c r="C1980" s="41" t="s">
        <v>708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 x14ac:dyDescent="0.2">
      <c r="A1981" s="43">
        <v>44066</v>
      </c>
      <c r="B1981" s="41">
        <v>44066</v>
      </c>
      <c r="C1981" s="41" t="s">
        <v>682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 x14ac:dyDescent="0.2">
      <c r="A1982" s="43">
        <v>44066</v>
      </c>
      <c r="B1982" s="41">
        <v>44066</v>
      </c>
      <c r="C1982" s="41" t="s">
        <v>698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 x14ac:dyDescent="0.2">
      <c r="A1983" s="43">
        <v>44066</v>
      </c>
      <c r="B1983" s="41">
        <v>44066</v>
      </c>
      <c r="C1983" s="41" t="s">
        <v>709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 x14ac:dyDescent="0.2">
      <c r="A1984" s="43">
        <v>44066</v>
      </c>
      <c r="B1984" s="41">
        <v>44066</v>
      </c>
      <c r="C1984" s="41" t="s">
        <v>683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 x14ac:dyDescent="0.2">
      <c r="A1985" s="43">
        <v>44066</v>
      </c>
      <c r="B1985" s="41">
        <v>44066</v>
      </c>
      <c r="C1985" s="41" t="s">
        <v>684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 x14ac:dyDescent="0.2">
      <c r="A1986" s="43">
        <v>44066</v>
      </c>
      <c r="B1986" s="41">
        <v>44066</v>
      </c>
      <c r="C1986" s="41" t="s">
        <v>801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 x14ac:dyDescent="0.2">
      <c r="A1987" s="43">
        <v>44066</v>
      </c>
      <c r="B1987" s="41">
        <v>44066</v>
      </c>
      <c r="C1987" s="41" t="s">
        <v>713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 x14ac:dyDescent="0.2">
      <c r="A1988" s="43">
        <v>44066</v>
      </c>
      <c r="B1988" s="41">
        <v>44066</v>
      </c>
      <c r="C1988" s="41" t="s">
        <v>706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 x14ac:dyDescent="0.2">
      <c r="A1989" s="43">
        <v>44066</v>
      </c>
      <c r="B1989" s="41">
        <v>44066</v>
      </c>
      <c r="C1989" s="41" t="s">
        <v>704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 x14ac:dyDescent="0.2">
      <c r="A1990" s="43">
        <v>44066</v>
      </c>
      <c r="B1990" s="41">
        <v>44066</v>
      </c>
      <c r="C1990" s="41" t="s">
        <v>679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 x14ac:dyDescent="0.2">
      <c r="A1991" s="43">
        <v>44066</v>
      </c>
      <c r="B1991" s="41">
        <v>44066</v>
      </c>
      <c r="C1991" s="41" t="s">
        <v>707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 x14ac:dyDescent="0.2">
      <c r="A1992" s="43">
        <v>44066</v>
      </c>
      <c r="B1992" s="41">
        <v>44066</v>
      </c>
      <c r="C1992" s="41" t="s">
        <v>806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 x14ac:dyDescent="0.2">
      <c r="A1993" s="43">
        <v>44066</v>
      </c>
      <c r="B1993" s="41">
        <v>44066</v>
      </c>
      <c r="C1993" s="41" t="s">
        <v>802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 x14ac:dyDescent="0.2">
      <c r="A1994" s="43">
        <v>44066</v>
      </c>
      <c r="B1994" s="41">
        <v>44066</v>
      </c>
      <c r="C1994" s="41" t="s">
        <v>730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 x14ac:dyDescent="0.2">
      <c r="A1995" s="43">
        <v>44066</v>
      </c>
      <c r="B1995" s="41">
        <v>44066</v>
      </c>
      <c r="C1995" s="41" t="s">
        <v>690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 x14ac:dyDescent="0.2">
      <c r="A1996" s="43">
        <v>44066</v>
      </c>
      <c r="B1996" s="41">
        <v>44066</v>
      </c>
      <c r="C1996" s="41" t="s">
        <v>719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 x14ac:dyDescent="0.2">
      <c r="A1997" s="43">
        <v>44066</v>
      </c>
      <c r="B1997" s="41">
        <v>44066</v>
      </c>
      <c r="C1997" s="41" t="s">
        <v>694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 x14ac:dyDescent="0.2">
      <c r="A1998" s="43">
        <v>44066</v>
      </c>
      <c r="B1998" s="41">
        <v>44066</v>
      </c>
      <c r="C1998" s="41" t="s">
        <v>717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 x14ac:dyDescent="0.2">
      <c r="A1999" s="43">
        <v>44066</v>
      </c>
      <c r="B1999" s="41">
        <v>44066</v>
      </c>
      <c r="C1999" s="41" t="s">
        <v>688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 x14ac:dyDescent="0.2">
      <c r="A2000" s="43">
        <v>44066</v>
      </c>
      <c r="B2000" s="41">
        <v>44066</v>
      </c>
      <c r="C2000" s="41" t="s">
        <v>693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 x14ac:dyDescent="0.2">
      <c r="A2001" s="43">
        <v>44066</v>
      </c>
      <c r="B2001" s="41">
        <v>44066</v>
      </c>
      <c r="C2001" s="41" t="s">
        <v>685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 x14ac:dyDescent="0.2">
      <c r="A2002" s="43">
        <v>44066</v>
      </c>
      <c r="B2002" s="41">
        <v>44066</v>
      </c>
      <c r="C2002" s="41" t="s">
        <v>723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 x14ac:dyDescent="0.2">
      <c r="A2003" s="43">
        <v>44066</v>
      </c>
      <c r="B2003" s="41">
        <v>44066</v>
      </c>
      <c r="C2003" s="41" t="s">
        <v>781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 x14ac:dyDescent="0.2">
      <c r="A2004" s="43">
        <v>44066</v>
      </c>
      <c r="B2004" s="41">
        <v>44066</v>
      </c>
      <c r="C2004" s="41" t="s">
        <v>741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 x14ac:dyDescent="0.2">
      <c r="A2005" s="43">
        <v>44066</v>
      </c>
      <c r="B2005" s="41">
        <v>44066</v>
      </c>
      <c r="C2005" s="41" t="s">
        <v>740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 x14ac:dyDescent="0.2">
      <c r="A2006" s="43">
        <v>44066</v>
      </c>
      <c r="B2006" s="41">
        <v>44066</v>
      </c>
      <c r="C2006" s="41" t="s">
        <v>728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 x14ac:dyDescent="0.2">
      <c r="A2007" s="43">
        <v>44066</v>
      </c>
      <c r="B2007" s="41">
        <v>44066</v>
      </c>
      <c r="C2007" s="41" t="s">
        <v>689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 x14ac:dyDescent="0.2">
      <c r="A2008" s="43">
        <v>44066</v>
      </c>
      <c r="B2008" s="41">
        <v>44066</v>
      </c>
      <c r="C2008" s="41" t="s">
        <v>695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 x14ac:dyDescent="0.2">
      <c r="A2009" s="43">
        <v>44066</v>
      </c>
      <c r="B2009" s="41">
        <v>44066</v>
      </c>
      <c r="C2009" s="41" t="s">
        <v>807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 x14ac:dyDescent="0.2">
      <c r="A2010" s="43">
        <v>44066</v>
      </c>
      <c r="B2010" s="41">
        <v>44066</v>
      </c>
      <c r="C2010" s="41" t="s">
        <v>726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 x14ac:dyDescent="0.2">
      <c r="A2011" s="43">
        <v>44066</v>
      </c>
      <c r="B2011" s="41">
        <v>44066</v>
      </c>
      <c r="C2011" s="41" t="s">
        <v>709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 x14ac:dyDescent="0.2">
      <c r="A2012" s="43">
        <v>44066</v>
      </c>
      <c r="B2012" s="41">
        <v>44066</v>
      </c>
      <c r="C2012" s="41" t="s">
        <v>686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 x14ac:dyDescent="0.2">
      <c r="A2013" s="38">
        <v>44067</v>
      </c>
      <c r="B2013" s="39">
        <v>44067</v>
      </c>
      <c r="C2013" s="39" t="s">
        <v>678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 x14ac:dyDescent="0.2">
      <c r="A2014" s="38">
        <v>44067</v>
      </c>
      <c r="B2014" s="39">
        <v>44067</v>
      </c>
      <c r="C2014" s="39" t="s">
        <v>795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 x14ac:dyDescent="0.2">
      <c r="A2015" s="38">
        <v>44067</v>
      </c>
      <c r="B2015" s="39">
        <v>44067</v>
      </c>
      <c r="C2015" s="39" t="s">
        <v>680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 x14ac:dyDescent="0.2">
      <c r="A2016" s="38">
        <v>44067</v>
      </c>
      <c r="B2016" s="39">
        <v>44067</v>
      </c>
      <c r="C2016" s="39" t="s">
        <v>687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 x14ac:dyDescent="0.2">
      <c r="A2017" s="38">
        <v>44067</v>
      </c>
      <c r="B2017" s="39">
        <v>44067</v>
      </c>
      <c r="C2017" s="39" t="s">
        <v>696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 x14ac:dyDescent="0.2">
      <c r="A2018" s="38">
        <v>44067</v>
      </c>
      <c r="B2018" s="39">
        <v>44067</v>
      </c>
      <c r="C2018" s="39" t="s">
        <v>691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 x14ac:dyDescent="0.2">
      <c r="A2019" s="38">
        <v>44067</v>
      </c>
      <c r="B2019" s="39">
        <v>44067</v>
      </c>
      <c r="C2019" s="39" t="s">
        <v>682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 x14ac:dyDescent="0.2">
      <c r="A2020" s="38">
        <v>44067</v>
      </c>
      <c r="B2020" s="39">
        <v>44067</v>
      </c>
      <c r="C2020" s="39" t="s">
        <v>697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 x14ac:dyDescent="0.2">
      <c r="A2021" s="38">
        <v>44067</v>
      </c>
      <c r="B2021" s="39">
        <v>44067</v>
      </c>
      <c r="C2021" s="39" t="s">
        <v>694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 x14ac:dyDescent="0.2">
      <c r="A2022" s="38">
        <v>44067</v>
      </c>
      <c r="B2022" s="39">
        <v>44067</v>
      </c>
      <c r="C2022" s="39" t="s">
        <v>704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 x14ac:dyDescent="0.2">
      <c r="A2023" s="38">
        <v>44067</v>
      </c>
      <c r="B2023" s="39">
        <v>44067</v>
      </c>
      <c r="C2023" s="39" t="s">
        <v>724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 x14ac:dyDescent="0.2">
      <c r="A2024" s="32">
        <v>44068</v>
      </c>
      <c r="B2024" s="33">
        <v>44068</v>
      </c>
      <c r="C2024" s="33" t="s">
        <v>696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 x14ac:dyDescent="0.2">
      <c r="A2025" s="32">
        <v>44068</v>
      </c>
      <c r="B2025" s="33">
        <v>44068</v>
      </c>
      <c r="C2025" s="33" t="s">
        <v>682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 x14ac:dyDescent="0.2">
      <c r="A2026" s="32">
        <v>44068</v>
      </c>
      <c r="B2026" s="33">
        <v>44068</v>
      </c>
      <c r="C2026" s="33" t="s">
        <v>752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 x14ac:dyDescent="0.2">
      <c r="A2027" s="32">
        <v>44068</v>
      </c>
      <c r="B2027" s="33">
        <v>44068</v>
      </c>
      <c r="C2027" s="33" t="s">
        <v>704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 x14ac:dyDescent="0.2">
      <c r="A2028" s="32">
        <v>44068</v>
      </c>
      <c r="B2028" s="33">
        <v>44068</v>
      </c>
      <c r="C2028" s="33" t="s">
        <v>734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 x14ac:dyDescent="0.2">
      <c r="A2029" s="32">
        <v>44068</v>
      </c>
      <c r="B2029" s="33">
        <v>44068</v>
      </c>
      <c r="C2029" s="33" t="s">
        <v>694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 x14ac:dyDescent="0.2">
      <c r="A2030" s="32">
        <v>44068</v>
      </c>
      <c r="B2030" s="33">
        <v>44068</v>
      </c>
      <c r="C2030" s="33" t="s">
        <v>700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 x14ac:dyDescent="0.2">
      <c r="A2031" s="32">
        <v>44068</v>
      </c>
      <c r="B2031" s="33">
        <v>44068</v>
      </c>
      <c r="C2031" s="33" t="s">
        <v>686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 x14ac:dyDescent="0.2">
      <c r="A2032" s="32">
        <v>44068</v>
      </c>
      <c r="B2032" s="33">
        <v>44068</v>
      </c>
      <c r="C2032" s="33" t="s">
        <v>691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 x14ac:dyDescent="0.2">
      <c r="A2033" s="32">
        <v>44068</v>
      </c>
      <c r="B2033" s="33">
        <v>44068</v>
      </c>
      <c r="C2033" s="33" t="s">
        <v>709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 x14ac:dyDescent="0.2">
      <c r="A2034" s="32">
        <v>44068</v>
      </c>
      <c r="B2034" s="33">
        <v>44068</v>
      </c>
      <c r="C2034" s="33" t="s">
        <v>781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 x14ac:dyDescent="0.2">
      <c r="A2035" s="32">
        <v>44068</v>
      </c>
      <c r="B2035" s="33">
        <v>44068</v>
      </c>
      <c r="C2035" s="33" t="s">
        <v>708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 x14ac:dyDescent="0.2">
      <c r="A2036" s="32">
        <v>44068</v>
      </c>
      <c r="B2036" s="33">
        <v>44068</v>
      </c>
      <c r="C2036" s="33" t="s">
        <v>683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 x14ac:dyDescent="0.2">
      <c r="A2037" s="32">
        <v>44068</v>
      </c>
      <c r="B2037" s="33">
        <v>44068</v>
      </c>
      <c r="C2037" s="33" t="s">
        <v>680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 x14ac:dyDescent="0.2">
      <c r="A2038" s="32">
        <v>44068</v>
      </c>
      <c r="B2038" s="33">
        <v>44068</v>
      </c>
      <c r="C2038" s="33" t="s">
        <v>684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 x14ac:dyDescent="0.2">
      <c r="A2039" s="32">
        <v>44068</v>
      </c>
      <c r="B2039" s="33">
        <v>44068</v>
      </c>
      <c r="C2039" s="33" t="s">
        <v>689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 x14ac:dyDescent="0.2">
      <c r="A2040" s="32">
        <v>44068</v>
      </c>
      <c r="B2040" s="33">
        <v>44068</v>
      </c>
      <c r="C2040" s="33" t="s">
        <v>688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 x14ac:dyDescent="0.2">
      <c r="A2041" s="32">
        <v>44068</v>
      </c>
      <c r="B2041" s="33">
        <v>44068</v>
      </c>
      <c r="C2041" s="33" t="s">
        <v>687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 x14ac:dyDescent="0.2">
      <c r="A2042" s="32">
        <v>44068</v>
      </c>
      <c r="B2042" s="33">
        <v>44068</v>
      </c>
      <c r="C2042" s="33" t="s">
        <v>699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 x14ac:dyDescent="0.2">
      <c r="A2043" s="35">
        <v>44069</v>
      </c>
      <c r="B2043" s="36">
        <v>44069</v>
      </c>
      <c r="C2043" s="36" t="s">
        <v>678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 x14ac:dyDescent="0.2">
      <c r="A2044" s="35">
        <v>44069</v>
      </c>
      <c r="B2044" s="36">
        <v>44069</v>
      </c>
      <c r="C2044" s="36" t="s">
        <v>696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 x14ac:dyDescent="0.2">
      <c r="A2045" s="35">
        <v>44069</v>
      </c>
      <c r="B2045" s="36">
        <v>44069</v>
      </c>
      <c r="C2045" s="36" t="s">
        <v>680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 x14ac:dyDescent="0.2">
      <c r="A2046" s="35">
        <v>44069</v>
      </c>
      <c r="B2046" s="36">
        <v>44069</v>
      </c>
      <c r="C2046" s="36" t="s">
        <v>684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 x14ac:dyDescent="0.2">
      <c r="A2047" s="35">
        <v>44069</v>
      </c>
      <c r="B2047" s="36">
        <v>44069</v>
      </c>
      <c r="C2047" s="36" t="s">
        <v>694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 x14ac:dyDescent="0.2">
      <c r="A2048" s="35">
        <v>44069</v>
      </c>
      <c r="B2048" s="36">
        <v>44069</v>
      </c>
      <c r="C2048" s="36" t="s">
        <v>685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 x14ac:dyDescent="0.2">
      <c r="A2049" s="35">
        <v>44069</v>
      </c>
      <c r="B2049" s="36">
        <v>44069</v>
      </c>
      <c r="C2049" s="36" t="s">
        <v>704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 x14ac:dyDescent="0.2">
      <c r="A2050" s="35">
        <v>44069</v>
      </c>
      <c r="B2050" s="36">
        <v>44069</v>
      </c>
      <c r="C2050" s="36" t="s">
        <v>719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 x14ac:dyDescent="0.2">
      <c r="A2051" s="35">
        <v>44069</v>
      </c>
      <c r="B2051" s="36">
        <v>44069</v>
      </c>
      <c r="C2051" s="36" t="s">
        <v>695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 x14ac:dyDescent="0.2">
      <c r="A2052" s="35">
        <v>44069</v>
      </c>
      <c r="B2052" s="36">
        <v>44069</v>
      </c>
      <c r="C2052" s="36" t="s">
        <v>689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 x14ac:dyDescent="0.2">
      <c r="A2053" s="35">
        <v>44069</v>
      </c>
      <c r="B2053" s="36">
        <v>44069</v>
      </c>
      <c r="C2053" s="36" t="s">
        <v>690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 x14ac:dyDescent="0.2">
      <c r="A2054" s="35">
        <v>44069</v>
      </c>
      <c r="B2054" s="36">
        <v>44069</v>
      </c>
      <c r="C2054" s="36" t="s">
        <v>686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 x14ac:dyDescent="0.2">
      <c r="A2055" s="35">
        <v>44069</v>
      </c>
      <c r="B2055" s="36">
        <v>44069</v>
      </c>
      <c r="C2055" s="36" t="s">
        <v>691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 x14ac:dyDescent="0.2">
      <c r="A2056" s="35">
        <v>44069</v>
      </c>
      <c r="B2056" s="36">
        <v>44069</v>
      </c>
      <c r="C2056" s="36" t="s">
        <v>679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 x14ac:dyDescent="0.2">
      <c r="A2057" s="35">
        <v>44069</v>
      </c>
      <c r="B2057" s="36">
        <v>44069</v>
      </c>
      <c r="C2057" s="36" t="s">
        <v>682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 x14ac:dyDescent="0.2">
      <c r="A2058" s="35">
        <v>44069</v>
      </c>
      <c r="B2058" s="36">
        <v>44069</v>
      </c>
      <c r="C2058" s="36" t="s">
        <v>734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 x14ac:dyDescent="0.2">
      <c r="A2059" s="35">
        <v>44069</v>
      </c>
      <c r="B2059" s="36">
        <v>44069</v>
      </c>
      <c r="C2059" s="36" t="s">
        <v>706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 x14ac:dyDescent="0.2">
      <c r="A2060" s="35">
        <v>44069</v>
      </c>
      <c r="B2060" s="36">
        <v>44069</v>
      </c>
      <c r="C2060" s="36" t="s">
        <v>692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 x14ac:dyDescent="0.2">
      <c r="A2061" s="35">
        <v>44069</v>
      </c>
      <c r="B2061" s="36">
        <v>44069</v>
      </c>
      <c r="C2061" s="36" t="s">
        <v>716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 x14ac:dyDescent="0.2">
      <c r="A2062" s="35">
        <v>44069</v>
      </c>
      <c r="B2062" s="36">
        <v>44069</v>
      </c>
      <c r="C2062" s="36" t="s">
        <v>688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 x14ac:dyDescent="0.2">
      <c r="A2063" s="35">
        <v>44069</v>
      </c>
      <c r="B2063" s="36">
        <v>44069</v>
      </c>
      <c r="C2063" s="36" t="s">
        <v>708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 x14ac:dyDescent="0.2">
      <c r="A2064" s="35">
        <v>44069</v>
      </c>
      <c r="B2064" s="36">
        <v>44069</v>
      </c>
      <c r="C2064" s="36" t="s">
        <v>683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 x14ac:dyDescent="0.2">
      <c r="A2065" s="35">
        <v>44069</v>
      </c>
      <c r="B2065" s="36">
        <v>44069</v>
      </c>
      <c r="C2065" s="36" t="s">
        <v>693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 x14ac:dyDescent="0.2">
      <c r="A2066" s="35">
        <v>44069</v>
      </c>
      <c r="B2066" s="36">
        <v>44069</v>
      </c>
      <c r="C2066" s="36" t="s">
        <v>753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 x14ac:dyDescent="0.2">
      <c r="A2067" s="53">
        <v>44070</v>
      </c>
      <c r="B2067" s="54">
        <v>44070</v>
      </c>
      <c r="C2067" s="54" t="s">
        <v>678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 x14ac:dyDescent="0.2">
      <c r="A2068" s="53">
        <v>44070</v>
      </c>
      <c r="B2068" s="54">
        <v>44070</v>
      </c>
      <c r="C2068" s="54" t="s">
        <v>688</v>
      </c>
      <c r="D2068" s="55">
        <f>VLOOKUP(Pag_Inicio_Corr_mas_casos[[#This Row],[Corregimiento]],Hoja3!$A$2:$D$676,4,0)</f>
        <v>80822</v>
      </c>
      <c r="E2068" s="54">
        <v>44</v>
      </c>
    </row>
    <row r="2069" spans="1:6" x14ac:dyDescent="0.2">
      <c r="A2069" s="53">
        <v>44070</v>
      </c>
      <c r="B2069" s="54">
        <v>44070</v>
      </c>
      <c r="C2069" s="54" t="s">
        <v>684</v>
      </c>
      <c r="D2069" s="55">
        <f>VLOOKUP(Pag_Inicio_Corr_mas_casos[[#This Row],[Corregimiento]],Hoja3!$A$2:$D$676,4,0)</f>
        <v>81007</v>
      </c>
      <c r="E2069" s="54">
        <v>33</v>
      </c>
    </row>
    <row r="2070" spans="1:6" x14ac:dyDescent="0.2">
      <c r="A2070" s="53">
        <v>44070</v>
      </c>
      <c r="B2070" s="54">
        <v>44070</v>
      </c>
      <c r="C2070" s="54" t="s">
        <v>694</v>
      </c>
      <c r="D2070" s="55">
        <f>VLOOKUP(Pag_Inicio_Corr_mas_casos[[#This Row],[Corregimiento]],Hoja3!$A$2:$D$676,4,0)</f>
        <v>80812</v>
      </c>
      <c r="E2070" s="54">
        <v>32</v>
      </c>
    </row>
    <row r="2071" spans="1:6" x14ac:dyDescent="0.2">
      <c r="A2071" s="53">
        <v>44070</v>
      </c>
      <c r="B2071" s="54">
        <v>44070</v>
      </c>
      <c r="C2071" s="54" t="s">
        <v>730</v>
      </c>
      <c r="D2071" s="55">
        <f>VLOOKUP(Pag_Inicio_Corr_mas_casos[[#This Row],[Corregimiento]],Hoja3!$A$2:$D$676,4,0)</f>
        <v>80814</v>
      </c>
      <c r="E2071" s="54">
        <v>31</v>
      </c>
    </row>
    <row r="2072" spans="1:6" x14ac:dyDescent="0.2">
      <c r="A2072" s="53">
        <v>44070</v>
      </c>
      <c r="B2072" s="54">
        <v>44070</v>
      </c>
      <c r="C2072" s="54" t="s">
        <v>803</v>
      </c>
      <c r="D2072" s="55">
        <f>VLOOKUP(Pag_Inicio_Corr_mas_casos[[#This Row],[Corregimiento]],Hoja3!$A$2:$D$676,4,0)</f>
        <v>20305</v>
      </c>
      <c r="E2072" s="54">
        <v>28</v>
      </c>
    </row>
    <row r="2073" spans="1:6" x14ac:dyDescent="0.2">
      <c r="A2073" s="53">
        <v>44070</v>
      </c>
      <c r="B2073" s="54">
        <v>44070</v>
      </c>
      <c r="C2073" s="54" t="s">
        <v>689</v>
      </c>
      <c r="D2073" s="55">
        <f>VLOOKUP(Pag_Inicio_Corr_mas_casos[[#This Row],[Corregimiento]],Hoja3!$A$2:$D$676,4,0)</f>
        <v>80823</v>
      </c>
      <c r="E2073" s="54">
        <v>26</v>
      </c>
    </row>
    <row r="2074" spans="1:6" x14ac:dyDescent="0.2">
      <c r="A2074" s="53">
        <v>44070</v>
      </c>
      <c r="B2074" s="54">
        <v>44070</v>
      </c>
      <c r="C2074" s="54" t="s">
        <v>693</v>
      </c>
      <c r="D2074" s="55">
        <f>VLOOKUP(Pag_Inicio_Corr_mas_casos[[#This Row],[Corregimiento]],Hoja3!$A$2:$D$676,4,0)</f>
        <v>81006</v>
      </c>
      <c r="E2074" s="54">
        <v>25</v>
      </c>
    </row>
    <row r="2075" spans="1:6" x14ac:dyDescent="0.2">
      <c r="A2075" s="53">
        <v>44070</v>
      </c>
      <c r="B2075" s="54">
        <v>44070</v>
      </c>
      <c r="C2075" s="54" t="s">
        <v>680</v>
      </c>
      <c r="D2075" s="55">
        <f>VLOOKUP(Pag_Inicio_Corr_mas_casos[[#This Row],[Corregimiento]],Hoja3!$A$2:$D$676,4,0)</f>
        <v>130106</v>
      </c>
      <c r="E2075" s="54">
        <v>24</v>
      </c>
    </row>
    <row r="2076" spans="1:6" x14ac:dyDescent="0.2">
      <c r="A2076" s="53">
        <v>44070</v>
      </c>
      <c r="B2076" s="54">
        <v>44070</v>
      </c>
      <c r="C2076" s="54" t="s">
        <v>704</v>
      </c>
      <c r="D2076" s="55">
        <f>VLOOKUP(Pag_Inicio_Corr_mas_casos[[#This Row],[Corregimiento]],Hoja3!$A$2:$D$676,4,0)</f>
        <v>80813</v>
      </c>
      <c r="E2076" s="54">
        <v>23</v>
      </c>
    </row>
    <row r="2077" spans="1:6" x14ac:dyDescent="0.2">
      <c r="A2077" s="53">
        <v>44070</v>
      </c>
      <c r="B2077" s="54">
        <v>44070</v>
      </c>
      <c r="C2077" s="54" t="s">
        <v>692</v>
      </c>
      <c r="D2077" s="55">
        <f>VLOOKUP(Pag_Inicio_Corr_mas_casos[[#This Row],[Corregimiento]],Hoja3!$A$2:$D$676,4,0)</f>
        <v>130107</v>
      </c>
      <c r="E2077" s="54">
        <v>22</v>
      </c>
    </row>
    <row r="2078" spans="1:6" x14ac:dyDescent="0.2">
      <c r="A2078" s="53">
        <v>44070</v>
      </c>
      <c r="B2078" s="54">
        <v>44070</v>
      </c>
      <c r="C2078" s="54" t="s">
        <v>679</v>
      </c>
      <c r="D2078" s="55">
        <f>VLOOKUP(Pag_Inicio_Corr_mas_casos[[#This Row],[Corregimiento]],Hoja3!$A$2:$D$676,4,0)</f>
        <v>81002</v>
      </c>
      <c r="E2078" s="54">
        <v>21</v>
      </c>
    </row>
    <row r="2079" spans="1:6" x14ac:dyDescent="0.2">
      <c r="A2079" s="53">
        <v>44070</v>
      </c>
      <c r="B2079" s="54">
        <v>44070</v>
      </c>
      <c r="C2079" s="54" t="s">
        <v>709</v>
      </c>
      <c r="D2079" s="55">
        <f>VLOOKUP(Pag_Inicio_Corr_mas_casos[[#This Row],[Corregimiento]],Hoja3!$A$2:$D$676,4,0)</f>
        <v>80815</v>
      </c>
      <c r="E2079" s="54">
        <v>21</v>
      </c>
    </row>
    <row r="2080" spans="1:6" x14ac:dyDescent="0.2">
      <c r="A2080" s="53">
        <v>44070</v>
      </c>
      <c r="B2080" s="54">
        <v>44070</v>
      </c>
      <c r="C2080" s="54" t="s">
        <v>691</v>
      </c>
      <c r="D2080" s="55">
        <f>VLOOKUP(Pag_Inicio_Corr_mas_casos[[#This Row],[Corregimiento]],Hoja3!$A$2:$D$676,4,0)</f>
        <v>80819</v>
      </c>
      <c r="E2080" s="54">
        <v>20</v>
      </c>
    </row>
    <row r="2081" spans="1:5" x14ac:dyDescent="0.2">
      <c r="A2081" s="53">
        <v>44070</v>
      </c>
      <c r="B2081" s="54">
        <v>44070</v>
      </c>
      <c r="C2081" s="54" t="s">
        <v>781</v>
      </c>
      <c r="D2081" s="55">
        <f>VLOOKUP(Pag_Inicio_Corr_mas_casos[[#This Row],[Corregimiento]],Hoja3!$A$2:$D$676,4,0)</f>
        <v>40606</v>
      </c>
      <c r="E2081" s="54">
        <v>16</v>
      </c>
    </row>
    <row r="2082" spans="1:5" x14ac:dyDescent="0.2">
      <c r="A2082" s="53">
        <v>44070</v>
      </c>
      <c r="B2082" s="54">
        <v>44070</v>
      </c>
      <c r="C2082" s="54" t="s">
        <v>808</v>
      </c>
      <c r="D2082" s="55">
        <f>VLOOKUP(Pag_Inicio_Corr_mas_casos[[#This Row],[Corregimiento]],Hoja3!$A$2:$D$676,4,0)</f>
        <v>90804</v>
      </c>
      <c r="E2082" s="54">
        <v>16</v>
      </c>
    </row>
    <row r="2083" spans="1:5" x14ac:dyDescent="0.2">
      <c r="A2083" s="53">
        <v>44070</v>
      </c>
      <c r="B2083" s="54">
        <v>44070</v>
      </c>
      <c r="C2083" s="54" t="s">
        <v>809</v>
      </c>
      <c r="D2083" s="55">
        <f>VLOOKUP(Pag_Inicio_Corr_mas_casos[[#This Row],[Corregimiento]],Hoja3!$A$2:$D$676,4,0)</f>
        <v>50105</v>
      </c>
      <c r="E2083" s="54">
        <v>15</v>
      </c>
    </row>
    <row r="2084" spans="1:5" x14ac:dyDescent="0.2">
      <c r="A2084" s="53">
        <v>44070</v>
      </c>
      <c r="B2084" s="54">
        <v>44070</v>
      </c>
      <c r="C2084" s="54" t="s">
        <v>696</v>
      </c>
      <c r="D2084" s="55">
        <f>VLOOKUP(Pag_Inicio_Corr_mas_casos[[#This Row],[Corregimiento]],Hoja3!$A$2:$D$676,4,0)</f>
        <v>40601</v>
      </c>
      <c r="E2084" s="54">
        <v>27</v>
      </c>
    </row>
    <row r="2085" spans="1:5" x14ac:dyDescent="0.2">
      <c r="A2085" s="53">
        <v>44070</v>
      </c>
      <c r="B2085" s="54">
        <v>44070</v>
      </c>
      <c r="C2085" s="54" t="s">
        <v>686</v>
      </c>
      <c r="D2085" s="55">
        <f>VLOOKUP(Pag_Inicio_Corr_mas_casos[[#This Row],[Corregimiento]],Hoja3!$A$2:$D$676,4,0)</f>
        <v>80816</v>
      </c>
      <c r="E2085" s="54">
        <v>14</v>
      </c>
    </row>
    <row r="2086" spans="1:5" x14ac:dyDescent="0.2">
      <c r="A2086" s="53">
        <v>44070</v>
      </c>
      <c r="B2086" s="54">
        <v>44070</v>
      </c>
      <c r="C2086" s="54" t="s">
        <v>801</v>
      </c>
      <c r="D2086" s="55">
        <f>VLOOKUP(Pag_Inicio_Corr_mas_casos[[#This Row],[Corregimiento]],Hoja3!$A$2:$D$676,4,0)</f>
        <v>50106</v>
      </c>
      <c r="E2086" s="54">
        <v>14</v>
      </c>
    </row>
    <row r="2087" spans="1:5" x14ac:dyDescent="0.2">
      <c r="A2087" s="53">
        <v>44070</v>
      </c>
      <c r="B2087" s="54">
        <v>44070</v>
      </c>
      <c r="C2087" s="54" t="s">
        <v>713</v>
      </c>
      <c r="D2087" s="55">
        <f>VLOOKUP(Pag_Inicio_Corr_mas_casos[[#This Row],[Corregimiento]],Hoja3!$A$2:$D$676,4,0)</f>
        <v>130708</v>
      </c>
      <c r="E2087" s="54">
        <v>13</v>
      </c>
    </row>
    <row r="2088" spans="1:5" x14ac:dyDescent="0.2">
      <c r="A2088" s="53">
        <v>44070</v>
      </c>
      <c r="B2088" s="54">
        <v>44070</v>
      </c>
      <c r="C2088" s="54" t="s">
        <v>685</v>
      </c>
      <c r="D2088" s="55">
        <f>VLOOKUP(Pag_Inicio_Corr_mas_casos[[#This Row],[Corregimiento]],Hoja3!$A$2:$D$676,4,0)</f>
        <v>81008</v>
      </c>
      <c r="E2088" s="54">
        <v>13</v>
      </c>
    </row>
    <row r="2089" spans="1:5" x14ac:dyDescent="0.2">
      <c r="A2089" s="53">
        <v>44070</v>
      </c>
      <c r="B2089" s="54">
        <v>44070</v>
      </c>
      <c r="C2089" s="54" t="s">
        <v>724</v>
      </c>
      <c r="D2089" s="55">
        <f>VLOOKUP(Pag_Inicio_Corr_mas_casos[[#This Row],[Corregimiento]],Hoja3!$A$2:$D$676,4,0)</f>
        <v>81009</v>
      </c>
      <c r="E2089" s="54">
        <v>13</v>
      </c>
    </row>
    <row r="2090" spans="1:5" x14ac:dyDescent="0.2">
      <c r="A2090" s="53">
        <v>44070</v>
      </c>
      <c r="B2090" s="54">
        <v>44070</v>
      </c>
      <c r="C2090" s="54" t="s">
        <v>723</v>
      </c>
      <c r="D2090" s="55">
        <f>VLOOKUP(Pag_Inicio_Corr_mas_casos[[#This Row],[Corregimiento]],Hoja3!$A$2:$D$676,4,0)</f>
        <v>81003</v>
      </c>
      <c r="E2090" s="54">
        <v>12</v>
      </c>
    </row>
    <row r="2091" spans="1:5" x14ac:dyDescent="0.2">
      <c r="A2091" s="53">
        <v>44070</v>
      </c>
      <c r="B2091" s="54">
        <v>44070</v>
      </c>
      <c r="C2091" s="54" t="s">
        <v>775</v>
      </c>
      <c r="D2091" s="55">
        <f>VLOOKUP(Pag_Inicio_Corr_mas_casos[[#This Row],[Corregimiento]],Hoja3!$A$2:$D$676,4,0)</f>
        <v>10207</v>
      </c>
      <c r="E2091" s="54">
        <v>12</v>
      </c>
    </row>
    <row r="2092" spans="1:5" x14ac:dyDescent="0.2">
      <c r="A2092" s="53">
        <v>44070</v>
      </c>
      <c r="B2092" s="54">
        <v>44070</v>
      </c>
      <c r="C2092" s="54" t="s">
        <v>687</v>
      </c>
      <c r="D2092" s="55">
        <f>VLOOKUP(Pag_Inicio_Corr_mas_casos[[#This Row],[Corregimiento]],Hoja3!$A$2:$D$676,4,0)</f>
        <v>80817</v>
      </c>
      <c r="E2092" s="54">
        <v>12</v>
      </c>
    </row>
    <row r="2093" spans="1:5" x14ac:dyDescent="0.2">
      <c r="A2093" s="53">
        <v>44070</v>
      </c>
      <c r="B2093" s="54">
        <v>44070</v>
      </c>
      <c r="C2093" s="54" t="s">
        <v>707</v>
      </c>
      <c r="D2093" s="55">
        <f>VLOOKUP(Pag_Inicio_Corr_mas_casos[[#This Row],[Corregimiento]],Hoja3!$A$2:$D$676,4,0)</f>
        <v>80808</v>
      </c>
      <c r="E2093" s="54">
        <v>12</v>
      </c>
    </row>
    <row r="2094" spans="1:5" x14ac:dyDescent="0.2">
      <c r="A2094" s="53">
        <v>44070</v>
      </c>
      <c r="B2094" s="54">
        <v>44070</v>
      </c>
      <c r="C2094" s="54" t="s">
        <v>683</v>
      </c>
      <c r="D2094" s="55">
        <f>VLOOKUP(Pag_Inicio_Corr_mas_casos[[#This Row],[Corregimiento]],Hoja3!$A$2:$D$676,4,0)</f>
        <v>80821</v>
      </c>
      <c r="E2094" s="54">
        <v>11</v>
      </c>
    </row>
    <row r="2095" spans="1:5" x14ac:dyDescent="0.2">
      <c r="A2095" s="53">
        <v>44070</v>
      </c>
      <c r="B2095" s="54">
        <v>44070</v>
      </c>
      <c r="C2095" s="54" t="s">
        <v>725</v>
      </c>
      <c r="D2095" s="55">
        <f>VLOOKUP(Pag_Inicio_Corr_mas_casos[[#This Row],[Corregimiento]],Hoja3!$A$2:$D$676,4,0)</f>
        <v>30104</v>
      </c>
      <c r="E2095" s="54">
        <v>11</v>
      </c>
    </row>
    <row r="2096" spans="1:5" x14ac:dyDescent="0.2">
      <c r="A2096" s="53">
        <v>44070</v>
      </c>
      <c r="B2096" s="54">
        <v>44070</v>
      </c>
      <c r="C2096" s="54" t="s">
        <v>716</v>
      </c>
      <c r="D2096" s="55">
        <f>VLOOKUP(Pag_Inicio_Corr_mas_casos[[#This Row],[Corregimiento]],Hoja3!$A$2:$D$676,4,0)</f>
        <v>80803</v>
      </c>
      <c r="E2096" s="54">
        <v>11</v>
      </c>
    </row>
    <row r="2097" spans="1:6" x14ac:dyDescent="0.2">
      <c r="A2097" s="53">
        <v>44070</v>
      </c>
      <c r="B2097" s="54">
        <v>44070</v>
      </c>
      <c r="C2097" s="54" t="s">
        <v>734</v>
      </c>
      <c r="D2097" s="55">
        <f>VLOOKUP(Pag_Inicio_Corr_mas_casos[[#This Row],[Corregimiento]],Hoja3!$A$2:$D$676,4,0)</f>
        <v>91001</v>
      </c>
      <c r="E2097" s="54">
        <v>11</v>
      </c>
    </row>
    <row r="2098" spans="1:6" x14ac:dyDescent="0.2">
      <c r="A2098" s="43">
        <v>44071</v>
      </c>
      <c r="B2098" s="41">
        <v>44071</v>
      </c>
      <c r="C2098" s="41" t="s">
        <v>678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 x14ac:dyDescent="0.2">
      <c r="A2099" s="43">
        <v>44071</v>
      </c>
      <c r="B2099" s="41">
        <v>44071</v>
      </c>
      <c r="C2099" s="41" t="s">
        <v>704</v>
      </c>
      <c r="D2099" s="42">
        <f>VLOOKUP(Pag_Inicio_Corr_mas_casos[[#This Row],[Corregimiento]],Hoja3!$A$2:$D$676,4,0)</f>
        <v>80813</v>
      </c>
      <c r="E2099" s="41">
        <v>46</v>
      </c>
    </row>
    <row r="2100" spans="1:6" x14ac:dyDescent="0.2">
      <c r="A2100" s="43">
        <v>44071</v>
      </c>
      <c r="B2100" s="41">
        <v>44071</v>
      </c>
      <c r="C2100" s="41" t="s">
        <v>683</v>
      </c>
      <c r="D2100" s="42">
        <f>VLOOKUP(Pag_Inicio_Corr_mas_casos[[#This Row],[Corregimiento]],Hoja3!$A$2:$D$676,4,0)</f>
        <v>80821</v>
      </c>
      <c r="E2100" s="41">
        <v>41</v>
      </c>
    </row>
    <row r="2101" spans="1:6" x14ac:dyDescent="0.2">
      <c r="A2101" s="43">
        <v>44071</v>
      </c>
      <c r="B2101" s="41">
        <v>44071</v>
      </c>
      <c r="C2101" s="41" t="s">
        <v>691</v>
      </c>
      <c r="D2101" s="42">
        <f>VLOOKUP(Pag_Inicio_Corr_mas_casos[[#This Row],[Corregimiento]],Hoja3!$A$2:$D$676,4,0)</f>
        <v>80819</v>
      </c>
      <c r="E2101" s="41">
        <v>38</v>
      </c>
    </row>
    <row r="2102" spans="1:6" x14ac:dyDescent="0.2">
      <c r="A2102" s="43">
        <v>44071</v>
      </c>
      <c r="B2102" s="41">
        <v>44071</v>
      </c>
      <c r="C2102" s="41" t="s">
        <v>689</v>
      </c>
      <c r="D2102" s="42">
        <f>VLOOKUP(Pag_Inicio_Corr_mas_casos[[#This Row],[Corregimiento]],Hoja3!$A$2:$D$676,4,0)</f>
        <v>80823</v>
      </c>
      <c r="E2102" s="41">
        <v>37</v>
      </c>
    </row>
    <row r="2103" spans="1:6" x14ac:dyDescent="0.2">
      <c r="A2103" s="43">
        <v>44071</v>
      </c>
      <c r="B2103" s="41">
        <v>44071</v>
      </c>
      <c r="C2103" s="41" t="s">
        <v>709</v>
      </c>
      <c r="D2103" s="42">
        <f>VLOOKUP(Pag_Inicio_Corr_mas_casos[[#This Row],[Corregimiento]],Hoja3!$A$2:$D$676,4,0)</f>
        <v>80815</v>
      </c>
      <c r="E2103" s="41">
        <v>36</v>
      </c>
    </row>
    <row r="2104" spans="1:6" x14ac:dyDescent="0.2">
      <c r="A2104" s="43">
        <v>44071</v>
      </c>
      <c r="B2104" s="41">
        <v>44071</v>
      </c>
      <c r="C2104" s="41" t="s">
        <v>680</v>
      </c>
      <c r="D2104" s="42">
        <f>VLOOKUP(Pag_Inicio_Corr_mas_casos[[#This Row],[Corregimiento]],Hoja3!$A$2:$D$676,4,0)</f>
        <v>130106</v>
      </c>
      <c r="E2104" s="41">
        <v>36</v>
      </c>
    </row>
    <row r="2105" spans="1:6" x14ac:dyDescent="0.2">
      <c r="A2105" s="43">
        <v>44071</v>
      </c>
      <c r="B2105" s="41">
        <v>44071</v>
      </c>
      <c r="C2105" s="41" t="s">
        <v>684</v>
      </c>
      <c r="D2105" s="42">
        <f>VLOOKUP(Pag_Inicio_Corr_mas_casos[[#This Row],[Corregimiento]],Hoja3!$A$2:$D$676,4,0)</f>
        <v>81007</v>
      </c>
      <c r="E2105" s="41">
        <v>34</v>
      </c>
    </row>
    <row r="2106" spans="1:6" x14ac:dyDescent="0.2">
      <c r="A2106" s="43">
        <v>44071</v>
      </c>
      <c r="B2106" s="41">
        <v>44071</v>
      </c>
      <c r="C2106" s="41" t="s">
        <v>679</v>
      </c>
      <c r="D2106" s="42">
        <f>VLOOKUP(Pag_Inicio_Corr_mas_casos[[#This Row],[Corregimiento]],Hoja3!$A$2:$D$676,4,0)</f>
        <v>81002</v>
      </c>
      <c r="E2106" s="41">
        <v>30</v>
      </c>
    </row>
    <row r="2107" spans="1:6" x14ac:dyDescent="0.2">
      <c r="A2107" s="43">
        <v>44071</v>
      </c>
      <c r="B2107" s="41">
        <v>44071</v>
      </c>
      <c r="C2107" s="41" t="s">
        <v>694</v>
      </c>
      <c r="D2107" s="42">
        <f>VLOOKUP(Pag_Inicio_Corr_mas_casos[[#This Row],[Corregimiento]],Hoja3!$A$2:$D$676,4,0)</f>
        <v>80812</v>
      </c>
      <c r="E2107" s="41">
        <v>28</v>
      </c>
    </row>
    <row r="2108" spans="1:6" x14ac:dyDescent="0.2">
      <c r="A2108" s="43">
        <v>44071</v>
      </c>
      <c r="B2108" s="41">
        <v>44071</v>
      </c>
      <c r="C2108" s="41" t="s">
        <v>686</v>
      </c>
      <c r="D2108" s="42">
        <f>VLOOKUP(Pag_Inicio_Corr_mas_casos[[#This Row],[Corregimiento]],Hoja3!$A$2:$D$676,4,0)</f>
        <v>80816</v>
      </c>
      <c r="E2108" s="41">
        <v>27</v>
      </c>
    </row>
    <row r="2109" spans="1:6" x14ac:dyDescent="0.2">
      <c r="A2109" s="43">
        <v>44071</v>
      </c>
      <c r="B2109" s="41">
        <v>44071</v>
      </c>
      <c r="C2109" s="41" t="s">
        <v>692</v>
      </c>
      <c r="D2109" s="42">
        <f>VLOOKUP(Pag_Inicio_Corr_mas_casos[[#This Row],[Corregimiento]],Hoja3!$A$2:$D$676,4,0)</f>
        <v>130107</v>
      </c>
      <c r="E2109" s="41">
        <v>20</v>
      </c>
    </row>
    <row r="2110" spans="1:6" x14ac:dyDescent="0.2">
      <c r="A2110" s="43">
        <v>44071</v>
      </c>
      <c r="B2110" s="41">
        <v>44071</v>
      </c>
      <c r="C2110" s="41" t="s">
        <v>734</v>
      </c>
      <c r="D2110" s="42">
        <f>VLOOKUP(Pag_Inicio_Corr_mas_casos[[#This Row],[Corregimiento]],Hoja3!$A$2:$D$676,4,0)</f>
        <v>91001</v>
      </c>
      <c r="E2110" s="41">
        <v>19</v>
      </c>
    </row>
    <row r="2111" spans="1:6" x14ac:dyDescent="0.2">
      <c r="A2111" s="43">
        <v>44071</v>
      </c>
      <c r="B2111" s="41">
        <v>44071</v>
      </c>
      <c r="C2111" s="41" t="s">
        <v>695</v>
      </c>
      <c r="D2111" s="42">
        <f>VLOOKUP(Pag_Inicio_Corr_mas_casos[[#This Row],[Corregimiento]],Hoja3!$A$2:$D$676,4,0)</f>
        <v>130702</v>
      </c>
      <c r="E2111" s="41">
        <v>18</v>
      </c>
    </row>
    <row r="2112" spans="1:6" x14ac:dyDescent="0.2">
      <c r="A2112" s="43">
        <v>44071</v>
      </c>
      <c r="B2112" s="41">
        <v>44071</v>
      </c>
      <c r="C2112" s="41" t="s">
        <v>687</v>
      </c>
      <c r="D2112" s="42">
        <f>VLOOKUP(Pag_Inicio_Corr_mas_casos[[#This Row],[Corregimiento]],Hoja3!$A$2:$D$676,4,0)</f>
        <v>80817</v>
      </c>
      <c r="E2112" s="41">
        <v>18</v>
      </c>
    </row>
    <row r="2113" spans="1:6" x14ac:dyDescent="0.2">
      <c r="A2113" s="43">
        <v>44071</v>
      </c>
      <c r="B2113" s="41">
        <v>44071</v>
      </c>
      <c r="C2113" s="41" t="s">
        <v>717</v>
      </c>
      <c r="D2113" s="42">
        <f>VLOOKUP(Pag_Inicio_Corr_mas_casos[[#This Row],[Corregimiento]],Hoja3!$A$2:$D$676,4,0)</f>
        <v>130105</v>
      </c>
      <c r="E2113" s="41">
        <v>17</v>
      </c>
    </row>
    <row r="2114" spans="1:6" x14ac:dyDescent="0.2">
      <c r="A2114" s="43">
        <v>44071</v>
      </c>
      <c r="B2114" s="41">
        <v>44071</v>
      </c>
      <c r="C2114" s="41" t="s">
        <v>810</v>
      </c>
      <c r="D2114" s="42">
        <f>VLOOKUP(Pag_Inicio_Corr_mas_casos[[#This Row],[Corregimiento]],Hoja3!$A$2:$D$676,4,0)</f>
        <v>40406</v>
      </c>
      <c r="E2114" s="41">
        <v>16</v>
      </c>
    </row>
    <row r="2115" spans="1:6" x14ac:dyDescent="0.2">
      <c r="A2115" s="43">
        <v>44071</v>
      </c>
      <c r="B2115" s="41">
        <v>44071</v>
      </c>
      <c r="C2115" s="41" t="s">
        <v>708</v>
      </c>
      <c r="D2115" s="42">
        <f>VLOOKUP(Pag_Inicio_Corr_mas_casos[[#This Row],[Corregimiento]],Hoja3!$A$2:$D$676,4,0)</f>
        <v>80820</v>
      </c>
      <c r="E2115" s="41">
        <v>16</v>
      </c>
    </row>
    <row r="2116" spans="1:6" x14ac:dyDescent="0.2">
      <c r="A2116" s="43">
        <v>44071</v>
      </c>
      <c r="B2116" s="41">
        <v>44071</v>
      </c>
      <c r="C2116" s="41" t="s">
        <v>730</v>
      </c>
      <c r="D2116" s="42">
        <f>VLOOKUP(Pag_Inicio_Corr_mas_casos[[#This Row],[Corregimiento]],Hoja3!$A$2:$D$676,4,0)</f>
        <v>80814</v>
      </c>
      <c r="E2116" s="41">
        <v>15</v>
      </c>
    </row>
    <row r="2117" spans="1:6" x14ac:dyDescent="0.2">
      <c r="A2117" s="43">
        <v>44071</v>
      </c>
      <c r="B2117" s="41">
        <v>44071</v>
      </c>
      <c r="C2117" s="41" t="s">
        <v>690</v>
      </c>
      <c r="D2117" s="42">
        <f>VLOOKUP(Pag_Inicio_Corr_mas_casos[[#This Row],[Corregimiento]],Hoja3!$A$2:$D$676,4,0)</f>
        <v>81001</v>
      </c>
      <c r="E2117" s="41">
        <v>14</v>
      </c>
    </row>
    <row r="2118" spans="1:6" x14ac:dyDescent="0.2">
      <c r="A2118" s="43">
        <v>44071</v>
      </c>
      <c r="B2118" s="41">
        <v>44071</v>
      </c>
      <c r="C2118" s="41" t="s">
        <v>715</v>
      </c>
      <c r="D2118" s="42">
        <f>VLOOKUP(Pag_Inicio_Corr_mas_casos[[#This Row],[Corregimiento]],Hoja3!$A$2:$D$676,4,0)</f>
        <v>50208</v>
      </c>
      <c r="E2118" s="41">
        <v>14</v>
      </c>
    </row>
    <row r="2119" spans="1:6" x14ac:dyDescent="0.2">
      <c r="A2119" s="43">
        <v>44071</v>
      </c>
      <c r="B2119" s="41">
        <v>44071</v>
      </c>
      <c r="C2119" s="41" t="s">
        <v>699</v>
      </c>
      <c r="D2119" s="42">
        <f>VLOOKUP(Pag_Inicio_Corr_mas_casos[[#This Row],[Corregimiento]],Hoja3!$A$2:$D$676,4,0)</f>
        <v>80810</v>
      </c>
      <c r="E2119" s="41">
        <v>14</v>
      </c>
    </row>
    <row r="2120" spans="1:6" x14ac:dyDescent="0.2">
      <c r="A2120" s="43">
        <v>44071</v>
      </c>
      <c r="B2120" s="41">
        <v>44071</v>
      </c>
      <c r="C2120" s="41" t="s">
        <v>719</v>
      </c>
      <c r="D2120" s="42">
        <f>VLOOKUP(Pag_Inicio_Corr_mas_casos[[#This Row],[Corregimiento]],Hoja3!$A$2:$D$676,4,0)</f>
        <v>80809</v>
      </c>
      <c r="E2120" s="41">
        <v>13</v>
      </c>
    </row>
    <row r="2121" spans="1:6" x14ac:dyDescent="0.2">
      <c r="A2121" s="43">
        <v>44071</v>
      </c>
      <c r="B2121" s="41">
        <v>44071</v>
      </c>
      <c r="C2121" s="41" t="s">
        <v>722</v>
      </c>
      <c r="D2121" s="42">
        <f>VLOOKUP(Pag_Inicio_Corr_mas_casos[[#This Row],[Corregimiento]],Hoja3!$A$2:$D$676,4,0)</f>
        <v>130717</v>
      </c>
      <c r="E2121" s="41">
        <v>12</v>
      </c>
    </row>
    <row r="2122" spans="1:6" x14ac:dyDescent="0.2">
      <c r="A2122" s="43">
        <v>44071</v>
      </c>
      <c r="B2122" s="41">
        <v>44071</v>
      </c>
      <c r="C2122" s="41" t="s">
        <v>688</v>
      </c>
      <c r="D2122" s="42">
        <f>VLOOKUP(Pag_Inicio_Corr_mas_casos[[#This Row],[Corregimiento]],Hoja3!$A$2:$D$676,4,0)</f>
        <v>80822</v>
      </c>
      <c r="E2122" s="41">
        <v>11</v>
      </c>
    </row>
    <row r="2123" spans="1:6" x14ac:dyDescent="0.2">
      <c r="A2123" s="43">
        <v>44071</v>
      </c>
      <c r="B2123" s="41">
        <v>44071</v>
      </c>
      <c r="C2123" s="41" t="s">
        <v>697</v>
      </c>
      <c r="D2123" s="42">
        <f>VLOOKUP(Pag_Inicio_Corr_mas_casos[[#This Row],[Corregimiento]],Hoja3!$A$2:$D$676,4,0)</f>
        <v>80806</v>
      </c>
      <c r="E2123" s="41">
        <v>11</v>
      </c>
    </row>
    <row r="2124" spans="1:6" x14ac:dyDescent="0.2">
      <c r="A2124" s="43">
        <v>44071</v>
      </c>
      <c r="B2124" s="41">
        <v>44071</v>
      </c>
      <c r="C2124" s="41" t="s">
        <v>696</v>
      </c>
      <c r="D2124" s="42">
        <f>VLOOKUP(Pag_Inicio_Corr_mas_casos[[#This Row],[Corregimiento]],Hoja3!$A$2:$D$676,4,0)</f>
        <v>40601</v>
      </c>
      <c r="E2124" s="41">
        <v>11</v>
      </c>
    </row>
    <row r="2125" spans="1:6" x14ac:dyDescent="0.2">
      <c r="A2125" s="43">
        <v>44071</v>
      </c>
      <c r="B2125" s="41">
        <v>44071</v>
      </c>
      <c r="C2125" s="41" t="s">
        <v>707</v>
      </c>
      <c r="D2125" s="42">
        <f>VLOOKUP(Pag_Inicio_Corr_mas_casos[[#This Row],[Corregimiento]],Hoja3!$A$2:$D$676,4,0)</f>
        <v>80808</v>
      </c>
      <c r="E2125" s="41">
        <v>11</v>
      </c>
    </row>
    <row r="2126" spans="1:6" x14ac:dyDescent="0.2">
      <c r="A2126" s="43">
        <v>44071</v>
      </c>
      <c r="B2126" s="41">
        <v>44071</v>
      </c>
      <c r="C2126" s="41" t="s">
        <v>739</v>
      </c>
      <c r="D2126" s="42">
        <f>VLOOKUP(Pag_Inicio_Corr_mas_casos[[#This Row],[Corregimiento]],Hoja3!$A$2:$D$676,4,0)</f>
        <v>80818</v>
      </c>
      <c r="E2126" s="41">
        <v>11</v>
      </c>
    </row>
    <row r="2127" spans="1:6" x14ac:dyDescent="0.2">
      <c r="A2127" s="43">
        <v>44071</v>
      </c>
      <c r="B2127" s="41">
        <v>44071</v>
      </c>
      <c r="C2127" s="41" t="s">
        <v>811</v>
      </c>
      <c r="D2127" s="42">
        <f>VLOOKUP(Pag_Inicio_Corr_mas_casos[[#This Row],[Corregimiento]],Hoja3!$A$2:$D$676,4,0)</f>
        <v>91101</v>
      </c>
      <c r="E2127" s="41">
        <v>11</v>
      </c>
    </row>
    <row r="2128" spans="1:6" x14ac:dyDescent="0.2">
      <c r="A2128" s="35">
        <v>44072</v>
      </c>
      <c r="B2128" s="36">
        <v>44072</v>
      </c>
      <c r="C2128" s="36" t="s">
        <v>691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 x14ac:dyDescent="0.2">
      <c r="A2129" s="35">
        <v>44072</v>
      </c>
      <c r="B2129" s="36">
        <v>44072</v>
      </c>
      <c r="C2129" s="36" t="s">
        <v>684</v>
      </c>
      <c r="D2129" s="37">
        <f>VLOOKUP(Pag_Inicio_Corr_mas_casos[[#This Row],[Corregimiento]],Hoja3!$A$2:$D$676,4,0)</f>
        <v>81007</v>
      </c>
      <c r="E2129" s="36">
        <v>55</v>
      </c>
    </row>
    <row r="2130" spans="1:5" x14ac:dyDescent="0.2">
      <c r="A2130" s="35">
        <v>44072</v>
      </c>
      <c r="B2130" s="36">
        <v>44072</v>
      </c>
      <c r="C2130" s="36" t="s">
        <v>704</v>
      </c>
      <c r="D2130" s="37">
        <f>VLOOKUP(Pag_Inicio_Corr_mas_casos[[#This Row],[Corregimiento]],Hoja3!$A$2:$D$676,4,0)</f>
        <v>80813</v>
      </c>
      <c r="E2130" s="36">
        <v>49</v>
      </c>
    </row>
    <row r="2131" spans="1:5" x14ac:dyDescent="0.2">
      <c r="A2131" s="35">
        <v>44072</v>
      </c>
      <c r="B2131" s="36">
        <v>44072</v>
      </c>
      <c r="C2131" s="36" t="s">
        <v>678</v>
      </c>
      <c r="D2131" s="37">
        <f>VLOOKUP(Pag_Inicio_Corr_mas_casos[[#This Row],[Corregimiento]],Hoja3!$A$2:$D$676,4,0)</f>
        <v>130101</v>
      </c>
      <c r="E2131" s="36">
        <v>46</v>
      </c>
    </row>
    <row r="2132" spans="1:5" x14ac:dyDescent="0.2">
      <c r="A2132" s="35">
        <v>44072</v>
      </c>
      <c r="B2132" s="36">
        <v>44072</v>
      </c>
      <c r="C2132" s="36" t="s">
        <v>685</v>
      </c>
      <c r="D2132" s="37">
        <f>VLOOKUP(Pag_Inicio_Corr_mas_casos[[#This Row],[Corregimiento]],Hoja3!$A$2:$D$676,4,0)</f>
        <v>81008</v>
      </c>
      <c r="E2132" s="36">
        <v>44</v>
      </c>
    </row>
    <row r="2133" spans="1:5" x14ac:dyDescent="0.2">
      <c r="A2133" s="35">
        <v>44072</v>
      </c>
      <c r="B2133" s="36">
        <v>44072</v>
      </c>
      <c r="C2133" s="36" t="s">
        <v>694</v>
      </c>
      <c r="D2133" s="37">
        <f>VLOOKUP(Pag_Inicio_Corr_mas_casos[[#This Row],[Corregimiento]],Hoja3!$A$2:$D$676,4,0)</f>
        <v>80812</v>
      </c>
      <c r="E2133" s="36">
        <v>43</v>
      </c>
    </row>
    <row r="2134" spans="1:5" x14ac:dyDescent="0.2">
      <c r="A2134" s="35">
        <v>44072</v>
      </c>
      <c r="B2134" s="36">
        <v>44072</v>
      </c>
      <c r="C2134" s="36" t="s">
        <v>680</v>
      </c>
      <c r="D2134" s="37">
        <f>VLOOKUP(Pag_Inicio_Corr_mas_casos[[#This Row],[Corregimiento]],Hoja3!$A$2:$D$676,4,0)</f>
        <v>130106</v>
      </c>
      <c r="E2134" s="36">
        <v>39</v>
      </c>
    </row>
    <row r="2135" spans="1:5" x14ac:dyDescent="0.2">
      <c r="A2135" s="35">
        <v>44072</v>
      </c>
      <c r="B2135" s="36">
        <v>44072</v>
      </c>
      <c r="C2135" s="36" t="s">
        <v>730</v>
      </c>
      <c r="D2135" s="37">
        <f>VLOOKUP(Pag_Inicio_Corr_mas_casos[[#This Row],[Corregimiento]],Hoja3!$A$2:$D$676,4,0)</f>
        <v>80814</v>
      </c>
      <c r="E2135" s="36">
        <v>36</v>
      </c>
    </row>
    <row r="2136" spans="1:5" x14ac:dyDescent="0.2">
      <c r="A2136" s="35">
        <v>44072</v>
      </c>
      <c r="B2136" s="36">
        <v>44072</v>
      </c>
      <c r="C2136" s="36" t="s">
        <v>708</v>
      </c>
      <c r="D2136" s="37">
        <f>VLOOKUP(Pag_Inicio_Corr_mas_casos[[#This Row],[Corregimiento]],Hoja3!$A$2:$D$676,4,0)</f>
        <v>80820</v>
      </c>
      <c r="E2136" s="36">
        <v>31</v>
      </c>
    </row>
    <row r="2137" spans="1:5" x14ac:dyDescent="0.2">
      <c r="A2137" s="35">
        <v>44072</v>
      </c>
      <c r="B2137" s="36">
        <v>44072</v>
      </c>
      <c r="C2137" s="36" t="s">
        <v>683</v>
      </c>
      <c r="D2137" s="37">
        <f>VLOOKUP(Pag_Inicio_Corr_mas_casos[[#This Row],[Corregimiento]],Hoja3!$A$2:$D$676,4,0)</f>
        <v>80821</v>
      </c>
      <c r="E2137" s="36">
        <v>28</v>
      </c>
    </row>
    <row r="2138" spans="1:5" x14ac:dyDescent="0.2">
      <c r="A2138" s="35">
        <v>44072</v>
      </c>
      <c r="B2138" s="36">
        <v>44072</v>
      </c>
      <c r="C2138" s="36" t="s">
        <v>687</v>
      </c>
      <c r="D2138" s="37">
        <f>VLOOKUP(Pag_Inicio_Corr_mas_casos[[#This Row],[Corregimiento]],Hoja3!$A$2:$D$676,4,0)</f>
        <v>80817</v>
      </c>
      <c r="E2138" s="36">
        <v>22</v>
      </c>
    </row>
    <row r="2139" spans="1:5" x14ac:dyDescent="0.2">
      <c r="A2139" s="35">
        <v>44072</v>
      </c>
      <c r="B2139" s="36">
        <v>44072</v>
      </c>
      <c r="C2139" s="36" t="s">
        <v>709</v>
      </c>
      <c r="D2139" s="37">
        <f>VLOOKUP(Pag_Inicio_Corr_mas_casos[[#This Row],[Corregimiento]],Hoja3!$A$2:$D$676,4,0)</f>
        <v>80815</v>
      </c>
      <c r="E2139" s="36">
        <v>18</v>
      </c>
    </row>
    <row r="2140" spans="1:5" x14ac:dyDescent="0.2">
      <c r="A2140" s="35">
        <v>44072</v>
      </c>
      <c r="B2140" s="36">
        <v>44072</v>
      </c>
      <c r="C2140" s="36" t="s">
        <v>734</v>
      </c>
      <c r="D2140" s="37">
        <f>VLOOKUP(Pag_Inicio_Corr_mas_casos[[#This Row],[Corregimiento]],Hoja3!$A$2:$D$676,4,0)</f>
        <v>91001</v>
      </c>
      <c r="E2140" s="36">
        <v>15</v>
      </c>
    </row>
    <row r="2141" spans="1:5" x14ac:dyDescent="0.2">
      <c r="A2141" s="35">
        <v>44072</v>
      </c>
      <c r="B2141" s="36">
        <v>44072</v>
      </c>
      <c r="C2141" s="36" t="s">
        <v>698</v>
      </c>
      <c r="D2141" s="37">
        <f>VLOOKUP(Pag_Inicio_Corr_mas_casos[[#This Row],[Corregimiento]],Hoja3!$A$2:$D$676,4,0)</f>
        <v>130108</v>
      </c>
      <c r="E2141" s="36">
        <v>15</v>
      </c>
    </row>
    <row r="2142" spans="1:5" x14ac:dyDescent="0.2">
      <c r="A2142" s="35">
        <v>44072</v>
      </c>
      <c r="B2142" s="36">
        <v>44072</v>
      </c>
      <c r="C2142" s="36" t="s">
        <v>812</v>
      </c>
      <c r="D2142" s="37">
        <f>VLOOKUP(Pag_Inicio_Corr_mas_casos[[#This Row],[Corregimiento]],Hoja3!$A$2:$D$676,4,0)</f>
        <v>70409</v>
      </c>
      <c r="E2142" s="36">
        <v>14</v>
      </c>
    </row>
    <row r="2143" spans="1:5" x14ac:dyDescent="0.2">
      <c r="A2143" s="35">
        <v>44072</v>
      </c>
      <c r="B2143" s="36">
        <v>44072</v>
      </c>
      <c r="C2143" s="36" t="s">
        <v>723</v>
      </c>
      <c r="D2143" s="37">
        <f>VLOOKUP(Pag_Inicio_Corr_mas_casos[[#This Row],[Corregimiento]],Hoja3!$A$2:$D$676,4,0)</f>
        <v>81003</v>
      </c>
      <c r="E2143" s="36">
        <v>14</v>
      </c>
    </row>
    <row r="2144" spans="1:5" x14ac:dyDescent="0.2">
      <c r="A2144" s="35">
        <v>44072</v>
      </c>
      <c r="B2144" s="36">
        <v>44072</v>
      </c>
      <c r="C2144" s="36" t="s">
        <v>690</v>
      </c>
      <c r="D2144" s="37">
        <f>VLOOKUP(Pag_Inicio_Corr_mas_casos[[#This Row],[Corregimiento]],Hoja3!$A$2:$D$676,4,0)</f>
        <v>81001</v>
      </c>
      <c r="E2144" s="36">
        <v>14</v>
      </c>
    </row>
    <row r="2145" spans="1:6" x14ac:dyDescent="0.2">
      <c r="A2145" s="35">
        <v>44072</v>
      </c>
      <c r="B2145" s="36">
        <v>44072</v>
      </c>
      <c r="C2145" s="36" t="s">
        <v>686</v>
      </c>
      <c r="D2145" s="37">
        <f>VLOOKUP(Pag_Inicio_Corr_mas_casos[[#This Row],[Corregimiento]],Hoja3!$A$2:$D$676,4,0)</f>
        <v>80816</v>
      </c>
      <c r="E2145" s="36">
        <v>14</v>
      </c>
    </row>
    <row r="2146" spans="1:6" x14ac:dyDescent="0.2">
      <c r="A2146" s="35">
        <v>44072</v>
      </c>
      <c r="B2146" s="36">
        <v>44072</v>
      </c>
      <c r="C2146" s="36" t="s">
        <v>781</v>
      </c>
      <c r="D2146" s="37">
        <f>VLOOKUP(Pag_Inicio_Corr_mas_casos[[#This Row],[Corregimiento]],Hoja3!$A$2:$D$676,4,0)</f>
        <v>40606</v>
      </c>
      <c r="E2146" s="36">
        <v>13</v>
      </c>
    </row>
    <row r="2147" spans="1:6" x14ac:dyDescent="0.2">
      <c r="A2147" s="35">
        <v>44072</v>
      </c>
      <c r="B2147" s="36">
        <v>44072</v>
      </c>
      <c r="C2147" s="36" t="s">
        <v>713</v>
      </c>
      <c r="D2147" s="37">
        <f>VLOOKUP(Pag_Inicio_Corr_mas_casos[[#This Row],[Corregimiento]],Hoja3!$A$2:$D$676,4,0)</f>
        <v>130708</v>
      </c>
      <c r="E2147" s="36">
        <v>12</v>
      </c>
    </row>
    <row r="2148" spans="1:6" x14ac:dyDescent="0.2">
      <c r="A2148" s="35">
        <v>44072</v>
      </c>
      <c r="B2148" s="36">
        <v>44072</v>
      </c>
      <c r="C2148" s="36" t="s">
        <v>692</v>
      </c>
      <c r="D2148" s="37">
        <f>VLOOKUP(Pag_Inicio_Corr_mas_casos[[#This Row],[Corregimiento]],Hoja3!$A$2:$D$676,4,0)</f>
        <v>130107</v>
      </c>
      <c r="E2148" s="36">
        <v>12</v>
      </c>
    </row>
    <row r="2149" spans="1:6" x14ac:dyDescent="0.2">
      <c r="A2149" s="35">
        <v>44072</v>
      </c>
      <c r="B2149" s="36">
        <v>44072</v>
      </c>
      <c r="C2149" s="36" t="s">
        <v>714</v>
      </c>
      <c r="D2149" s="37">
        <f>VLOOKUP(Pag_Inicio_Corr_mas_casos[[#This Row],[Corregimiento]],Hoja3!$A$2:$D$676,4,0)</f>
        <v>80826</v>
      </c>
      <c r="E2149" s="36">
        <v>11</v>
      </c>
    </row>
    <row r="2150" spans="1:6" x14ac:dyDescent="0.2">
      <c r="A2150" s="35">
        <v>44072</v>
      </c>
      <c r="B2150" s="36">
        <v>44072</v>
      </c>
      <c r="C2150" s="36" t="s">
        <v>679</v>
      </c>
      <c r="D2150" s="37">
        <f>VLOOKUP(Pag_Inicio_Corr_mas_casos[[#This Row],[Corregimiento]],Hoja3!$A$2:$D$676,4,0)</f>
        <v>81002</v>
      </c>
      <c r="E2150" s="36">
        <v>11</v>
      </c>
    </row>
    <row r="2151" spans="1:6" x14ac:dyDescent="0.2">
      <c r="A2151" s="35">
        <v>44072</v>
      </c>
      <c r="B2151" s="36">
        <v>44072</v>
      </c>
      <c r="C2151" s="36" t="s">
        <v>726</v>
      </c>
      <c r="D2151" s="37">
        <f>VLOOKUP(Pag_Inicio_Corr_mas_casos[[#This Row],[Corregimiento]],Hoja3!$A$2:$D$676,4,0)</f>
        <v>130701</v>
      </c>
      <c r="E2151" s="36">
        <v>11</v>
      </c>
    </row>
    <row r="2152" spans="1:6" x14ac:dyDescent="0.2">
      <c r="A2152" s="35">
        <v>44072</v>
      </c>
      <c r="B2152" s="36">
        <v>44072</v>
      </c>
      <c r="C2152" s="36" t="s">
        <v>688</v>
      </c>
      <c r="D2152" s="37">
        <f>VLOOKUP(Pag_Inicio_Corr_mas_casos[[#This Row],[Corregimiento]],Hoja3!$A$2:$D$676,4,0)</f>
        <v>80822</v>
      </c>
      <c r="E2152" s="36">
        <v>11</v>
      </c>
    </row>
    <row r="2153" spans="1:6" x14ac:dyDescent="0.2">
      <c r="A2153" s="35">
        <v>44072</v>
      </c>
      <c r="B2153" s="36">
        <v>44072</v>
      </c>
      <c r="C2153" s="36" t="s">
        <v>682</v>
      </c>
      <c r="D2153" s="37">
        <f>VLOOKUP(Pag_Inicio_Corr_mas_casos[[#This Row],[Corregimiento]],Hoja3!$A$2:$D$676,4,0)</f>
        <v>130102</v>
      </c>
      <c r="E2153" s="36">
        <v>11</v>
      </c>
    </row>
    <row r="2154" spans="1:6" x14ac:dyDescent="0.2">
      <c r="A2154" s="47">
        <v>44073</v>
      </c>
      <c r="B2154" s="48">
        <v>44073</v>
      </c>
      <c r="C2154" s="48" t="s">
        <v>752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 x14ac:dyDescent="0.2">
      <c r="A2155" s="47">
        <v>44073</v>
      </c>
      <c r="B2155" s="48">
        <v>44073</v>
      </c>
      <c r="C2155" s="48" t="s">
        <v>697</v>
      </c>
      <c r="D2155" s="49">
        <f>VLOOKUP(Pag_Inicio_Corr_mas_casos[[#This Row],[Corregimiento]],Hoja3!$A$2:$D$676,4,0)</f>
        <v>80806</v>
      </c>
      <c r="E2155" s="48">
        <v>20</v>
      </c>
    </row>
    <row r="2156" spans="1:6" x14ac:dyDescent="0.2">
      <c r="A2156" s="47">
        <v>44073</v>
      </c>
      <c r="B2156" s="48">
        <v>44073</v>
      </c>
      <c r="C2156" s="48" t="s">
        <v>786</v>
      </c>
      <c r="D2156" s="49">
        <f>VLOOKUP(Pag_Inicio_Corr_mas_casos[[#This Row],[Corregimiento]],Hoja3!$A$2:$D$676,4,0)</f>
        <v>100104</v>
      </c>
      <c r="E2156" s="48">
        <v>20</v>
      </c>
    </row>
    <row r="2157" spans="1:6" x14ac:dyDescent="0.2">
      <c r="A2157" s="47">
        <v>44073</v>
      </c>
      <c r="B2157" s="48">
        <v>44073</v>
      </c>
      <c r="C2157" s="48" t="s">
        <v>801</v>
      </c>
      <c r="D2157" s="49">
        <f>VLOOKUP(Pag_Inicio_Corr_mas_casos[[#This Row],[Corregimiento]],Hoja3!$A$2:$D$676,4,0)</f>
        <v>50106</v>
      </c>
      <c r="E2157" s="48">
        <v>18</v>
      </c>
    </row>
    <row r="2158" spans="1:6" x14ac:dyDescent="0.2">
      <c r="A2158" s="47">
        <v>44073</v>
      </c>
      <c r="B2158" s="48">
        <v>44073</v>
      </c>
      <c r="C2158" s="48" t="s">
        <v>683</v>
      </c>
      <c r="D2158" s="49">
        <f>VLOOKUP(Pag_Inicio_Corr_mas_casos[[#This Row],[Corregimiento]],Hoja3!$A$2:$D$676,4,0)</f>
        <v>80821</v>
      </c>
      <c r="E2158" s="48">
        <v>17</v>
      </c>
    </row>
    <row r="2159" spans="1:6" x14ac:dyDescent="0.2">
      <c r="A2159" s="47">
        <v>44073</v>
      </c>
      <c r="B2159" s="48">
        <v>44073</v>
      </c>
      <c r="C2159" s="48" t="s">
        <v>709</v>
      </c>
      <c r="D2159" s="49">
        <f>VLOOKUP(Pag_Inicio_Corr_mas_casos[[#This Row],[Corregimiento]],Hoja3!$A$2:$D$676,4,0)</f>
        <v>80815</v>
      </c>
      <c r="E2159" s="48">
        <v>17</v>
      </c>
    </row>
    <row r="2160" spans="1:6" x14ac:dyDescent="0.2">
      <c r="A2160" s="47">
        <v>44073</v>
      </c>
      <c r="B2160" s="48">
        <v>44073</v>
      </c>
      <c r="C2160" s="48" t="s">
        <v>706</v>
      </c>
      <c r="D2160" s="49">
        <f>VLOOKUP(Pag_Inicio_Corr_mas_casos[[#This Row],[Corregimiento]],Hoja3!$A$2:$D$676,4,0)</f>
        <v>80501</v>
      </c>
      <c r="E2160" s="48">
        <v>16</v>
      </c>
    </row>
    <row r="2161" spans="1:6" x14ac:dyDescent="0.2">
      <c r="A2161" s="47">
        <v>44073</v>
      </c>
      <c r="B2161" s="48">
        <v>44073</v>
      </c>
      <c r="C2161" s="48" t="s">
        <v>750</v>
      </c>
      <c r="D2161" s="49">
        <f>VLOOKUP(Pag_Inicio_Corr_mas_casos[[#This Row],[Corregimiento]],Hoja3!$A$2:$D$676,4,0)</f>
        <v>10401</v>
      </c>
      <c r="E2161" s="48">
        <v>14</v>
      </c>
    </row>
    <row r="2162" spans="1:6" x14ac:dyDescent="0.2">
      <c r="A2162" s="47">
        <v>44073</v>
      </c>
      <c r="B2162" s="48">
        <v>44073</v>
      </c>
      <c r="C2162" s="48" t="s">
        <v>689</v>
      </c>
      <c r="D2162" s="49">
        <f>VLOOKUP(Pag_Inicio_Corr_mas_casos[[#This Row],[Corregimiento]],Hoja3!$A$2:$D$676,4,0)</f>
        <v>80823</v>
      </c>
      <c r="E2162" s="48">
        <v>14</v>
      </c>
    </row>
    <row r="2163" spans="1:6" x14ac:dyDescent="0.2">
      <c r="A2163" s="47">
        <v>44073</v>
      </c>
      <c r="B2163" s="48">
        <v>44073</v>
      </c>
      <c r="C2163" s="48" t="s">
        <v>798</v>
      </c>
      <c r="D2163" s="49">
        <f>VLOOKUP(Pag_Inicio_Corr_mas_casos[[#This Row],[Corregimiento]],Hoja3!$A$2:$D$676,4,0)</f>
        <v>40404</v>
      </c>
      <c r="E2163" s="48">
        <v>14</v>
      </c>
    </row>
    <row r="2164" spans="1:6" x14ac:dyDescent="0.2">
      <c r="A2164" s="47">
        <v>44073</v>
      </c>
      <c r="B2164" s="48">
        <v>44073</v>
      </c>
      <c r="C2164" s="48" t="s">
        <v>696</v>
      </c>
      <c r="D2164" s="49">
        <f>VLOOKUP(Pag_Inicio_Corr_mas_casos[[#This Row],[Corregimiento]],Hoja3!$A$2:$D$676,4,0)</f>
        <v>40601</v>
      </c>
      <c r="E2164" s="48">
        <v>13</v>
      </c>
    </row>
    <row r="2165" spans="1:6" x14ac:dyDescent="0.2">
      <c r="A2165" s="47">
        <v>44073</v>
      </c>
      <c r="B2165" s="48">
        <v>44073</v>
      </c>
      <c r="C2165" s="48" t="s">
        <v>781</v>
      </c>
      <c r="D2165" s="49">
        <f>VLOOKUP(Pag_Inicio_Corr_mas_casos[[#This Row],[Corregimiento]],Hoja3!$A$2:$D$676,4,0)</f>
        <v>40606</v>
      </c>
      <c r="E2165" s="48">
        <v>13</v>
      </c>
    </row>
    <row r="2166" spans="1:6" x14ac:dyDescent="0.2">
      <c r="A2166" s="47">
        <v>44073</v>
      </c>
      <c r="B2166" s="48">
        <v>44073</v>
      </c>
      <c r="C2166" s="48" t="s">
        <v>691</v>
      </c>
      <c r="D2166" s="49">
        <f>VLOOKUP(Pag_Inicio_Corr_mas_casos[[#This Row],[Corregimiento]],Hoja3!$A$2:$D$676,4,0)</f>
        <v>80819</v>
      </c>
      <c r="E2166" s="48">
        <v>13</v>
      </c>
    </row>
    <row r="2167" spans="1:6" x14ac:dyDescent="0.2">
      <c r="A2167" s="47">
        <v>44073</v>
      </c>
      <c r="B2167" s="48">
        <v>44073</v>
      </c>
      <c r="C2167" s="48" t="s">
        <v>809</v>
      </c>
      <c r="D2167" s="49">
        <f>VLOOKUP(Pag_Inicio_Corr_mas_casos[[#This Row],[Corregimiento]],Hoja3!$A$2:$D$676,4,0)</f>
        <v>50105</v>
      </c>
      <c r="E2167" s="48">
        <v>13</v>
      </c>
    </row>
    <row r="2168" spans="1:6" x14ac:dyDescent="0.2">
      <c r="A2168" s="47">
        <v>44073</v>
      </c>
      <c r="B2168" s="48">
        <v>44073</v>
      </c>
      <c r="C2168" s="48" t="s">
        <v>690</v>
      </c>
      <c r="D2168" s="49">
        <f>VLOOKUP(Pag_Inicio_Corr_mas_casos[[#This Row],[Corregimiento]],Hoja3!$A$2:$D$676,4,0)</f>
        <v>81001</v>
      </c>
      <c r="E2168" s="48">
        <v>12</v>
      </c>
    </row>
    <row r="2169" spans="1:6" x14ac:dyDescent="0.2">
      <c r="A2169" s="47">
        <v>44073</v>
      </c>
      <c r="B2169" s="48">
        <v>44073</v>
      </c>
      <c r="C2169" s="48" t="s">
        <v>688</v>
      </c>
      <c r="D2169" s="49">
        <f>VLOOKUP(Pag_Inicio_Corr_mas_casos[[#This Row],[Corregimiento]],Hoja3!$A$2:$D$676,4,0)</f>
        <v>80822</v>
      </c>
      <c r="E2169" s="48">
        <v>12</v>
      </c>
    </row>
    <row r="2170" spans="1:6" x14ac:dyDescent="0.2">
      <c r="A2170" s="47">
        <v>44073</v>
      </c>
      <c r="B2170" s="48">
        <v>44073</v>
      </c>
      <c r="C2170" s="48" t="s">
        <v>730</v>
      </c>
      <c r="D2170" s="49">
        <f>VLOOKUP(Pag_Inicio_Corr_mas_casos[[#This Row],[Corregimiento]],Hoja3!$A$2:$D$676,4,0)</f>
        <v>80814</v>
      </c>
      <c r="E2170" s="48">
        <v>12</v>
      </c>
    </row>
    <row r="2171" spans="1:6" x14ac:dyDescent="0.2">
      <c r="A2171" s="47">
        <v>44073</v>
      </c>
      <c r="B2171" s="48">
        <v>44073</v>
      </c>
      <c r="C2171" s="48" t="s">
        <v>719</v>
      </c>
      <c r="D2171" s="49">
        <f>VLOOKUP(Pag_Inicio_Corr_mas_casos[[#This Row],[Corregimiento]],Hoja3!$A$2:$D$676,4,0)</f>
        <v>80809</v>
      </c>
      <c r="E2171" s="48">
        <v>11</v>
      </c>
    </row>
    <row r="2172" spans="1:6" x14ac:dyDescent="0.2">
      <c r="A2172" s="47">
        <v>44073</v>
      </c>
      <c r="B2172" s="48">
        <v>44073</v>
      </c>
      <c r="C2172" s="48" t="s">
        <v>679</v>
      </c>
      <c r="D2172" s="49">
        <f>VLOOKUP(Pag_Inicio_Corr_mas_casos[[#This Row],[Corregimiento]],Hoja3!$A$2:$D$676,4,0)</f>
        <v>81002</v>
      </c>
      <c r="E2172" s="48">
        <v>11</v>
      </c>
    </row>
    <row r="2173" spans="1:6" x14ac:dyDescent="0.2">
      <c r="A2173" s="47">
        <v>44073</v>
      </c>
      <c r="B2173" s="48">
        <v>44073</v>
      </c>
      <c r="C2173" s="48" t="s">
        <v>813</v>
      </c>
      <c r="D2173" s="49">
        <f>VLOOKUP(Pag_Inicio_Corr_mas_casos[[#This Row],[Corregimiento]],Hoja3!$A$2:$D$676,4,0)</f>
        <v>90402</v>
      </c>
      <c r="E2173" s="48">
        <v>11</v>
      </c>
    </row>
    <row r="2174" spans="1:6" x14ac:dyDescent="0.2">
      <c r="A2174" s="32">
        <v>44074</v>
      </c>
      <c r="B2174" s="33">
        <v>44074</v>
      </c>
      <c r="C2174" s="33" t="s">
        <v>682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 x14ac:dyDescent="0.2">
      <c r="A2175" s="32">
        <v>44074</v>
      </c>
      <c r="B2175" s="33">
        <v>44074</v>
      </c>
      <c r="C2175" s="33" t="s">
        <v>691</v>
      </c>
      <c r="D2175" s="34">
        <f>VLOOKUP(Pag_Inicio_Corr_mas_casos[[#This Row],[Corregimiento]],Hoja3!$A$2:$D$676,4,0)</f>
        <v>80819</v>
      </c>
      <c r="E2175" s="33">
        <v>35</v>
      </c>
    </row>
    <row r="2176" spans="1:6" x14ac:dyDescent="0.2">
      <c r="A2176" s="32">
        <v>44074</v>
      </c>
      <c r="B2176" s="33">
        <v>44074</v>
      </c>
      <c r="C2176" s="33" t="s">
        <v>683</v>
      </c>
      <c r="D2176" s="34">
        <f>VLOOKUP(Pag_Inicio_Corr_mas_casos[[#This Row],[Corregimiento]],Hoja3!$A$2:$D$676,4,0)</f>
        <v>80821</v>
      </c>
      <c r="E2176" s="33">
        <v>32</v>
      </c>
    </row>
    <row r="2177" spans="1:5" x14ac:dyDescent="0.2">
      <c r="A2177" s="32">
        <v>44074</v>
      </c>
      <c r="B2177" s="33">
        <v>44074</v>
      </c>
      <c r="C2177" s="33" t="s">
        <v>706</v>
      </c>
      <c r="D2177" s="34">
        <f>VLOOKUP(Pag_Inicio_Corr_mas_casos[[#This Row],[Corregimiento]],Hoja3!$A$2:$D$676,4,0)</f>
        <v>80501</v>
      </c>
      <c r="E2177" s="33">
        <v>31</v>
      </c>
    </row>
    <row r="2178" spans="1:5" x14ac:dyDescent="0.2">
      <c r="A2178" s="32">
        <v>44074</v>
      </c>
      <c r="B2178" s="33">
        <v>44074</v>
      </c>
      <c r="C2178" s="33" t="s">
        <v>678</v>
      </c>
      <c r="D2178" s="34">
        <f>VLOOKUP(Pag_Inicio_Corr_mas_casos[[#This Row],[Corregimiento]],Hoja3!$A$2:$D$676,4,0)</f>
        <v>130101</v>
      </c>
      <c r="E2178" s="33">
        <v>29</v>
      </c>
    </row>
    <row r="2179" spans="1:5" x14ac:dyDescent="0.2">
      <c r="A2179" s="32">
        <v>44074</v>
      </c>
      <c r="B2179" s="33">
        <v>44074</v>
      </c>
      <c r="C2179" s="33" t="s">
        <v>752</v>
      </c>
      <c r="D2179" s="34">
        <f>VLOOKUP(Pag_Inicio_Corr_mas_casos[[#This Row],[Corregimiento]],Hoja3!$A$2:$D$676,4,0)</f>
        <v>120504</v>
      </c>
      <c r="E2179" s="33">
        <v>29</v>
      </c>
    </row>
    <row r="2180" spans="1:5" x14ac:dyDescent="0.2">
      <c r="A2180" s="32">
        <v>44074</v>
      </c>
      <c r="B2180" s="33">
        <v>44074</v>
      </c>
      <c r="C2180" s="33" t="s">
        <v>687</v>
      </c>
      <c r="D2180" s="34">
        <f>VLOOKUP(Pag_Inicio_Corr_mas_casos[[#This Row],[Corregimiento]],Hoja3!$A$2:$D$676,4,0)</f>
        <v>80817</v>
      </c>
      <c r="E2180" s="33">
        <v>29</v>
      </c>
    </row>
    <row r="2181" spans="1:5" x14ac:dyDescent="0.2">
      <c r="A2181" s="32">
        <v>44074</v>
      </c>
      <c r="B2181" s="33">
        <v>44074</v>
      </c>
      <c r="C2181" s="33" t="s">
        <v>680</v>
      </c>
      <c r="D2181" s="34">
        <f>VLOOKUP(Pag_Inicio_Corr_mas_casos[[#This Row],[Corregimiento]],Hoja3!$A$2:$D$676,4,0)</f>
        <v>130106</v>
      </c>
      <c r="E2181" s="33">
        <v>28</v>
      </c>
    </row>
    <row r="2182" spans="1:5" x14ac:dyDescent="0.2">
      <c r="A2182" s="32">
        <v>44074</v>
      </c>
      <c r="B2182" s="33">
        <v>44074</v>
      </c>
      <c r="C2182" s="33" t="s">
        <v>689</v>
      </c>
      <c r="D2182" s="34">
        <f>VLOOKUP(Pag_Inicio_Corr_mas_casos[[#This Row],[Corregimiento]],Hoja3!$A$2:$D$676,4,0)</f>
        <v>80823</v>
      </c>
      <c r="E2182" s="33">
        <v>26</v>
      </c>
    </row>
    <row r="2183" spans="1:5" x14ac:dyDescent="0.2">
      <c r="A2183" s="32">
        <v>44074</v>
      </c>
      <c r="B2183" s="33">
        <v>44074</v>
      </c>
      <c r="C2183" s="33" t="s">
        <v>688</v>
      </c>
      <c r="D2183" s="34">
        <f>VLOOKUP(Pag_Inicio_Corr_mas_casos[[#This Row],[Corregimiento]],Hoja3!$A$2:$D$676,4,0)</f>
        <v>80822</v>
      </c>
      <c r="E2183" s="33">
        <v>24</v>
      </c>
    </row>
    <row r="2184" spans="1:5" x14ac:dyDescent="0.2">
      <c r="A2184" s="32">
        <v>44074</v>
      </c>
      <c r="B2184" s="33">
        <v>44074</v>
      </c>
      <c r="C2184" s="33" t="s">
        <v>730</v>
      </c>
      <c r="D2184" s="34">
        <f>VLOOKUP(Pag_Inicio_Corr_mas_casos[[#This Row],[Corregimiento]],Hoja3!$A$2:$D$676,4,0)</f>
        <v>80814</v>
      </c>
      <c r="E2184" s="33">
        <v>24</v>
      </c>
    </row>
    <row r="2185" spans="1:5" x14ac:dyDescent="0.2">
      <c r="A2185" s="32">
        <v>44074</v>
      </c>
      <c r="B2185" s="33">
        <v>44074</v>
      </c>
      <c r="C2185" s="33" t="s">
        <v>684</v>
      </c>
      <c r="D2185" s="34">
        <f>VLOOKUP(Pag_Inicio_Corr_mas_casos[[#This Row],[Corregimiento]],Hoja3!$A$2:$D$676,4,0)</f>
        <v>81007</v>
      </c>
      <c r="E2185" s="33">
        <v>22</v>
      </c>
    </row>
    <row r="2186" spans="1:5" x14ac:dyDescent="0.2">
      <c r="A2186" s="32">
        <v>44074</v>
      </c>
      <c r="B2186" s="33">
        <v>44074</v>
      </c>
      <c r="C2186" s="33" t="s">
        <v>787</v>
      </c>
      <c r="D2186" s="34">
        <f>VLOOKUP(Pag_Inicio_Corr_mas_casos[[#This Row],[Corregimiento]],Hoja3!$A$2:$D$676,4,0)</f>
        <v>40501</v>
      </c>
      <c r="E2186" s="33">
        <v>22</v>
      </c>
    </row>
    <row r="2187" spans="1:5" x14ac:dyDescent="0.2">
      <c r="A2187" s="32">
        <v>44074</v>
      </c>
      <c r="B2187" s="33">
        <v>44074</v>
      </c>
      <c r="C2187" s="33" t="s">
        <v>781</v>
      </c>
      <c r="D2187" s="34">
        <f>VLOOKUP(Pag_Inicio_Corr_mas_casos[[#This Row],[Corregimiento]],Hoja3!$A$2:$D$676,4,0)</f>
        <v>40606</v>
      </c>
      <c r="E2187" s="33">
        <v>22</v>
      </c>
    </row>
    <row r="2188" spans="1:5" x14ac:dyDescent="0.2">
      <c r="A2188" s="32">
        <v>44074</v>
      </c>
      <c r="B2188" s="33">
        <v>44074</v>
      </c>
      <c r="C2188" s="33" t="s">
        <v>696</v>
      </c>
      <c r="D2188" s="34">
        <f>VLOOKUP(Pag_Inicio_Corr_mas_casos[[#This Row],[Corregimiento]],Hoja3!$A$2:$D$676,4,0)</f>
        <v>40601</v>
      </c>
      <c r="E2188" s="33">
        <v>21</v>
      </c>
    </row>
    <row r="2189" spans="1:5" x14ac:dyDescent="0.2">
      <c r="A2189" s="32">
        <v>44074</v>
      </c>
      <c r="B2189" s="33">
        <v>44074</v>
      </c>
      <c r="C2189" s="33" t="s">
        <v>694</v>
      </c>
      <c r="D2189" s="34">
        <f>VLOOKUP(Pag_Inicio_Corr_mas_casos[[#This Row],[Corregimiento]],Hoja3!$A$2:$D$676,4,0)</f>
        <v>80812</v>
      </c>
      <c r="E2189" s="33">
        <v>21</v>
      </c>
    </row>
    <row r="2190" spans="1:5" x14ac:dyDescent="0.2">
      <c r="A2190" s="32">
        <v>44074</v>
      </c>
      <c r="B2190" s="33">
        <v>44074</v>
      </c>
      <c r="C2190" s="33" t="s">
        <v>704</v>
      </c>
      <c r="D2190" s="34">
        <f>VLOOKUP(Pag_Inicio_Corr_mas_casos[[#This Row],[Corregimiento]],Hoja3!$A$2:$D$676,4,0)</f>
        <v>80813</v>
      </c>
      <c r="E2190" s="33">
        <v>20</v>
      </c>
    </row>
    <row r="2191" spans="1:5" x14ac:dyDescent="0.2">
      <c r="A2191" s="32">
        <v>44074</v>
      </c>
      <c r="B2191" s="33">
        <v>44074</v>
      </c>
      <c r="C2191" s="33" t="s">
        <v>679</v>
      </c>
      <c r="D2191" s="34">
        <f>VLOOKUP(Pag_Inicio_Corr_mas_casos[[#This Row],[Corregimiento]],Hoja3!$A$2:$D$676,4,0)</f>
        <v>81002</v>
      </c>
      <c r="E2191" s="33">
        <v>19</v>
      </c>
    </row>
    <row r="2192" spans="1:5" x14ac:dyDescent="0.2">
      <c r="A2192" s="32">
        <v>44074</v>
      </c>
      <c r="B2192" s="33">
        <v>44074</v>
      </c>
      <c r="C2192" s="33" t="s">
        <v>697</v>
      </c>
      <c r="D2192" s="34">
        <f>VLOOKUP(Pag_Inicio_Corr_mas_casos[[#This Row],[Corregimiento]],Hoja3!$A$2:$D$676,4,0)</f>
        <v>80806</v>
      </c>
      <c r="E2192" s="33">
        <v>19</v>
      </c>
    </row>
    <row r="2193" spans="1:5" x14ac:dyDescent="0.2">
      <c r="A2193" s="32">
        <v>44074</v>
      </c>
      <c r="B2193" s="33">
        <v>44074</v>
      </c>
      <c r="C2193" s="33" t="s">
        <v>709</v>
      </c>
      <c r="D2193" s="34">
        <f>VLOOKUP(Pag_Inicio_Corr_mas_casos[[#This Row],[Corregimiento]],Hoja3!$A$2:$D$676,4,0)</f>
        <v>80815</v>
      </c>
      <c r="E2193" s="33">
        <v>19</v>
      </c>
    </row>
    <row r="2194" spans="1:5" x14ac:dyDescent="0.2">
      <c r="A2194" s="32">
        <v>44074</v>
      </c>
      <c r="B2194" s="33">
        <v>44074</v>
      </c>
      <c r="C2194" s="33" t="s">
        <v>814</v>
      </c>
      <c r="D2194" s="34">
        <f>VLOOKUP(Pag_Inicio_Corr_mas_casos[[#This Row],[Corregimiento]],Hoja3!$A$2:$D$676,4,0)</f>
        <v>10203</v>
      </c>
      <c r="E2194" s="33">
        <v>19</v>
      </c>
    </row>
    <row r="2195" spans="1:5" x14ac:dyDescent="0.2">
      <c r="A2195" s="32">
        <v>44074</v>
      </c>
      <c r="B2195" s="33">
        <v>44074</v>
      </c>
      <c r="C2195" s="33" t="s">
        <v>686</v>
      </c>
      <c r="D2195" s="34">
        <f>VLOOKUP(Pag_Inicio_Corr_mas_casos[[#This Row],[Corregimiento]],Hoja3!$A$2:$D$676,4,0)</f>
        <v>80816</v>
      </c>
      <c r="E2195" s="33">
        <v>19</v>
      </c>
    </row>
    <row r="2196" spans="1:5" x14ac:dyDescent="0.2">
      <c r="A2196" s="32">
        <v>44074</v>
      </c>
      <c r="B2196" s="33">
        <v>44074</v>
      </c>
      <c r="C2196" s="33" t="s">
        <v>698</v>
      </c>
      <c r="D2196" s="34">
        <f>VLOOKUP(Pag_Inicio_Corr_mas_casos[[#This Row],[Corregimiento]],Hoja3!$A$2:$D$676,4,0)</f>
        <v>130108</v>
      </c>
      <c r="E2196" s="33">
        <v>18</v>
      </c>
    </row>
    <row r="2197" spans="1:5" x14ac:dyDescent="0.2">
      <c r="A2197" s="32">
        <v>44074</v>
      </c>
      <c r="B2197" s="33">
        <v>44074</v>
      </c>
      <c r="C2197" s="33" t="s">
        <v>719</v>
      </c>
      <c r="D2197" s="34">
        <f>VLOOKUP(Pag_Inicio_Corr_mas_casos[[#This Row],[Corregimiento]],Hoja3!$A$2:$D$676,4,0)</f>
        <v>80809</v>
      </c>
      <c r="E2197" s="33">
        <v>18</v>
      </c>
    </row>
    <row r="2198" spans="1:5" x14ac:dyDescent="0.2">
      <c r="A2198" s="32">
        <v>44074</v>
      </c>
      <c r="B2198" s="33">
        <v>44074</v>
      </c>
      <c r="C2198" s="33" t="s">
        <v>690</v>
      </c>
      <c r="D2198" s="34">
        <f>VLOOKUP(Pag_Inicio_Corr_mas_casos[[#This Row],[Corregimiento]],Hoja3!$A$2:$D$676,4,0)</f>
        <v>81001</v>
      </c>
      <c r="E2198" s="33">
        <v>17</v>
      </c>
    </row>
    <row r="2199" spans="1:5" x14ac:dyDescent="0.2">
      <c r="A2199" s="32">
        <v>44074</v>
      </c>
      <c r="B2199" s="33">
        <v>44074</v>
      </c>
      <c r="C2199" s="33" t="s">
        <v>723</v>
      </c>
      <c r="D2199" s="34">
        <f>VLOOKUP(Pag_Inicio_Corr_mas_casos[[#This Row],[Corregimiento]],Hoja3!$A$2:$D$676,4,0)</f>
        <v>81003</v>
      </c>
      <c r="E2199" s="33">
        <v>17</v>
      </c>
    </row>
    <row r="2200" spans="1:5" x14ac:dyDescent="0.2">
      <c r="A2200" s="32">
        <v>44074</v>
      </c>
      <c r="B2200" s="33">
        <v>44074</v>
      </c>
      <c r="C2200" s="33" t="s">
        <v>750</v>
      </c>
      <c r="D2200" s="34">
        <f>VLOOKUP(Pag_Inicio_Corr_mas_casos[[#This Row],[Corregimiento]],Hoja3!$A$2:$D$676,4,0)</f>
        <v>10401</v>
      </c>
      <c r="E2200" s="33">
        <v>16</v>
      </c>
    </row>
    <row r="2201" spans="1:5" x14ac:dyDescent="0.2">
      <c r="A2201" s="32">
        <v>44074</v>
      </c>
      <c r="B2201" s="33">
        <v>44074</v>
      </c>
      <c r="C2201" s="33" t="s">
        <v>692</v>
      </c>
      <c r="D2201" s="34">
        <f>VLOOKUP(Pag_Inicio_Corr_mas_casos[[#This Row],[Corregimiento]],Hoja3!$A$2:$D$676,4,0)</f>
        <v>130107</v>
      </c>
      <c r="E2201" s="33">
        <v>16</v>
      </c>
    </row>
    <row r="2202" spans="1:5" x14ac:dyDescent="0.2">
      <c r="A2202" s="32">
        <v>44074</v>
      </c>
      <c r="B2202" s="33">
        <v>44074</v>
      </c>
      <c r="C2202" s="33" t="s">
        <v>775</v>
      </c>
      <c r="D2202" s="34">
        <f>VLOOKUP(Pag_Inicio_Corr_mas_casos[[#This Row],[Corregimiento]],Hoja3!$A$2:$D$676,4,0)</f>
        <v>10207</v>
      </c>
      <c r="E2202" s="33">
        <v>16</v>
      </c>
    </row>
    <row r="2203" spans="1:5" x14ac:dyDescent="0.2">
      <c r="A2203" s="32">
        <v>44074</v>
      </c>
      <c r="B2203" s="33">
        <v>44074</v>
      </c>
      <c r="C2203" s="33" t="s">
        <v>726</v>
      </c>
      <c r="D2203" s="34">
        <f>VLOOKUP(Pag_Inicio_Corr_mas_casos[[#This Row],[Corregimiento]],Hoja3!$A$2:$D$676,4,0)</f>
        <v>130701</v>
      </c>
      <c r="E2203" s="33">
        <v>15</v>
      </c>
    </row>
    <row r="2204" spans="1:5" x14ac:dyDescent="0.2">
      <c r="A2204" s="32">
        <v>44074</v>
      </c>
      <c r="B2204" s="33">
        <v>44074</v>
      </c>
      <c r="C2204" s="33" t="s">
        <v>670</v>
      </c>
      <c r="D2204" s="34">
        <f>VLOOKUP(Pag_Inicio_Corr_mas_casos[[#This Row],[Corregimiento]],Hoja3!$A$2:$D$676,4,0)</f>
        <v>130709</v>
      </c>
      <c r="E2204" s="33">
        <v>15</v>
      </c>
    </row>
    <row r="2205" spans="1:5" x14ac:dyDescent="0.2">
      <c r="A2205" s="32">
        <v>44074</v>
      </c>
      <c r="B2205" s="33">
        <v>44074</v>
      </c>
      <c r="C2205" s="33" t="s">
        <v>708</v>
      </c>
      <c r="D2205" s="34">
        <f>VLOOKUP(Pag_Inicio_Corr_mas_casos[[#This Row],[Corregimiento]],Hoja3!$A$2:$D$676,4,0)</f>
        <v>80820</v>
      </c>
      <c r="E2205" s="33">
        <v>15</v>
      </c>
    </row>
    <row r="2206" spans="1:5" x14ac:dyDescent="0.2">
      <c r="A2206" s="32">
        <v>44074</v>
      </c>
      <c r="B2206" s="33">
        <v>44074</v>
      </c>
      <c r="C2206" s="33" t="s">
        <v>753</v>
      </c>
      <c r="D2206" s="34">
        <f>VLOOKUP(Pag_Inicio_Corr_mas_casos[[#This Row],[Corregimiento]],Hoja3!$A$2:$D$676,4,0)</f>
        <v>81004</v>
      </c>
      <c r="E2206" s="33">
        <v>15</v>
      </c>
    </row>
    <row r="2207" spans="1:5" x14ac:dyDescent="0.2">
      <c r="A2207" s="32">
        <v>44074</v>
      </c>
      <c r="B2207" s="33">
        <v>44074</v>
      </c>
      <c r="C2207" s="33" t="s">
        <v>699</v>
      </c>
      <c r="D2207" s="34">
        <f>VLOOKUP(Pag_Inicio_Corr_mas_casos[[#This Row],[Corregimiento]],Hoja3!$A$2:$D$676,4,0)</f>
        <v>80810</v>
      </c>
      <c r="E2207" s="33">
        <v>14</v>
      </c>
    </row>
    <row r="2208" spans="1:5" x14ac:dyDescent="0.2">
      <c r="A2208" s="32">
        <v>44074</v>
      </c>
      <c r="B2208" s="33">
        <v>44074</v>
      </c>
      <c r="C2208" s="33" t="s">
        <v>729</v>
      </c>
      <c r="D2208" s="34">
        <f>VLOOKUP(Pag_Inicio_Corr_mas_casos[[#This Row],[Corregimiento]],Hoja3!$A$2:$D$676,4,0)</f>
        <v>80807</v>
      </c>
      <c r="E2208" s="33">
        <v>13</v>
      </c>
    </row>
    <row r="2209" spans="1:6" x14ac:dyDescent="0.2">
      <c r="A2209" s="32">
        <v>44074</v>
      </c>
      <c r="B2209" s="33">
        <v>44074</v>
      </c>
      <c r="C2209" s="33" t="s">
        <v>714</v>
      </c>
      <c r="D2209" s="34">
        <f>VLOOKUP(Pag_Inicio_Corr_mas_casos[[#This Row],[Corregimiento]],Hoja3!$A$2:$D$676,4,0)</f>
        <v>80826</v>
      </c>
      <c r="E2209" s="33">
        <v>13</v>
      </c>
    </row>
    <row r="2210" spans="1:6" x14ac:dyDescent="0.2">
      <c r="A2210" s="32">
        <v>44074</v>
      </c>
      <c r="B2210" s="33">
        <v>44074</v>
      </c>
      <c r="C2210" s="33" t="s">
        <v>815</v>
      </c>
      <c r="D2210" s="34">
        <f>VLOOKUP(Pag_Inicio_Corr_mas_casos[[#This Row],[Corregimiento]],Hoja3!$A$2:$D$676,4,0)</f>
        <v>20205</v>
      </c>
      <c r="E2210" s="33">
        <v>13</v>
      </c>
    </row>
    <row r="2211" spans="1:6" x14ac:dyDescent="0.2">
      <c r="A2211" s="32">
        <v>44074</v>
      </c>
      <c r="B2211" s="33">
        <v>44074</v>
      </c>
      <c r="C2211" s="33" t="s">
        <v>798</v>
      </c>
      <c r="D2211" s="34">
        <f>VLOOKUP(Pag_Inicio_Corr_mas_casos[[#This Row],[Corregimiento]],Hoja3!$A$2:$D$676,4,0)</f>
        <v>40404</v>
      </c>
      <c r="E2211" s="33">
        <v>12</v>
      </c>
    </row>
    <row r="2212" spans="1:6" x14ac:dyDescent="0.2">
      <c r="A2212" s="32">
        <v>44074</v>
      </c>
      <c r="B2212" s="33">
        <v>44074</v>
      </c>
      <c r="C2212" s="33" t="s">
        <v>816</v>
      </c>
      <c r="D2212" s="34">
        <f>VLOOKUP(Pag_Inicio_Corr_mas_casos[[#This Row],[Corregimiento]],Hoja3!$A$2:$D$676,4,0)</f>
        <v>40502</v>
      </c>
      <c r="E2212" s="33">
        <v>12</v>
      </c>
    </row>
    <row r="2213" spans="1:6" x14ac:dyDescent="0.2">
      <c r="A2213" s="32">
        <v>44074</v>
      </c>
      <c r="B2213" s="33">
        <v>44074</v>
      </c>
      <c r="C2213" s="33" t="s">
        <v>725</v>
      </c>
      <c r="D2213" s="34">
        <f>VLOOKUP(Pag_Inicio_Corr_mas_casos[[#This Row],[Corregimiento]],Hoja3!$A$2:$D$676,4,0)</f>
        <v>30104</v>
      </c>
      <c r="E2213" s="33">
        <v>12</v>
      </c>
    </row>
    <row r="2214" spans="1:6" x14ac:dyDescent="0.2">
      <c r="A2214" s="32">
        <v>44074</v>
      </c>
      <c r="B2214" s="33">
        <v>44074</v>
      </c>
      <c r="C2214" s="33" t="s">
        <v>702</v>
      </c>
      <c r="D2214" s="34">
        <f>VLOOKUP(Pag_Inicio_Corr_mas_casos[[#This Row],[Corregimiento]],Hoja3!$A$2:$D$676,4,0)</f>
        <v>10201</v>
      </c>
      <c r="E2214" s="33">
        <v>12</v>
      </c>
    </row>
    <row r="2215" spans="1:6" x14ac:dyDescent="0.2">
      <c r="A2215" s="32">
        <v>44074</v>
      </c>
      <c r="B2215" s="33">
        <v>44074</v>
      </c>
      <c r="C2215" s="33" t="s">
        <v>733</v>
      </c>
      <c r="D2215" s="34">
        <f>VLOOKUP(Pag_Inicio_Corr_mas_casos[[#This Row],[Corregimiento]],Hoja3!$A$2:$D$676,4,0)</f>
        <v>130706</v>
      </c>
      <c r="E2215" s="33">
        <v>12</v>
      </c>
    </row>
    <row r="2216" spans="1:6" x14ac:dyDescent="0.2">
      <c r="A2216" s="32">
        <v>44074</v>
      </c>
      <c r="B2216" s="33">
        <v>44074</v>
      </c>
      <c r="C2216" s="33" t="s">
        <v>685</v>
      </c>
      <c r="D2216" s="34">
        <f>VLOOKUP(Pag_Inicio_Corr_mas_casos[[#This Row],[Corregimiento]],Hoja3!$A$2:$D$676,4,0)</f>
        <v>81008</v>
      </c>
      <c r="E2216" s="33">
        <v>12</v>
      </c>
    </row>
    <row r="2217" spans="1:6" x14ac:dyDescent="0.2">
      <c r="A2217" s="32">
        <v>44074</v>
      </c>
      <c r="B2217" s="33">
        <v>44074</v>
      </c>
      <c r="C2217" s="33" t="s">
        <v>722</v>
      </c>
      <c r="D2217" s="34">
        <f>VLOOKUP(Pag_Inicio_Corr_mas_casos[[#This Row],[Corregimiento]],Hoja3!$A$2:$D$676,4,0)</f>
        <v>130717</v>
      </c>
      <c r="E2217" s="33">
        <v>12</v>
      </c>
    </row>
    <row r="2218" spans="1:6" x14ac:dyDescent="0.2">
      <c r="A2218" s="32">
        <v>44074</v>
      </c>
      <c r="B2218" s="33">
        <v>44074</v>
      </c>
      <c r="C2218" s="33" t="s">
        <v>724</v>
      </c>
      <c r="D2218" s="34">
        <f>VLOOKUP(Pag_Inicio_Corr_mas_casos[[#This Row],[Corregimiento]],Hoja3!$A$2:$D$676,4,0)</f>
        <v>81009</v>
      </c>
      <c r="E2218" s="33">
        <v>12</v>
      </c>
    </row>
    <row r="2219" spans="1:6" x14ac:dyDescent="0.2">
      <c r="A2219" s="32">
        <v>44074</v>
      </c>
      <c r="B2219" s="33">
        <v>44074</v>
      </c>
      <c r="C2219" s="33" t="s">
        <v>817</v>
      </c>
      <c r="D2219" s="34">
        <f>VLOOKUP(Pag_Inicio_Corr_mas_casos[[#This Row],[Corregimiento]],Hoja3!$A$2:$D$676,4,0)</f>
        <v>20107</v>
      </c>
      <c r="E2219" s="33">
        <v>12</v>
      </c>
    </row>
    <row r="2220" spans="1:6" x14ac:dyDescent="0.2">
      <c r="A2220" s="32">
        <v>44074</v>
      </c>
      <c r="B2220" s="33">
        <v>44074</v>
      </c>
      <c r="C2220" s="33" t="s">
        <v>746</v>
      </c>
      <c r="D2220" s="34">
        <f>VLOOKUP(Pag_Inicio_Corr_mas_casos[[#This Row],[Corregimiento]],Hoja3!$A$2:$D$676,4,0)</f>
        <v>20101</v>
      </c>
      <c r="E2220" s="33">
        <v>11</v>
      </c>
    </row>
    <row r="2221" spans="1:6" x14ac:dyDescent="0.2">
      <c r="A2221" s="32">
        <v>44074</v>
      </c>
      <c r="B2221" s="33">
        <v>44074</v>
      </c>
      <c r="C2221" s="33" t="s">
        <v>761</v>
      </c>
      <c r="D2221" s="34">
        <f>VLOOKUP(Pag_Inicio_Corr_mas_casos[[#This Row],[Corregimiento]],Hoja3!$A$2:$D$676,4,0)</f>
        <v>30103</v>
      </c>
      <c r="E2221" s="33">
        <v>11</v>
      </c>
    </row>
    <row r="2222" spans="1:6" x14ac:dyDescent="0.2">
      <c r="A2222" s="32">
        <v>44074</v>
      </c>
      <c r="B2222" s="33">
        <v>44074</v>
      </c>
      <c r="C2222" s="33" t="s">
        <v>818</v>
      </c>
      <c r="D2222" s="34">
        <f>VLOOKUP(Pag_Inicio_Corr_mas_casos[[#This Row],[Corregimiento]],Hoja3!$A$2:$D$676,4,0)</f>
        <v>120101</v>
      </c>
      <c r="E2222" s="33">
        <v>11</v>
      </c>
    </row>
    <row r="2223" spans="1:6" x14ac:dyDescent="0.2">
      <c r="A2223" s="43">
        <v>44075</v>
      </c>
      <c r="B2223" s="41">
        <v>44075</v>
      </c>
      <c r="C2223" s="41" t="s">
        <v>691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 x14ac:dyDescent="0.2">
      <c r="A2224" s="43">
        <v>44075</v>
      </c>
      <c r="B2224" s="41">
        <v>44075</v>
      </c>
      <c r="C2224" s="41" t="s">
        <v>775</v>
      </c>
      <c r="D2224" s="42">
        <f>VLOOKUP(Pag_Inicio_Corr_mas_casos[[#This Row],[Corregimiento]],Hoja3!$A$2:$D$676,4,0)</f>
        <v>10207</v>
      </c>
      <c r="E2224" s="41">
        <v>32</v>
      </c>
    </row>
    <row r="2225" spans="1:6" x14ac:dyDescent="0.2">
      <c r="A2225" s="43">
        <v>44075</v>
      </c>
      <c r="B2225" s="41">
        <v>44075</v>
      </c>
      <c r="C2225" s="41" t="s">
        <v>704</v>
      </c>
      <c r="D2225" s="42">
        <f>VLOOKUP(Pag_Inicio_Corr_mas_casos[[#This Row],[Corregimiento]],Hoja3!$A$2:$D$676,4,0)</f>
        <v>80813</v>
      </c>
      <c r="E2225" s="41">
        <v>30</v>
      </c>
    </row>
    <row r="2226" spans="1:6" x14ac:dyDescent="0.2">
      <c r="A2226" s="43">
        <v>44075</v>
      </c>
      <c r="B2226" s="41">
        <v>44075</v>
      </c>
      <c r="C2226" s="41" t="s">
        <v>678</v>
      </c>
      <c r="D2226" s="42">
        <f>VLOOKUP(Pag_Inicio_Corr_mas_casos[[#This Row],[Corregimiento]],Hoja3!$A$2:$D$676,4,0)</f>
        <v>130101</v>
      </c>
      <c r="E2226" s="41">
        <v>28</v>
      </c>
    </row>
    <row r="2227" spans="1:6" x14ac:dyDescent="0.2">
      <c r="A2227" s="43">
        <v>44075</v>
      </c>
      <c r="B2227" s="41">
        <v>44075</v>
      </c>
      <c r="C2227" s="41" t="s">
        <v>696</v>
      </c>
      <c r="D2227" s="42">
        <f>VLOOKUP(Pag_Inicio_Corr_mas_casos[[#This Row],[Corregimiento]],Hoja3!$A$2:$D$676,4,0)</f>
        <v>40601</v>
      </c>
      <c r="E2227" s="41">
        <v>27</v>
      </c>
    </row>
    <row r="2228" spans="1:6" x14ac:dyDescent="0.2">
      <c r="A2228" s="43">
        <v>44075</v>
      </c>
      <c r="B2228" s="41">
        <v>44075</v>
      </c>
      <c r="C2228" s="41" t="s">
        <v>708</v>
      </c>
      <c r="D2228" s="42">
        <f>VLOOKUP(Pag_Inicio_Corr_mas_casos[[#This Row],[Corregimiento]],Hoja3!$A$2:$D$676,4,0)</f>
        <v>80820</v>
      </c>
      <c r="E2228" s="41">
        <v>25</v>
      </c>
    </row>
    <row r="2229" spans="1:6" x14ac:dyDescent="0.2">
      <c r="A2229" s="43">
        <v>44075</v>
      </c>
      <c r="B2229" s="41">
        <v>44075</v>
      </c>
      <c r="C2229" s="41" t="s">
        <v>706</v>
      </c>
      <c r="D2229" s="42">
        <f>VLOOKUP(Pag_Inicio_Corr_mas_casos[[#This Row],[Corregimiento]],Hoja3!$A$2:$D$676,4,0)</f>
        <v>80501</v>
      </c>
      <c r="E2229" s="41">
        <v>23</v>
      </c>
    </row>
    <row r="2230" spans="1:6" x14ac:dyDescent="0.2">
      <c r="A2230" s="43">
        <v>44075</v>
      </c>
      <c r="B2230" s="41">
        <v>44075</v>
      </c>
      <c r="C2230" s="41" t="s">
        <v>679</v>
      </c>
      <c r="D2230" s="42">
        <f>VLOOKUP(Pag_Inicio_Corr_mas_casos[[#This Row],[Corregimiento]],Hoja3!$A$2:$D$676,4,0)</f>
        <v>81002</v>
      </c>
      <c r="E2230" s="41">
        <v>22</v>
      </c>
    </row>
    <row r="2231" spans="1:6" x14ac:dyDescent="0.2">
      <c r="A2231" s="43">
        <v>44075</v>
      </c>
      <c r="B2231" s="41">
        <v>44075</v>
      </c>
      <c r="C2231" s="41" t="s">
        <v>694</v>
      </c>
      <c r="D2231" s="42">
        <f>VLOOKUP(Pag_Inicio_Corr_mas_casos[[#This Row],[Corregimiento]],Hoja3!$A$2:$D$676,4,0)</f>
        <v>80812</v>
      </c>
      <c r="E2231" s="41">
        <v>21</v>
      </c>
    </row>
    <row r="2232" spans="1:6" x14ac:dyDescent="0.2">
      <c r="A2232" s="43">
        <v>44075</v>
      </c>
      <c r="B2232" s="41">
        <v>44075</v>
      </c>
      <c r="C2232" s="41" t="s">
        <v>725</v>
      </c>
      <c r="D2232" s="42">
        <f>VLOOKUP(Pag_Inicio_Corr_mas_casos[[#This Row],[Corregimiento]],Hoja3!$A$2:$D$676,4,0)</f>
        <v>30104</v>
      </c>
      <c r="E2232" s="41">
        <v>17</v>
      </c>
    </row>
    <row r="2233" spans="1:6" x14ac:dyDescent="0.2">
      <c r="A2233" s="43">
        <v>44075</v>
      </c>
      <c r="B2233" s="41">
        <v>44075</v>
      </c>
      <c r="C2233" s="41" t="s">
        <v>687</v>
      </c>
      <c r="D2233" s="42">
        <f>VLOOKUP(Pag_Inicio_Corr_mas_casos[[#This Row],[Corregimiento]],Hoja3!$A$2:$D$676,4,0)</f>
        <v>80817</v>
      </c>
      <c r="E2233" s="41">
        <v>15</v>
      </c>
    </row>
    <row r="2234" spans="1:6" x14ac:dyDescent="0.2">
      <c r="A2234" s="43">
        <v>44075</v>
      </c>
      <c r="B2234" s="41">
        <v>44075</v>
      </c>
      <c r="C2234" s="41" t="s">
        <v>813</v>
      </c>
      <c r="D2234" s="42">
        <f>VLOOKUP(Pag_Inicio_Corr_mas_casos[[#This Row],[Corregimiento]],Hoja3!$A$2:$D$676,4,0)</f>
        <v>90402</v>
      </c>
      <c r="E2234" s="41">
        <v>13</v>
      </c>
    </row>
    <row r="2235" spans="1:6" x14ac:dyDescent="0.2">
      <c r="A2235" s="43">
        <v>44075</v>
      </c>
      <c r="B2235" s="41">
        <v>44075</v>
      </c>
      <c r="C2235" s="41" t="s">
        <v>682</v>
      </c>
      <c r="D2235" s="42">
        <f>VLOOKUP(Pag_Inicio_Corr_mas_casos[[#This Row],[Corregimiento]],Hoja3!$A$2:$D$676,4,0)</f>
        <v>130102</v>
      </c>
      <c r="E2235" s="41">
        <v>13</v>
      </c>
    </row>
    <row r="2236" spans="1:6" x14ac:dyDescent="0.2">
      <c r="A2236" s="43">
        <v>44075</v>
      </c>
      <c r="B2236" s="41">
        <v>44075</v>
      </c>
      <c r="C2236" s="41" t="s">
        <v>690</v>
      </c>
      <c r="D2236" s="42">
        <f>VLOOKUP(Pag_Inicio_Corr_mas_casos[[#This Row],[Corregimiento]],Hoja3!$A$2:$D$676,4,0)</f>
        <v>81001</v>
      </c>
      <c r="E2236" s="41">
        <v>12</v>
      </c>
    </row>
    <row r="2237" spans="1:6" x14ac:dyDescent="0.2">
      <c r="A2237" s="43">
        <v>44075</v>
      </c>
      <c r="B2237" s="41">
        <v>44075</v>
      </c>
      <c r="C2237" s="41" t="s">
        <v>724</v>
      </c>
      <c r="D2237" s="42">
        <f>VLOOKUP(Pag_Inicio_Corr_mas_casos[[#This Row],[Corregimiento]],Hoja3!$A$2:$D$676,4,0)</f>
        <v>81009</v>
      </c>
      <c r="E2237" s="41">
        <v>12</v>
      </c>
    </row>
    <row r="2238" spans="1:6" x14ac:dyDescent="0.2">
      <c r="A2238" s="43">
        <v>44075</v>
      </c>
      <c r="B2238" s="41">
        <v>44075</v>
      </c>
      <c r="C2238" s="41" t="s">
        <v>740</v>
      </c>
      <c r="D2238" s="42">
        <f>VLOOKUP(Pag_Inicio_Corr_mas_casos[[#This Row],[Corregimiento]],Hoja3!$A$2:$D$676,4,0)</f>
        <v>81005</v>
      </c>
      <c r="E2238" s="41">
        <v>12</v>
      </c>
    </row>
    <row r="2239" spans="1:6" x14ac:dyDescent="0.2">
      <c r="A2239" s="43">
        <v>44075</v>
      </c>
      <c r="B2239" s="41">
        <v>44075</v>
      </c>
      <c r="C2239" s="41" t="s">
        <v>709</v>
      </c>
      <c r="D2239" s="42">
        <f>VLOOKUP(Pag_Inicio_Corr_mas_casos[[#This Row],[Corregimiento]],Hoja3!$A$2:$D$676,4,0)</f>
        <v>80815</v>
      </c>
      <c r="E2239" s="41">
        <v>11</v>
      </c>
    </row>
    <row r="2240" spans="1:6" x14ac:dyDescent="0.2">
      <c r="A2240" s="56">
        <v>44076</v>
      </c>
      <c r="B2240" s="57">
        <v>44076</v>
      </c>
      <c r="C2240" s="57" t="s">
        <v>680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 x14ac:dyDescent="0.2">
      <c r="A2241" s="56">
        <v>44076</v>
      </c>
      <c r="B2241" s="57">
        <v>44076</v>
      </c>
      <c r="C2241" s="57" t="s">
        <v>678</v>
      </c>
      <c r="D2241" s="58">
        <f>VLOOKUP(Pag_Inicio_Corr_mas_casos[[#This Row],[Corregimiento]],Hoja3!$A$2:$D$676,4,0)</f>
        <v>130101</v>
      </c>
      <c r="E2241" s="57">
        <v>22</v>
      </c>
    </row>
    <row r="2242" spans="1:7" x14ac:dyDescent="0.2">
      <c r="A2242" s="56">
        <v>44076</v>
      </c>
      <c r="B2242" s="57">
        <v>44076</v>
      </c>
      <c r="C2242" s="57" t="s">
        <v>691</v>
      </c>
      <c r="D2242" s="58">
        <f>VLOOKUP(Pag_Inicio_Corr_mas_casos[[#This Row],[Corregimiento]],Hoja3!$A$2:$D$676,4,0)</f>
        <v>80819</v>
      </c>
      <c r="E2242" s="57">
        <v>18</v>
      </c>
    </row>
    <row r="2243" spans="1:7" x14ac:dyDescent="0.2">
      <c r="A2243" s="56">
        <v>44076</v>
      </c>
      <c r="B2243" s="57">
        <v>44076</v>
      </c>
      <c r="C2243" s="57" t="s">
        <v>709</v>
      </c>
      <c r="D2243" s="58">
        <f>VLOOKUP(Pag_Inicio_Corr_mas_casos[[#This Row],[Corregimiento]],Hoja3!$A$2:$D$676,4,0)</f>
        <v>80815</v>
      </c>
      <c r="E2243" s="57">
        <v>16</v>
      </c>
    </row>
    <row r="2244" spans="1:7" x14ac:dyDescent="0.2">
      <c r="A2244" s="56">
        <v>44076</v>
      </c>
      <c r="B2244" s="57">
        <v>44076</v>
      </c>
      <c r="C2244" s="57" t="s">
        <v>704</v>
      </c>
      <c r="D2244" s="58">
        <f>VLOOKUP(Pag_Inicio_Corr_mas_casos[[#This Row],[Corregimiento]],Hoja3!$A$2:$D$676,4,0)</f>
        <v>80813</v>
      </c>
      <c r="E2244" s="57">
        <v>16</v>
      </c>
    </row>
    <row r="2245" spans="1:7" x14ac:dyDescent="0.2">
      <c r="A2245" s="56">
        <v>44076</v>
      </c>
      <c r="B2245" s="57">
        <v>44076</v>
      </c>
      <c r="C2245" s="57" t="s">
        <v>689</v>
      </c>
      <c r="D2245" s="58">
        <f>VLOOKUP(Pag_Inicio_Corr_mas_casos[[#This Row],[Corregimiento]],Hoja3!$A$2:$D$676,4,0)</f>
        <v>80823</v>
      </c>
      <c r="E2245" s="57">
        <v>12</v>
      </c>
    </row>
    <row r="2246" spans="1:7" x14ac:dyDescent="0.2">
      <c r="A2246" s="56">
        <v>44076</v>
      </c>
      <c r="B2246" s="57">
        <v>44076</v>
      </c>
      <c r="C2246" s="57" t="s">
        <v>708</v>
      </c>
      <c r="D2246" s="58">
        <f>VLOOKUP(Pag_Inicio_Corr_mas_casos[[#This Row],[Corregimiento]],Hoja3!$A$2:$D$676,4,0)</f>
        <v>80820</v>
      </c>
      <c r="E2246" s="57">
        <v>12</v>
      </c>
    </row>
    <row r="2247" spans="1:7" x14ac:dyDescent="0.2">
      <c r="A2247" s="56">
        <v>44076</v>
      </c>
      <c r="B2247" s="57">
        <v>44076</v>
      </c>
      <c r="C2247" s="57" t="s">
        <v>697</v>
      </c>
      <c r="D2247" s="58">
        <f>VLOOKUP(Pag_Inicio_Corr_mas_casos[[#This Row],[Corregimiento]],Hoja3!$A$2:$D$676,4,0)</f>
        <v>80806</v>
      </c>
      <c r="E2247" s="57">
        <v>10</v>
      </c>
    </row>
    <row r="2248" spans="1:7" x14ac:dyDescent="0.2">
      <c r="A2248" s="38">
        <v>44077</v>
      </c>
      <c r="B2248" s="39">
        <v>44077</v>
      </c>
      <c r="C2248" s="39" t="s">
        <v>683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 x14ac:dyDescent="0.2">
      <c r="A2249" s="38">
        <v>44077</v>
      </c>
      <c r="B2249" s="39">
        <v>44077</v>
      </c>
      <c r="C2249" s="39" t="s">
        <v>680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 x14ac:dyDescent="0.2">
      <c r="A2250" s="38">
        <v>44077</v>
      </c>
      <c r="B2250" s="39">
        <v>44077</v>
      </c>
      <c r="C2250" s="39" t="s">
        <v>730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 x14ac:dyDescent="0.2">
      <c r="A2251" s="38">
        <v>44077</v>
      </c>
      <c r="B2251" s="39">
        <v>44077</v>
      </c>
      <c r="C2251" s="39" t="s">
        <v>687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 x14ac:dyDescent="0.2">
      <c r="A2252" s="38">
        <v>44077</v>
      </c>
      <c r="B2252" s="39">
        <v>44077</v>
      </c>
      <c r="C2252" s="39" t="s">
        <v>678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 x14ac:dyDescent="0.2">
      <c r="A2253" s="38">
        <v>44077</v>
      </c>
      <c r="B2253" s="39">
        <v>44077</v>
      </c>
      <c r="C2253" s="39" t="s">
        <v>684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 x14ac:dyDescent="0.2">
      <c r="A2254" s="38">
        <v>44077</v>
      </c>
      <c r="B2254" s="39">
        <v>44077</v>
      </c>
      <c r="C2254" s="39" t="s">
        <v>688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 x14ac:dyDescent="0.2">
      <c r="A2255" s="38">
        <v>44077</v>
      </c>
      <c r="B2255" s="39">
        <v>44077</v>
      </c>
      <c r="C2255" s="39" t="s">
        <v>815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 x14ac:dyDescent="0.2">
      <c r="A2256" s="38">
        <v>44077</v>
      </c>
      <c r="B2256" s="39">
        <v>44077</v>
      </c>
      <c r="C2256" s="39" t="s">
        <v>698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 x14ac:dyDescent="0.2">
      <c r="A2257" s="38">
        <v>44077</v>
      </c>
      <c r="B2257" s="39">
        <v>44077</v>
      </c>
      <c r="C2257" s="39" t="s">
        <v>679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 x14ac:dyDescent="0.2">
      <c r="A2258" s="38">
        <v>44077</v>
      </c>
      <c r="B2258" s="39">
        <v>44077</v>
      </c>
      <c r="C2258" s="39" t="s">
        <v>695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 x14ac:dyDescent="0.2">
      <c r="A2259" s="38">
        <v>44077</v>
      </c>
      <c r="B2259" s="39">
        <v>44077</v>
      </c>
      <c r="C2259" s="39" t="s">
        <v>699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 x14ac:dyDescent="0.2">
      <c r="A2260" s="38">
        <v>44077</v>
      </c>
      <c r="B2260" s="39">
        <v>44077</v>
      </c>
      <c r="C2260" s="39" t="s">
        <v>709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 x14ac:dyDescent="0.2">
      <c r="A2261" s="38">
        <v>44077</v>
      </c>
      <c r="B2261" s="39">
        <v>44077</v>
      </c>
      <c r="C2261" s="39" t="s">
        <v>686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 x14ac:dyDescent="0.2">
      <c r="A2262" s="38">
        <v>44077</v>
      </c>
      <c r="B2262" s="39">
        <v>44077</v>
      </c>
      <c r="C2262" s="39" t="s">
        <v>719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 x14ac:dyDescent="0.2">
      <c r="A2263" s="38">
        <v>44077</v>
      </c>
      <c r="B2263" s="39">
        <v>44077</v>
      </c>
      <c r="C2263" s="39" t="s">
        <v>689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 x14ac:dyDescent="0.2">
      <c r="A2264" s="38">
        <v>44077</v>
      </c>
      <c r="B2264" s="39">
        <v>44077</v>
      </c>
      <c r="C2264" s="39" t="s">
        <v>706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 x14ac:dyDescent="0.2">
      <c r="A2265" s="38">
        <v>44077</v>
      </c>
      <c r="B2265" s="39">
        <v>44077</v>
      </c>
      <c r="C2265" s="39" t="s">
        <v>781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 x14ac:dyDescent="0.2">
      <c r="A2266" s="38">
        <v>44077</v>
      </c>
      <c r="B2266" s="39">
        <v>44077</v>
      </c>
      <c r="C2266" s="39" t="s">
        <v>696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 x14ac:dyDescent="0.2">
      <c r="A2267" s="38">
        <v>44077</v>
      </c>
      <c r="B2267" s="39">
        <v>44077</v>
      </c>
      <c r="C2267" s="39" t="s">
        <v>670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 x14ac:dyDescent="0.2">
      <c r="A2268" s="38">
        <v>44077</v>
      </c>
      <c r="B2268" s="39">
        <v>44077</v>
      </c>
      <c r="C2268" s="39" t="s">
        <v>694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 x14ac:dyDescent="0.2">
      <c r="A2269" s="38">
        <v>44077</v>
      </c>
      <c r="B2269" s="39">
        <v>44077</v>
      </c>
      <c r="C2269" s="39" t="s">
        <v>691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 x14ac:dyDescent="0.2">
      <c r="A2270" s="38">
        <v>44077</v>
      </c>
      <c r="B2270" s="39">
        <v>44077</v>
      </c>
      <c r="C2270" s="39" t="s">
        <v>775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 x14ac:dyDescent="0.2">
      <c r="A2271" s="38">
        <v>44077</v>
      </c>
      <c r="B2271" s="39">
        <v>44077</v>
      </c>
      <c r="C2271" s="39" t="s">
        <v>682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 x14ac:dyDescent="0.2">
      <c r="A2272" s="38">
        <v>44077</v>
      </c>
      <c r="B2272" s="39">
        <v>44077</v>
      </c>
      <c r="C2272" s="39" t="s">
        <v>690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 x14ac:dyDescent="0.2">
      <c r="A2273" s="38">
        <v>44077</v>
      </c>
      <c r="B2273" s="39">
        <v>44077</v>
      </c>
      <c r="C2273" s="39" t="s">
        <v>692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 x14ac:dyDescent="0.2">
      <c r="A2274" s="38">
        <v>44077</v>
      </c>
      <c r="B2274" s="39">
        <v>44077</v>
      </c>
      <c r="C2274" s="39" t="s">
        <v>724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 x14ac:dyDescent="0.2">
      <c r="A2275" s="38">
        <v>44077</v>
      </c>
      <c r="B2275" s="39">
        <v>44077</v>
      </c>
      <c r="C2275" s="39" t="s">
        <v>753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 x14ac:dyDescent="0.2">
      <c r="A2276" s="38">
        <v>44077</v>
      </c>
      <c r="B2276" s="39">
        <v>44077</v>
      </c>
      <c r="C2276" s="39" t="s">
        <v>734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 x14ac:dyDescent="0.2">
      <c r="A2277" s="38">
        <v>44077</v>
      </c>
      <c r="B2277" s="39">
        <v>44077</v>
      </c>
      <c r="C2277" s="39" t="s">
        <v>723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 x14ac:dyDescent="0.2">
      <c r="A2278" s="35">
        <v>44078</v>
      </c>
      <c r="B2278" s="36">
        <v>44078</v>
      </c>
      <c r="C2278" s="36" t="s">
        <v>730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 x14ac:dyDescent="0.2">
      <c r="A2279" s="35">
        <v>44078</v>
      </c>
      <c r="B2279" s="36">
        <v>44078</v>
      </c>
      <c r="C2279" s="36" t="s">
        <v>680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 x14ac:dyDescent="0.2">
      <c r="A2280" s="35">
        <v>44078</v>
      </c>
      <c r="B2280" s="36">
        <v>44078</v>
      </c>
      <c r="C2280" s="36" t="s">
        <v>683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 x14ac:dyDescent="0.2">
      <c r="A2281" s="35">
        <v>44078</v>
      </c>
      <c r="B2281" s="36">
        <v>44078</v>
      </c>
      <c r="C2281" s="36" t="s">
        <v>684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 x14ac:dyDescent="0.2">
      <c r="A2282" s="35">
        <v>44078</v>
      </c>
      <c r="B2282" s="36">
        <v>44078</v>
      </c>
      <c r="C2282" s="36" t="s">
        <v>691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 x14ac:dyDescent="0.2">
      <c r="A2283" s="35">
        <v>44078</v>
      </c>
      <c r="B2283" s="36">
        <v>44078</v>
      </c>
      <c r="C2283" s="36" t="s">
        <v>775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 x14ac:dyDescent="0.2">
      <c r="A2284" s="35">
        <v>44078</v>
      </c>
      <c r="B2284" s="36">
        <v>44078</v>
      </c>
      <c r="C2284" s="36" t="s">
        <v>679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 x14ac:dyDescent="0.2">
      <c r="A2285" s="35">
        <v>44078</v>
      </c>
      <c r="B2285" s="36">
        <v>44078</v>
      </c>
      <c r="C2285" s="36" t="s">
        <v>698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 x14ac:dyDescent="0.2">
      <c r="A2286" s="35">
        <v>44078</v>
      </c>
      <c r="B2286" s="36">
        <v>44078</v>
      </c>
      <c r="C2286" s="36" t="s">
        <v>694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 x14ac:dyDescent="0.2">
      <c r="A2287" s="35">
        <v>44078</v>
      </c>
      <c r="B2287" s="36">
        <v>44078</v>
      </c>
      <c r="C2287" s="36" t="s">
        <v>687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 x14ac:dyDescent="0.2">
      <c r="A2288" s="35">
        <v>44078</v>
      </c>
      <c r="B2288" s="36">
        <v>44078</v>
      </c>
      <c r="C2288" s="36" t="s">
        <v>678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 x14ac:dyDescent="0.2">
      <c r="A2289" s="35">
        <v>44078</v>
      </c>
      <c r="B2289" s="36">
        <v>44078</v>
      </c>
      <c r="C2289" s="36" t="s">
        <v>682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 x14ac:dyDescent="0.2">
      <c r="A2290" s="35">
        <v>44078</v>
      </c>
      <c r="B2290" s="36">
        <v>44078</v>
      </c>
      <c r="C2290" s="36" t="s">
        <v>689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 x14ac:dyDescent="0.2">
      <c r="A2291" s="35">
        <v>44078</v>
      </c>
      <c r="B2291" s="36">
        <v>44078</v>
      </c>
      <c r="C2291" s="36" t="s">
        <v>686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 x14ac:dyDescent="0.2">
      <c r="A2292" s="35">
        <v>44078</v>
      </c>
      <c r="B2292" s="36">
        <v>44078</v>
      </c>
      <c r="C2292" s="36" t="s">
        <v>695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 x14ac:dyDescent="0.2">
      <c r="A2293" s="35">
        <v>44078</v>
      </c>
      <c r="B2293" s="36">
        <v>44078</v>
      </c>
      <c r="C2293" s="36" t="s">
        <v>692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 x14ac:dyDescent="0.2">
      <c r="A2294" s="35">
        <v>44078</v>
      </c>
      <c r="B2294" s="36">
        <v>44078</v>
      </c>
      <c r="C2294" s="36" t="s">
        <v>696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 x14ac:dyDescent="0.2">
      <c r="A2295" s="35">
        <v>44078</v>
      </c>
      <c r="B2295" s="36">
        <v>44078</v>
      </c>
      <c r="C2295" s="36" t="s">
        <v>688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 x14ac:dyDescent="0.2">
      <c r="A2296" s="35">
        <v>44078</v>
      </c>
      <c r="B2296" s="36">
        <v>44078</v>
      </c>
      <c r="C2296" s="36" t="s">
        <v>709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 x14ac:dyDescent="0.2">
      <c r="A2297" s="35">
        <v>44078</v>
      </c>
      <c r="B2297" s="36">
        <v>44078</v>
      </c>
      <c r="C2297" s="36" t="s">
        <v>781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 x14ac:dyDescent="0.2">
      <c r="A2298" s="35">
        <v>44078</v>
      </c>
      <c r="B2298" s="36">
        <v>44078</v>
      </c>
      <c r="C2298" s="36" t="s">
        <v>719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 x14ac:dyDescent="0.2">
      <c r="A2299" s="35">
        <v>44078</v>
      </c>
      <c r="B2299" s="36">
        <v>44078</v>
      </c>
      <c r="C2299" s="36" t="s">
        <v>717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 x14ac:dyDescent="0.2">
      <c r="A2300" s="35">
        <v>44078</v>
      </c>
      <c r="B2300" s="36">
        <v>44078</v>
      </c>
      <c r="C2300" s="36" t="s">
        <v>706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 x14ac:dyDescent="0.2">
      <c r="A2301" s="35">
        <v>44078</v>
      </c>
      <c r="B2301" s="36">
        <v>44078</v>
      </c>
      <c r="C2301" s="36" t="s">
        <v>699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 x14ac:dyDescent="0.2">
      <c r="A2302" s="35">
        <v>44078</v>
      </c>
      <c r="B2302" s="36">
        <v>44078</v>
      </c>
      <c r="C2302" s="36" t="s">
        <v>724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 x14ac:dyDescent="0.2">
      <c r="A2303" s="59">
        <v>44079</v>
      </c>
      <c r="B2303" s="60">
        <v>44079</v>
      </c>
      <c r="C2303" s="60" t="s">
        <v>689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 x14ac:dyDescent="0.2">
      <c r="A2304" s="59">
        <v>44079</v>
      </c>
      <c r="B2304" s="60">
        <v>44079</v>
      </c>
      <c r="C2304" s="60" t="s">
        <v>696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 x14ac:dyDescent="0.2">
      <c r="A2305" s="59">
        <v>44079</v>
      </c>
      <c r="B2305" s="60">
        <v>44079</v>
      </c>
      <c r="C2305" s="60" t="s">
        <v>781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 x14ac:dyDescent="0.2">
      <c r="A2306" s="59">
        <v>44079</v>
      </c>
      <c r="B2306" s="60">
        <v>44079</v>
      </c>
      <c r="C2306" s="60" t="s">
        <v>819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 x14ac:dyDescent="0.2">
      <c r="A2307" s="59">
        <v>44079</v>
      </c>
      <c r="B2307" s="60">
        <v>44079</v>
      </c>
      <c r="C2307" s="60" t="s">
        <v>818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 x14ac:dyDescent="0.2">
      <c r="A2308" s="59">
        <v>44079</v>
      </c>
      <c r="B2308" s="60">
        <v>44079</v>
      </c>
      <c r="C2308" s="60" t="s">
        <v>680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 x14ac:dyDescent="0.2">
      <c r="A2309" s="59">
        <v>44079</v>
      </c>
      <c r="B2309" s="60">
        <v>44079</v>
      </c>
      <c r="C2309" s="60" t="s">
        <v>730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 x14ac:dyDescent="0.2">
      <c r="A2310" s="59">
        <v>44079</v>
      </c>
      <c r="B2310" s="60">
        <v>44079</v>
      </c>
      <c r="C2310" s="60" t="s">
        <v>678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 x14ac:dyDescent="0.2">
      <c r="A2311" s="59">
        <v>44079</v>
      </c>
      <c r="B2311" s="60">
        <v>44079</v>
      </c>
      <c r="C2311" s="60" t="s">
        <v>683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 x14ac:dyDescent="0.2">
      <c r="A2312" s="59">
        <v>44079</v>
      </c>
      <c r="B2312" s="60">
        <v>44079</v>
      </c>
      <c r="C2312" s="60" t="s">
        <v>687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 x14ac:dyDescent="0.2">
      <c r="A2313" s="59">
        <v>44079</v>
      </c>
      <c r="B2313" s="60">
        <v>44079</v>
      </c>
      <c r="C2313" s="60" t="s">
        <v>682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 x14ac:dyDescent="0.2">
      <c r="A2314" s="59">
        <v>44079</v>
      </c>
      <c r="B2314" s="60">
        <v>44079</v>
      </c>
      <c r="C2314" s="60" t="s">
        <v>748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 x14ac:dyDescent="0.2">
      <c r="A2315" s="59">
        <v>44079</v>
      </c>
      <c r="B2315" s="60">
        <v>44079</v>
      </c>
      <c r="C2315" s="60" t="s">
        <v>719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 x14ac:dyDescent="0.2">
      <c r="A2316" s="59">
        <v>44079</v>
      </c>
      <c r="B2316" s="60">
        <v>44079</v>
      </c>
      <c r="C2316" s="60" t="s">
        <v>698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 x14ac:dyDescent="0.2">
      <c r="A2317" s="59">
        <v>44079</v>
      </c>
      <c r="B2317" s="60">
        <v>44079</v>
      </c>
      <c r="C2317" s="60" t="s">
        <v>753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 x14ac:dyDescent="0.2">
      <c r="A2318" s="59">
        <v>44079</v>
      </c>
      <c r="B2318" s="60">
        <v>44079</v>
      </c>
      <c r="C2318" s="60" t="s">
        <v>723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 x14ac:dyDescent="0.2">
      <c r="A2319" s="59">
        <v>44079</v>
      </c>
      <c r="B2319" s="60">
        <v>44079</v>
      </c>
      <c r="C2319" s="60" t="s">
        <v>704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 x14ac:dyDescent="0.2">
      <c r="A2320" s="59">
        <v>44079</v>
      </c>
      <c r="B2320" s="60">
        <v>44079</v>
      </c>
      <c r="C2320" s="60" t="s">
        <v>820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 x14ac:dyDescent="0.2">
      <c r="A2321" s="59">
        <v>44079</v>
      </c>
      <c r="B2321" s="60">
        <v>44079</v>
      </c>
      <c r="C2321" s="60" t="s">
        <v>709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 x14ac:dyDescent="0.2">
      <c r="A2322" s="59">
        <v>44079</v>
      </c>
      <c r="B2322" s="60">
        <v>44079</v>
      </c>
      <c r="C2322" s="60" t="s">
        <v>695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 x14ac:dyDescent="0.2">
      <c r="A2323" s="59">
        <v>44079</v>
      </c>
      <c r="B2323" s="60">
        <v>44079</v>
      </c>
      <c r="C2323" s="60" t="s">
        <v>691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 x14ac:dyDescent="0.2">
      <c r="A2324" s="59">
        <v>44079</v>
      </c>
      <c r="B2324" s="60">
        <v>44079</v>
      </c>
      <c r="C2324" s="60" t="s">
        <v>684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 x14ac:dyDescent="0.2">
      <c r="A2325" s="56">
        <v>44080</v>
      </c>
      <c r="B2325" s="57">
        <v>44080</v>
      </c>
      <c r="C2325" s="57" t="s">
        <v>818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 x14ac:dyDescent="0.2">
      <c r="A2326" s="56">
        <v>44080</v>
      </c>
      <c r="B2326" s="57">
        <v>44080</v>
      </c>
      <c r="C2326" s="57" t="s">
        <v>696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 x14ac:dyDescent="0.2">
      <c r="A2327" s="56">
        <v>44080</v>
      </c>
      <c r="B2327" s="57">
        <v>44080</v>
      </c>
      <c r="C2327" s="57" t="s">
        <v>684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 x14ac:dyDescent="0.2">
      <c r="A2328" s="56">
        <v>44080</v>
      </c>
      <c r="B2328" s="57">
        <v>44080</v>
      </c>
      <c r="C2328" s="57" t="s">
        <v>691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 x14ac:dyDescent="0.2">
      <c r="A2329" s="56">
        <v>44080</v>
      </c>
      <c r="B2329" s="57">
        <v>44080</v>
      </c>
      <c r="C2329" s="57" t="s">
        <v>709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 x14ac:dyDescent="0.2">
      <c r="A2330" s="56">
        <v>44080</v>
      </c>
      <c r="B2330" s="57">
        <v>44080</v>
      </c>
      <c r="C2330" s="57" t="s">
        <v>786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 x14ac:dyDescent="0.2">
      <c r="A2331" s="56">
        <v>44080</v>
      </c>
      <c r="B2331" s="57">
        <v>44080</v>
      </c>
      <c r="C2331" s="57" t="s">
        <v>680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 x14ac:dyDescent="0.2">
      <c r="A2332" s="56">
        <v>44080</v>
      </c>
      <c r="B2332" s="57">
        <v>44080</v>
      </c>
      <c r="C2332" s="57" t="s">
        <v>692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 x14ac:dyDescent="0.2">
      <c r="A2333" s="56">
        <v>44080</v>
      </c>
      <c r="B2333" s="57">
        <v>44080</v>
      </c>
      <c r="C2333" s="57" t="s">
        <v>730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 x14ac:dyDescent="0.2">
      <c r="A2334" s="56">
        <v>44080</v>
      </c>
      <c r="B2334" s="57">
        <v>44080</v>
      </c>
      <c r="C2334" s="57" t="s">
        <v>749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 x14ac:dyDescent="0.2">
      <c r="A2335" s="56">
        <v>44080</v>
      </c>
      <c r="B2335" s="57">
        <v>44080</v>
      </c>
      <c r="C2335" s="57" t="s">
        <v>809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 x14ac:dyDescent="0.2">
      <c r="A2336" s="56">
        <v>44080</v>
      </c>
      <c r="B2336" s="57">
        <v>44080</v>
      </c>
      <c r="C2336" s="57" t="s">
        <v>821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 x14ac:dyDescent="0.2">
      <c r="A2337" s="56">
        <v>44080</v>
      </c>
      <c r="B2337" s="57">
        <v>44080</v>
      </c>
      <c r="C2337" s="57" t="s">
        <v>811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 x14ac:dyDescent="0.2">
      <c r="A2338" s="56">
        <v>44080</v>
      </c>
      <c r="B2338" s="57">
        <v>44080</v>
      </c>
      <c r="C2338" s="57" t="s">
        <v>822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 x14ac:dyDescent="0.2">
      <c r="A2339" s="56">
        <v>44080</v>
      </c>
      <c r="B2339" s="57">
        <v>44080</v>
      </c>
      <c r="C2339" s="57" t="s">
        <v>670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 x14ac:dyDescent="0.2">
      <c r="A2340" s="56">
        <v>44080</v>
      </c>
      <c r="B2340" s="57">
        <v>44080</v>
      </c>
      <c r="C2340" s="57" t="s">
        <v>683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 x14ac:dyDescent="0.2">
      <c r="A2341" s="56">
        <v>44080</v>
      </c>
      <c r="B2341" s="57">
        <v>44080</v>
      </c>
      <c r="C2341" s="57" t="s">
        <v>687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 x14ac:dyDescent="0.2">
      <c r="A2342" s="56">
        <v>44080</v>
      </c>
      <c r="B2342" s="57">
        <v>44080</v>
      </c>
      <c r="C2342" s="57" t="s">
        <v>689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 x14ac:dyDescent="0.2">
      <c r="A2343" s="56">
        <v>44080</v>
      </c>
      <c r="B2343" s="57">
        <v>44080</v>
      </c>
      <c r="C2343" s="57" t="s">
        <v>704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 x14ac:dyDescent="0.2">
      <c r="A2344" s="47">
        <v>44081</v>
      </c>
      <c r="B2344" s="48">
        <v>44081</v>
      </c>
      <c r="C2344" s="48" t="s">
        <v>781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 x14ac:dyDescent="0.2">
      <c r="A2345" s="47">
        <v>44081</v>
      </c>
      <c r="B2345" s="48">
        <v>44081</v>
      </c>
      <c r="C2345" s="48" t="s">
        <v>702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 x14ac:dyDescent="0.2">
      <c r="A2346" s="47">
        <v>44081</v>
      </c>
      <c r="B2346" s="48">
        <v>44081</v>
      </c>
      <c r="C2346" s="48" t="s">
        <v>823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 x14ac:dyDescent="0.2">
      <c r="A2347" s="47">
        <v>44081</v>
      </c>
      <c r="B2347" s="48">
        <v>44081</v>
      </c>
      <c r="C2347" s="48" t="s">
        <v>824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 x14ac:dyDescent="0.2">
      <c r="A2348" s="47">
        <v>44081</v>
      </c>
      <c r="B2348" s="48">
        <v>44081</v>
      </c>
      <c r="C2348" s="48" t="s">
        <v>698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 x14ac:dyDescent="0.2">
      <c r="A2349" s="47">
        <v>44081</v>
      </c>
      <c r="B2349" s="48">
        <v>44081</v>
      </c>
      <c r="C2349" s="48" t="s">
        <v>678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 x14ac:dyDescent="0.2">
      <c r="A2350" s="47">
        <v>44081</v>
      </c>
      <c r="B2350" s="48">
        <v>44081</v>
      </c>
      <c r="C2350" s="48" t="s">
        <v>691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 x14ac:dyDescent="0.2">
      <c r="A2351" s="47">
        <v>44081</v>
      </c>
      <c r="B2351" s="48">
        <v>44081</v>
      </c>
      <c r="C2351" s="48" t="s">
        <v>807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 x14ac:dyDescent="0.2">
      <c r="A2352" s="47">
        <v>44081</v>
      </c>
      <c r="B2352" s="48">
        <v>44081</v>
      </c>
      <c r="C2352" s="48" t="s">
        <v>723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 x14ac:dyDescent="0.2">
      <c r="A2353" s="47">
        <v>44081</v>
      </c>
      <c r="B2353" s="48">
        <v>44081</v>
      </c>
      <c r="C2353" s="48" t="s">
        <v>724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 x14ac:dyDescent="0.2">
      <c r="A2354" s="47">
        <v>44081</v>
      </c>
      <c r="B2354" s="48">
        <v>44081</v>
      </c>
      <c r="C2354" s="48" t="s">
        <v>673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 x14ac:dyDescent="0.2">
      <c r="A2355" s="47">
        <v>44081</v>
      </c>
      <c r="B2355" s="48">
        <v>44081</v>
      </c>
      <c r="C2355" s="48" t="s">
        <v>696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 x14ac:dyDescent="0.2">
      <c r="A2356" s="53">
        <v>44082</v>
      </c>
      <c r="B2356" s="54">
        <v>44082</v>
      </c>
      <c r="C2356" s="54" t="s">
        <v>678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 x14ac:dyDescent="0.2">
      <c r="A2357" s="53">
        <v>44082</v>
      </c>
      <c r="B2357" s="54">
        <v>44082</v>
      </c>
      <c r="C2357" s="54" t="s">
        <v>825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 x14ac:dyDescent="0.2">
      <c r="A2358" s="53">
        <v>44082</v>
      </c>
      <c r="B2358" s="54">
        <v>44082</v>
      </c>
      <c r="C2358" s="54" t="s">
        <v>811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 x14ac:dyDescent="0.2">
      <c r="A2359" s="53">
        <v>44082</v>
      </c>
      <c r="B2359" s="54">
        <v>44082</v>
      </c>
      <c r="C2359" s="54" t="s">
        <v>818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 x14ac:dyDescent="0.2">
      <c r="A2360" s="53">
        <v>44082</v>
      </c>
      <c r="B2360" s="54">
        <v>44082</v>
      </c>
      <c r="C2360" s="54" t="s">
        <v>775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 x14ac:dyDescent="0.2">
      <c r="A2361" s="53">
        <v>44082</v>
      </c>
      <c r="B2361" s="54">
        <v>44082</v>
      </c>
      <c r="C2361" s="54" t="s">
        <v>698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 x14ac:dyDescent="0.2">
      <c r="A2362" s="53">
        <v>44082</v>
      </c>
      <c r="B2362" s="54">
        <v>44082</v>
      </c>
      <c r="C2362" s="54" t="s">
        <v>690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 x14ac:dyDescent="0.2">
      <c r="A2363" s="53">
        <v>44082</v>
      </c>
      <c r="B2363" s="54">
        <v>44082</v>
      </c>
      <c r="C2363" s="54" t="s">
        <v>693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 x14ac:dyDescent="0.2">
      <c r="A2364" s="53">
        <v>44082</v>
      </c>
      <c r="B2364" s="54">
        <v>44082</v>
      </c>
      <c r="C2364" s="54" t="s">
        <v>709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 x14ac:dyDescent="0.2">
      <c r="A2365" s="53">
        <v>44082</v>
      </c>
      <c r="B2365" s="54">
        <v>44082</v>
      </c>
      <c r="C2365" s="54" t="s">
        <v>694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 x14ac:dyDescent="0.2">
      <c r="A2366" s="53">
        <v>44082</v>
      </c>
      <c r="B2366" s="54">
        <v>44082</v>
      </c>
      <c r="C2366" s="54" t="s">
        <v>734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 x14ac:dyDescent="0.2">
      <c r="A2367" s="53">
        <v>44082</v>
      </c>
      <c r="B2367" s="54">
        <v>44082</v>
      </c>
      <c r="C2367" s="54" t="s">
        <v>826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 x14ac:dyDescent="0.2">
      <c r="A2368" s="53">
        <v>44082</v>
      </c>
      <c r="B2368" s="54">
        <v>44082</v>
      </c>
      <c r="C2368" s="54" t="s">
        <v>717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 x14ac:dyDescent="0.2">
      <c r="A2369" s="53">
        <v>44082</v>
      </c>
      <c r="B2369" s="54">
        <v>44082</v>
      </c>
      <c r="C2369" s="54" t="s">
        <v>689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 x14ac:dyDescent="0.2">
      <c r="A2370" s="53">
        <v>44082</v>
      </c>
      <c r="B2370" s="54">
        <v>44082</v>
      </c>
      <c r="C2370" s="54" t="s">
        <v>683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 x14ac:dyDescent="0.2">
      <c r="A2371" s="53">
        <v>44082</v>
      </c>
      <c r="B2371" s="54">
        <v>44082</v>
      </c>
      <c r="C2371" s="54" t="s">
        <v>827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 x14ac:dyDescent="0.2">
      <c r="A2372" s="53">
        <v>44082</v>
      </c>
      <c r="B2372" s="54">
        <v>44082</v>
      </c>
      <c r="C2372" s="54" t="s">
        <v>770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 x14ac:dyDescent="0.2">
      <c r="A2373" s="53">
        <v>44082</v>
      </c>
      <c r="B2373" s="54">
        <v>44082</v>
      </c>
      <c r="C2373" s="54" t="s">
        <v>764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 x14ac:dyDescent="0.2">
      <c r="A2374" s="53">
        <v>44082</v>
      </c>
      <c r="B2374" s="54">
        <v>44082</v>
      </c>
      <c r="C2374" s="54" t="s">
        <v>680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 x14ac:dyDescent="0.2">
      <c r="A2375" s="59">
        <v>44083</v>
      </c>
      <c r="B2375" s="60">
        <v>44083</v>
      </c>
      <c r="C2375" s="60" t="s">
        <v>687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 x14ac:dyDescent="0.2">
      <c r="A2376" s="59">
        <v>44083</v>
      </c>
      <c r="B2376" s="60">
        <v>44083</v>
      </c>
      <c r="C2376" s="60" t="s">
        <v>683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 x14ac:dyDescent="0.2">
      <c r="A2377" s="59">
        <v>44083</v>
      </c>
      <c r="B2377" s="60">
        <v>44083</v>
      </c>
      <c r="C2377" s="60" t="s">
        <v>696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 x14ac:dyDescent="0.2">
      <c r="A2378" s="59">
        <v>44083</v>
      </c>
      <c r="B2378" s="60">
        <v>44083</v>
      </c>
      <c r="C2378" s="60" t="s">
        <v>678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 x14ac:dyDescent="0.2">
      <c r="A2379" s="59">
        <v>44083</v>
      </c>
      <c r="B2379" s="60">
        <v>44083</v>
      </c>
      <c r="C2379" s="60" t="s">
        <v>704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 x14ac:dyDescent="0.2">
      <c r="A2380" s="59">
        <v>44083</v>
      </c>
      <c r="B2380" s="60">
        <v>44083</v>
      </c>
      <c r="C2380" s="60" t="s">
        <v>706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 x14ac:dyDescent="0.2">
      <c r="A2381" s="59">
        <v>44083</v>
      </c>
      <c r="B2381" s="60">
        <v>44083</v>
      </c>
      <c r="C2381" s="60" t="s">
        <v>713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 x14ac:dyDescent="0.2">
      <c r="A2382" s="59">
        <v>44083</v>
      </c>
      <c r="B2382" s="60">
        <v>44083</v>
      </c>
      <c r="C2382" s="60" t="s">
        <v>698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 x14ac:dyDescent="0.2">
      <c r="A2383" s="59">
        <v>44083</v>
      </c>
      <c r="B2383" s="60">
        <v>44083</v>
      </c>
      <c r="C2383" s="60" t="s">
        <v>828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 x14ac:dyDescent="0.2">
      <c r="A2384" s="59">
        <v>44083</v>
      </c>
      <c r="B2384" s="60">
        <v>44083</v>
      </c>
      <c r="C2384" s="60" t="s">
        <v>700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 x14ac:dyDescent="0.2">
      <c r="A2385" s="59">
        <v>44083</v>
      </c>
      <c r="B2385" s="60">
        <v>44083</v>
      </c>
      <c r="C2385" s="60" t="s">
        <v>684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 x14ac:dyDescent="0.2">
      <c r="A2386" s="59">
        <v>44083</v>
      </c>
      <c r="B2386" s="60">
        <v>44083</v>
      </c>
      <c r="C2386" s="60" t="s">
        <v>818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 x14ac:dyDescent="0.2">
      <c r="A2387" s="59">
        <v>44083</v>
      </c>
      <c r="B2387" s="60">
        <v>44083</v>
      </c>
      <c r="C2387" s="60" t="s">
        <v>708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 x14ac:dyDescent="0.2">
      <c r="A2388" s="59">
        <v>44083</v>
      </c>
      <c r="B2388" s="60">
        <v>44083</v>
      </c>
      <c r="C2388" s="60" t="s">
        <v>694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 x14ac:dyDescent="0.2">
      <c r="A2389" s="59">
        <v>44083</v>
      </c>
      <c r="B2389" s="60">
        <v>44083</v>
      </c>
      <c r="C2389" s="60" t="s">
        <v>724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 x14ac:dyDescent="0.2">
      <c r="A2390" s="59">
        <v>44083</v>
      </c>
      <c r="B2390" s="60">
        <v>44083</v>
      </c>
      <c r="C2390" s="60" t="s">
        <v>680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 x14ac:dyDescent="0.2">
      <c r="A2391" s="59">
        <v>44083</v>
      </c>
      <c r="B2391" s="60">
        <v>44083</v>
      </c>
      <c r="C2391" s="60" t="s">
        <v>723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 x14ac:dyDescent="0.2">
      <c r="A2392" s="59">
        <v>44083</v>
      </c>
      <c r="B2392" s="60">
        <v>44083</v>
      </c>
      <c r="C2392" s="60" t="s">
        <v>688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 x14ac:dyDescent="0.2">
      <c r="A2393" s="59">
        <v>44083</v>
      </c>
      <c r="B2393" s="60">
        <v>44083</v>
      </c>
      <c r="C2393" s="60" t="s">
        <v>734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 x14ac:dyDescent="0.2">
      <c r="A2394" s="59">
        <v>44083</v>
      </c>
      <c r="B2394" s="60">
        <v>44083</v>
      </c>
      <c r="C2394" s="60" t="s">
        <v>717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 x14ac:dyDescent="0.2">
      <c r="A2395" s="59">
        <v>44083</v>
      </c>
      <c r="B2395" s="60">
        <v>44083</v>
      </c>
      <c r="C2395" s="60" t="s">
        <v>692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 x14ac:dyDescent="0.2">
      <c r="A2396" s="59">
        <v>44083</v>
      </c>
      <c r="B2396" s="60">
        <v>44083</v>
      </c>
      <c r="C2396" s="60" t="s">
        <v>743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 x14ac:dyDescent="0.2">
      <c r="A2397" s="59">
        <v>44083</v>
      </c>
      <c r="B2397" s="60">
        <v>44083</v>
      </c>
      <c r="C2397" s="60" t="s">
        <v>829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 x14ac:dyDescent="0.2">
      <c r="A2398" s="62">
        <v>44084</v>
      </c>
      <c r="B2398" s="63">
        <v>44084</v>
      </c>
      <c r="C2398" s="63" t="s">
        <v>713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 x14ac:dyDescent="0.2">
      <c r="A2399" s="62">
        <v>44084</v>
      </c>
      <c r="B2399" s="63">
        <v>44084</v>
      </c>
      <c r="C2399" s="63" t="s">
        <v>680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 x14ac:dyDescent="0.2">
      <c r="A2400" s="62">
        <v>44084</v>
      </c>
      <c r="B2400" s="63">
        <v>44084</v>
      </c>
      <c r="C2400" s="63" t="s">
        <v>811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 x14ac:dyDescent="0.2">
      <c r="A2401" s="62">
        <v>44084</v>
      </c>
      <c r="B2401" s="63">
        <v>44084</v>
      </c>
      <c r="C2401" s="63" t="s">
        <v>709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 x14ac:dyDescent="0.2">
      <c r="A2402" s="62">
        <v>44084</v>
      </c>
      <c r="B2402" s="63">
        <v>44084</v>
      </c>
      <c r="C2402" s="63" t="s">
        <v>787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 x14ac:dyDescent="0.2">
      <c r="A2403" s="62">
        <v>44084</v>
      </c>
      <c r="B2403" s="63">
        <v>44084</v>
      </c>
      <c r="C2403" s="63" t="s">
        <v>685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 x14ac:dyDescent="0.2">
      <c r="A2404" s="62">
        <v>44084</v>
      </c>
      <c r="B2404" s="63">
        <v>44084</v>
      </c>
      <c r="C2404" s="63" t="s">
        <v>691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 x14ac:dyDescent="0.2">
      <c r="A2405" s="62">
        <v>44084</v>
      </c>
      <c r="B2405" s="63">
        <v>44084</v>
      </c>
      <c r="C2405" s="63" t="s">
        <v>687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 x14ac:dyDescent="0.2">
      <c r="A2406" s="62">
        <v>44084</v>
      </c>
      <c r="B2406" s="63">
        <v>44084</v>
      </c>
      <c r="C2406" s="63" t="s">
        <v>706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 x14ac:dyDescent="0.2">
      <c r="A2407" s="62">
        <v>44084</v>
      </c>
      <c r="B2407" s="63">
        <v>44084</v>
      </c>
      <c r="C2407" s="63" t="s">
        <v>683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 x14ac:dyDescent="0.2">
      <c r="A2408" s="62">
        <v>44084</v>
      </c>
      <c r="B2408" s="63">
        <v>44084</v>
      </c>
      <c r="C2408" s="63" t="s">
        <v>696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 x14ac:dyDescent="0.2">
      <c r="A2409" s="62">
        <v>44084</v>
      </c>
      <c r="B2409" s="63">
        <v>44084</v>
      </c>
      <c r="C2409" s="63" t="s">
        <v>698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 x14ac:dyDescent="0.2">
      <c r="A2410" s="62">
        <v>44084</v>
      </c>
      <c r="B2410" s="63">
        <v>44084</v>
      </c>
      <c r="C2410" s="63" t="s">
        <v>740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 x14ac:dyDescent="0.2">
      <c r="A2411" s="62">
        <v>44084</v>
      </c>
      <c r="B2411" s="63">
        <v>44084</v>
      </c>
      <c r="C2411" s="63" t="s">
        <v>830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 x14ac:dyDescent="0.2">
      <c r="A2412" s="62">
        <v>44084</v>
      </c>
      <c r="B2412" s="63">
        <v>44084</v>
      </c>
      <c r="C2412" s="63" t="s">
        <v>734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 x14ac:dyDescent="0.2">
      <c r="A2413" s="32">
        <v>44085</v>
      </c>
      <c r="B2413" s="33">
        <v>44085</v>
      </c>
      <c r="C2413" s="33" t="s">
        <v>678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 x14ac:dyDescent="0.2">
      <c r="A2414" s="32">
        <v>44085</v>
      </c>
      <c r="B2414" s="33">
        <v>44085</v>
      </c>
      <c r="C2414" s="33" t="s">
        <v>698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 x14ac:dyDescent="0.2">
      <c r="A2415" s="32">
        <v>44085</v>
      </c>
      <c r="B2415" s="33">
        <v>44085</v>
      </c>
      <c r="C2415" s="33" t="s">
        <v>680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 x14ac:dyDescent="0.2">
      <c r="A2416" s="32">
        <v>44085</v>
      </c>
      <c r="B2416" s="33">
        <v>44085</v>
      </c>
      <c r="C2416" s="33" t="s">
        <v>687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 x14ac:dyDescent="0.2">
      <c r="A2417" s="32">
        <v>44085</v>
      </c>
      <c r="B2417" s="33">
        <v>44085</v>
      </c>
      <c r="C2417" s="33" t="s">
        <v>683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 x14ac:dyDescent="0.2">
      <c r="A2418" s="32">
        <v>44085</v>
      </c>
      <c r="B2418" s="33">
        <v>44085</v>
      </c>
      <c r="C2418" s="33" t="s">
        <v>695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 x14ac:dyDescent="0.2">
      <c r="A2419" s="32">
        <v>44085</v>
      </c>
      <c r="B2419" s="33">
        <v>44085</v>
      </c>
      <c r="C2419" s="33" t="s">
        <v>781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 x14ac:dyDescent="0.2">
      <c r="A2420" s="32">
        <v>44085</v>
      </c>
      <c r="B2420" s="33">
        <v>44085</v>
      </c>
      <c r="C2420" s="33" t="s">
        <v>775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 x14ac:dyDescent="0.2">
      <c r="A2421" s="32">
        <v>44085</v>
      </c>
      <c r="B2421" s="33">
        <v>44085</v>
      </c>
      <c r="C2421" s="33" t="s">
        <v>691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 x14ac:dyDescent="0.2">
      <c r="A2422" s="32">
        <v>44085</v>
      </c>
      <c r="B2422" s="33">
        <v>44085</v>
      </c>
      <c r="C2422" s="33" t="s">
        <v>692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 x14ac:dyDescent="0.2">
      <c r="A2423" s="32">
        <v>44085</v>
      </c>
      <c r="B2423" s="33">
        <v>44085</v>
      </c>
      <c r="C2423" s="33" t="s">
        <v>696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 x14ac:dyDescent="0.2">
      <c r="A2424" s="32">
        <v>44085</v>
      </c>
      <c r="B2424" s="33">
        <v>44085</v>
      </c>
      <c r="C2424" s="33" t="s">
        <v>682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 x14ac:dyDescent="0.2">
      <c r="A2425" s="32">
        <v>44085</v>
      </c>
      <c r="B2425" s="33">
        <v>44085</v>
      </c>
      <c r="C2425" s="33" t="s">
        <v>831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 x14ac:dyDescent="0.2">
      <c r="A2426" s="32">
        <v>44085</v>
      </c>
      <c r="B2426" s="33">
        <v>44085</v>
      </c>
      <c r="C2426" s="33" t="s">
        <v>686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 x14ac:dyDescent="0.2">
      <c r="A2427" s="59">
        <v>44086</v>
      </c>
      <c r="B2427" s="60">
        <v>44086</v>
      </c>
      <c r="C2427" s="60" t="s">
        <v>678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 x14ac:dyDescent="0.2">
      <c r="A2428" s="59">
        <v>44086</v>
      </c>
      <c r="B2428" s="60">
        <v>44086</v>
      </c>
      <c r="C2428" s="60" t="s">
        <v>775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 x14ac:dyDescent="0.2">
      <c r="A2429" s="59">
        <v>44086</v>
      </c>
      <c r="B2429" s="60">
        <v>44086</v>
      </c>
      <c r="C2429" s="60" t="s">
        <v>687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 x14ac:dyDescent="0.2">
      <c r="A2430" s="59">
        <v>44086</v>
      </c>
      <c r="B2430" s="60">
        <v>44086</v>
      </c>
      <c r="C2430" s="60" t="s">
        <v>683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 x14ac:dyDescent="0.2">
      <c r="A2431" s="59">
        <v>44086</v>
      </c>
      <c r="B2431" s="60">
        <v>44086</v>
      </c>
      <c r="C2431" s="60" t="s">
        <v>698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 x14ac:dyDescent="0.2">
      <c r="A2432" s="59">
        <v>44086</v>
      </c>
      <c r="B2432" s="60">
        <v>44086</v>
      </c>
      <c r="C2432" s="60" t="s">
        <v>811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 x14ac:dyDescent="0.2">
      <c r="A2433" s="59">
        <v>44086</v>
      </c>
      <c r="B2433" s="60">
        <v>44086</v>
      </c>
      <c r="C2433" s="60" t="s">
        <v>692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 x14ac:dyDescent="0.2">
      <c r="A2434" s="59">
        <v>44086</v>
      </c>
      <c r="B2434" s="60">
        <v>44086</v>
      </c>
      <c r="C2434" s="60" t="s">
        <v>696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 x14ac:dyDescent="0.2">
      <c r="A2435" s="59">
        <v>44086</v>
      </c>
      <c r="B2435" s="60">
        <v>44086</v>
      </c>
      <c r="C2435" s="60" t="s">
        <v>689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 x14ac:dyDescent="0.2">
      <c r="A2436" s="59">
        <v>44086</v>
      </c>
      <c r="B2436" s="60">
        <v>44086</v>
      </c>
      <c r="C2436" s="60" t="s">
        <v>709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 x14ac:dyDescent="0.2">
      <c r="A2437" s="59">
        <v>44086</v>
      </c>
      <c r="B2437" s="60">
        <v>44086</v>
      </c>
      <c r="C2437" s="60" t="s">
        <v>781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 x14ac:dyDescent="0.2">
      <c r="A2438" s="59">
        <v>44086</v>
      </c>
      <c r="B2438" s="60">
        <v>44086</v>
      </c>
      <c r="C2438" s="60" t="s">
        <v>691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 x14ac:dyDescent="0.2">
      <c r="A2439" s="59">
        <v>44086</v>
      </c>
      <c r="B2439" s="60">
        <v>44086</v>
      </c>
      <c r="C2439" s="60" t="s">
        <v>704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 x14ac:dyDescent="0.2">
      <c r="A2440" s="59">
        <v>44086</v>
      </c>
      <c r="B2440" s="60">
        <v>44086</v>
      </c>
      <c r="C2440" s="60" t="s">
        <v>690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 x14ac:dyDescent="0.2">
      <c r="A2441" s="59">
        <v>44086</v>
      </c>
      <c r="B2441" s="60">
        <v>44086</v>
      </c>
      <c r="C2441" s="60" t="s">
        <v>816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 x14ac:dyDescent="0.2">
      <c r="A2442" s="59">
        <v>44086</v>
      </c>
      <c r="B2442" s="60">
        <v>44086</v>
      </c>
      <c r="C2442" s="60" t="s">
        <v>824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 x14ac:dyDescent="0.2">
      <c r="A2443" s="59">
        <v>44086</v>
      </c>
      <c r="B2443" s="60">
        <v>44086</v>
      </c>
      <c r="C2443" s="60" t="s">
        <v>708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 x14ac:dyDescent="0.2">
      <c r="A2444" s="59">
        <v>44086</v>
      </c>
      <c r="B2444" s="60">
        <v>44086</v>
      </c>
      <c r="C2444" s="60" t="s">
        <v>706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 x14ac:dyDescent="0.2">
      <c r="A2445" s="59">
        <v>44086</v>
      </c>
      <c r="B2445" s="60">
        <v>44086</v>
      </c>
      <c r="C2445" s="60" t="s">
        <v>680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 x14ac:dyDescent="0.2">
      <c r="A2446" s="59">
        <v>44086</v>
      </c>
      <c r="B2446" s="60">
        <v>44086</v>
      </c>
      <c r="C2446" s="60" t="s">
        <v>729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 x14ac:dyDescent="0.2">
      <c r="A2447" s="59">
        <v>44086</v>
      </c>
      <c r="B2447" s="60">
        <v>44086</v>
      </c>
      <c r="C2447" s="60" t="s">
        <v>694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 x14ac:dyDescent="0.2">
      <c r="A2448" s="59">
        <v>44086</v>
      </c>
      <c r="B2448" s="60">
        <v>44086</v>
      </c>
      <c r="C2448" s="60" t="s">
        <v>730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 x14ac:dyDescent="0.2">
      <c r="A2449" s="59">
        <v>44086</v>
      </c>
      <c r="B2449" s="60">
        <v>44086</v>
      </c>
      <c r="C2449" s="60" t="s">
        <v>726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 x14ac:dyDescent="0.2">
      <c r="A2450" s="59">
        <v>44086</v>
      </c>
      <c r="B2450" s="60">
        <v>44086</v>
      </c>
      <c r="C2450" s="60" t="s">
        <v>724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 x14ac:dyDescent="0.2">
      <c r="A2451" s="59">
        <v>44086</v>
      </c>
      <c r="B2451" s="60">
        <v>44086</v>
      </c>
      <c r="C2451" s="60" t="s">
        <v>699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 x14ac:dyDescent="0.2">
      <c r="A2452" s="59">
        <v>44086</v>
      </c>
      <c r="B2452" s="60">
        <v>44086</v>
      </c>
      <c r="C2452" s="60" t="s">
        <v>832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 x14ac:dyDescent="0.2">
      <c r="A2453" s="65">
        <v>44087</v>
      </c>
      <c r="B2453" s="66">
        <v>44087</v>
      </c>
      <c r="C2453" s="66" t="s">
        <v>833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 x14ac:dyDescent="0.2">
      <c r="A2454" s="65">
        <v>44087</v>
      </c>
      <c r="B2454" s="66">
        <v>44087</v>
      </c>
      <c r="C2454" s="66" t="s">
        <v>678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 x14ac:dyDescent="0.2">
      <c r="A2455" s="65">
        <v>44087</v>
      </c>
      <c r="B2455" s="66">
        <v>44087</v>
      </c>
      <c r="C2455" s="66" t="s">
        <v>691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 x14ac:dyDescent="0.2">
      <c r="A2456" s="65">
        <v>44087</v>
      </c>
      <c r="B2456" s="66">
        <v>44087</v>
      </c>
      <c r="C2456" s="66" t="s">
        <v>720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 x14ac:dyDescent="0.2">
      <c r="A2457" s="65">
        <v>44087</v>
      </c>
      <c r="B2457" s="66">
        <v>44087</v>
      </c>
      <c r="C2457" s="66" t="s">
        <v>818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 x14ac:dyDescent="0.2">
      <c r="A2458" s="65">
        <v>44087</v>
      </c>
      <c r="B2458" s="66">
        <v>44087</v>
      </c>
      <c r="C2458" s="66" t="s">
        <v>690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 x14ac:dyDescent="0.2">
      <c r="A2459" s="65">
        <v>44087</v>
      </c>
      <c r="B2459" s="66">
        <v>44087</v>
      </c>
      <c r="C2459" s="66" t="s">
        <v>734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 x14ac:dyDescent="0.2">
      <c r="A2460" s="65">
        <v>44087</v>
      </c>
      <c r="B2460" s="66">
        <v>44087</v>
      </c>
      <c r="C2460" s="66" t="s">
        <v>824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 x14ac:dyDescent="0.2">
      <c r="A2461" s="65">
        <v>44087</v>
      </c>
      <c r="B2461" s="66">
        <v>44087</v>
      </c>
      <c r="C2461" s="66" t="s">
        <v>698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 x14ac:dyDescent="0.2">
      <c r="A2462" s="65">
        <v>44087</v>
      </c>
      <c r="B2462" s="66">
        <v>44087</v>
      </c>
      <c r="C2462" s="66" t="s">
        <v>684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 x14ac:dyDescent="0.2">
      <c r="A2463" s="65">
        <v>44087</v>
      </c>
      <c r="B2463" s="66">
        <v>44087</v>
      </c>
      <c r="C2463" s="66" t="s">
        <v>696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 x14ac:dyDescent="0.2">
      <c r="A2464" s="65">
        <v>44087</v>
      </c>
      <c r="B2464" s="66">
        <v>44087</v>
      </c>
      <c r="C2464" s="66" t="s">
        <v>708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 x14ac:dyDescent="0.2">
      <c r="A2465" s="65">
        <v>44087</v>
      </c>
      <c r="B2465" s="66">
        <v>44087</v>
      </c>
      <c r="C2465" s="66" t="s">
        <v>682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 x14ac:dyDescent="0.2">
      <c r="A2466" s="65">
        <v>44087</v>
      </c>
      <c r="B2466" s="66">
        <v>44087</v>
      </c>
      <c r="C2466" s="66" t="s">
        <v>739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 x14ac:dyDescent="0.2">
      <c r="A2467" s="65">
        <v>44087</v>
      </c>
      <c r="B2467" s="66">
        <v>44087</v>
      </c>
      <c r="C2467" s="66" t="s">
        <v>683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 x14ac:dyDescent="0.2">
      <c r="A2468" s="65">
        <v>44087</v>
      </c>
      <c r="B2468" s="66">
        <v>44087</v>
      </c>
      <c r="C2468" s="66" t="s">
        <v>704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 x14ac:dyDescent="0.2">
      <c r="A2469" s="65">
        <v>44087</v>
      </c>
      <c r="B2469" s="66">
        <v>44087</v>
      </c>
      <c r="C2469" s="66" t="s">
        <v>694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 x14ac:dyDescent="0.2">
      <c r="A2470" s="65">
        <v>44087</v>
      </c>
      <c r="B2470" s="66">
        <v>44087</v>
      </c>
      <c r="C2470" s="66" t="s">
        <v>764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 x14ac:dyDescent="0.2">
      <c r="A2471" s="65">
        <v>44087</v>
      </c>
      <c r="B2471" s="66">
        <v>44087</v>
      </c>
      <c r="C2471" s="66" t="s">
        <v>692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 x14ac:dyDescent="0.2">
      <c r="A2472" s="53">
        <v>44088</v>
      </c>
      <c r="B2472" s="54">
        <v>44088</v>
      </c>
      <c r="C2472" s="54" t="s">
        <v>816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 x14ac:dyDescent="0.2">
      <c r="A2473" s="53">
        <v>44088</v>
      </c>
      <c r="B2473" s="54">
        <v>44088</v>
      </c>
      <c r="C2473" s="54" t="s">
        <v>723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 x14ac:dyDescent="0.2">
      <c r="A2474" s="53">
        <v>44088</v>
      </c>
      <c r="B2474" s="54">
        <v>44088</v>
      </c>
      <c r="C2474" s="54" t="s">
        <v>824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 x14ac:dyDescent="0.2">
      <c r="A2475" s="53">
        <v>44088</v>
      </c>
      <c r="B2475" s="54">
        <v>44088</v>
      </c>
      <c r="C2475" s="54" t="s">
        <v>685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 x14ac:dyDescent="0.2">
      <c r="A2476" s="53">
        <v>44088</v>
      </c>
      <c r="B2476" s="54">
        <v>44088</v>
      </c>
      <c r="C2476" s="54" t="s">
        <v>755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 x14ac:dyDescent="0.2">
      <c r="A2477" s="53">
        <v>44088</v>
      </c>
      <c r="B2477" s="54">
        <v>44088</v>
      </c>
      <c r="C2477" s="54" t="s">
        <v>834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 x14ac:dyDescent="0.2">
      <c r="A2478" s="53">
        <v>44088</v>
      </c>
      <c r="B2478" s="54">
        <v>44088</v>
      </c>
      <c r="C2478" s="54" t="s">
        <v>689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 x14ac:dyDescent="0.2">
      <c r="A2479" s="53">
        <v>44088</v>
      </c>
      <c r="B2479" s="54">
        <v>44088</v>
      </c>
      <c r="C2479" s="54" t="s">
        <v>682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 x14ac:dyDescent="0.2">
      <c r="A2480" s="53">
        <v>44088</v>
      </c>
      <c r="B2480" s="54">
        <v>44088</v>
      </c>
      <c r="C2480" s="54" t="s">
        <v>835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 x14ac:dyDescent="0.2">
      <c r="A2481" s="53">
        <v>44088</v>
      </c>
      <c r="B2481" s="54">
        <v>44088</v>
      </c>
      <c r="C2481" s="54" t="s">
        <v>719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 x14ac:dyDescent="0.2">
      <c r="A2482" s="38">
        <v>44089</v>
      </c>
      <c r="B2482" s="39">
        <v>44089</v>
      </c>
      <c r="C2482" s="39" t="s">
        <v>699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 x14ac:dyDescent="0.2">
      <c r="A2483" s="38">
        <v>44089</v>
      </c>
      <c r="B2483" s="39">
        <v>44089</v>
      </c>
      <c r="C2483" s="39" t="s">
        <v>696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 x14ac:dyDescent="0.2">
      <c r="A2484" s="38">
        <v>44089</v>
      </c>
      <c r="B2484" s="39">
        <v>44089</v>
      </c>
      <c r="C2484" s="39" t="s">
        <v>706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 x14ac:dyDescent="0.2">
      <c r="A2485" s="38">
        <v>44089</v>
      </c>
      <c r="B2485" s="39">
        <v>44089</v>
      </c>
      <c r="C2485" s="39" t="s">
        <v>781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 x14ac:dyDescent="0.2">
      <c r="A2486" s="38">
        <v>44089</v>
      </c>
      <c r="B2486" s="39">
        <v>44089</v>
      </c>
      <c r="C2486" s="39" t="s">
        <v>688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 x14ac:dyDescent="0.2">
      <c r="A2487" s="38">
        <v>44089</v>
      </c>
      <c r="B2487" s="39">
        <v>44089</v>
      </c>
      <c r="C2487" s="39" t="s">
        <v>687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 x14ac:dyDescent="0.2">
      <c r="A2488" s="38">
        <v>44089</v>
      </c>
      <c r="B2488" s="39">
        <v>44089</v>
      </c>
      <c r="C2488" s="39" t="s">
        <v>836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 x14ac:dyDescent="0.2">
      <c r="A2489" s="38">
        <v>44089</v>
      </c>
      <c r="B2489" s="39">
        <v>44089</v>
      </c>
      <c r="C2489" s="39" t="s">
        <v>818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 x14ac:dyDescent="0.2">
      <c r="A2490" s="38">
        <v>44089</v>
      </c>
      <c r="B2490" s="39">
        <v>44089</v>
      </c>
      <c r="C2490" s="39" t="s">
        <v>837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 x14ac:dyDescent="0.2">
      <c r="A2491" s="38">
        <v>44089</v>
      </c>
      <c r="B2491" s="39">
        <v>44089</v>
      </c>
      <c r="C2491" s="39" t="s">
        <v>691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 x14ac:dyDescent="0.2">
      <c r="A2492" s="38">
        <v>44089</v>
      </c>
      <c r="B2492" s="39">
        <v>44089</v>
      </c>
      <c r="C2492" s="39" t="s">
        <v>694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 x14ac:dyDescent="0.2">
      <c r="A2493" s="38">
        <v>44089</v>
      </c>
      <c r="B2493" s="39">
        <v>44089</v>
      </c>
      <c r="C2493" s="39" t="s">
        <v>695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 x14ac:dyDescent="0.2">
      <c r="A2494" s="38">
        <v>44089</v>
      </c>
      <c r="B2494" s="39">
        <v>44089</v>
      </c>
      <c r="C2494" s="39" t="s">
        <v>824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 x14ac:dyDescent="0.2">
      <c r="A2495" s="38">
        <v>44089</v>
      </c>
      <c r="B2495" s="39">
        <v>44089</v>
      </c>
      <c r="C2495" s="39" t="s">
        <v>713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 x14ac:dyDescent="0.2">
      <c r="A2496" s="38">
        <v>44089</v>
      </c>
      <c r="B2496" s="39">
        <v>44089</v>
      </c>
      <c r="C2496" s="39" t="s">
        <v>764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 x14ac:dyDescent="0.2">
      <c r="A2497" s="59">
        <v>44090</v>
      </c>
      <c r="B2497" s="60">
        <v>44090</v>
      </c>
      <c r="C2497" s="60" t="s">
        <v>694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 x14ac:dyDescent="0.2">
      <c r="A2498" s="59">
        <v>44090</v>
      </c>
      <c r="B2498" s="60">
        <v>44090</v>
      </c>
      <c r="C2498" s="60" t="s">
        <v>838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 x14ac:dyDescent="0.2">
      <c r="A2499" s="59">
        <v>44090</v>
      </c>
      <c r="B2499" s="60">
        <v>44090</v>
      </c>
      <c r="C2499" s="60" t="s">
        <v>680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 x14ac:dyDescent="0.2">
      <c r="A2500" s="59">
        <v>44090</v>
      </c>
      <c r="B2500" s="60">
        <v>44090</v>
      </c>
      <c r="C2500" s="60" t="s">
        <v>687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 x14ac:dyDescent="0.2">
      <c r="A2501" s="59">
        <v>44090</v>
      </c>
      <c r="B2501" s="60">
        <v>44090</v>
      </c>
      <c r="C2501" s="60" t="s">
        <v>683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 x14ac:dyDescent="0.2">
      <c r="A2502" s="59">
        <v>44090</v>
      </c>
      <c r="B2502" s="60">
        <v>44090</v>
      </c>
      <c r="C2502" s="60" t="s">
        <v>822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 x14ac:dyDescent="0.2">
      <c r="A2503" s="59">
        <v>44090</v>
      </c>
      <c r="B2503" s="60">
        <v>44090</v>
      </c>
      <c r="C2503" s="60" t="s">
        <v>695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 x14ac:dyDescent="0.2">
      <c r="A2504" s="59">
        <v>44090</v>
      </c>
      <c r="B2504" s="60">
        <v>44090</v>
      </c>
      <c r="C2504" s="60" t="s">
        <v>829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 x14ac:dyDescent="0.2">
      <c r="A2505" s="59">
        <v>44090</v>
      </c>
      <c r="B2505" s="60">
        <v>44090</v>
      </c>
      <c r="C2505" s="60" t="s">
        <v>691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 x14ac:dyDescent="0.2">
      <c r="A2506" s="59">
        <v>44090</v>
      </c>
      <c r="B2506" s="60">
        <v>44090</v>
      </c>
      <c r="C2506" s="60" t="s">
        <v>678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 x14ac:dyDescent="0.2">
      <c r="A2507" s="59">
        <v>44090</v>
      </c>
      <c r="B2507" s="60">
        <v>44090</v>
      </c>
      <c r="C2507" s="60" t="s">
        <v>787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 x14ac:dyDescent="0.2">
      <c r="A2508" s="59">
        <v>44090</v>
      </c>
      <c r="B2508" s="60">
        <v>44090</v>
      </c>
      <c r="C2508" s="60" t="s">
        <v>730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 x14ac:dyDescent="0.2">
      <c r="A2509" s="59">
        <v>44090</v>
      </c>
      <c r="B2509" s="60">
        <v>44090</v>
      </c>
      <c r="C2509" s="60" t="s">
        <v>781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 x14ac:dyDescent="0.2">
      <c r="A2510" s="59">
        <v>44090</v>
      </c>
      <c r="B2510" s="60">
        <v>44090</v>
      </c>
      <c r="C2510" s="60" t="s">
        <v>698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 x14ac:dyDescent="0.2">
      <c r="A2511" s="59">
        <v>44090</v>
      </c>
      <c r="B2511" s="60">
        <v>44090</v>
      </c>
      <c r="C2511" s="60" t="s">
        <v>708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 x14ac:dyDescent="0.2">
      <c r="A2512" s="62">
        <v>44091</v>
      </c>
      <c r="B2512" s="63">
        <v>44091</v>
      </c>
      <c r="C2512" s="63" t="s">
        <v>838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 x14ac:dyDescent="0.2">
      <c r="A2513" s="62">
        <v>44091</v>
      </c>
      <c r="B2513" s="63">
        <v>44091</v>
      </c>
      <c r="C2513" s="63" t="s">
        <v>839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 x14ac:dyDescent="0.2">
      <c r="A2514" s="62">
        <v>44091</v>
      </c>
      <c r="B2514" s="63">
        <v>44091</v>
      </c>
      <c r="C2514" s="63" t="s">
        <v>683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 x14ac:dyDescent="0.2">
      <c r="A2515" s="62">
        <v>44091</v>
      </c>
      <c r="B2515" s="63">
        <v>44091</v>
      </c>
      <c r="C2515" s="63" t="s">
        <v>694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 x14ac:dyDescent="0.2">
      <c r="A2516" s="62">
        <v>44091</v>
      </c>
      <c r="B2516" s="63">
        <v>44091</v>
      </c>
      <c r="C2516" s="63" t="s">
        <v>680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 x14ac:dyDescent="0.2">
      <c r="A2517" s="62">
        <v>44091</v>
      </c>
      <c r="B2517" s="63">
        <v>44091</v>
      </c>
      <c r="C2517" s="63" t="s">
        <v>687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 x14ac:dyDescent="0.2">
      <c r="A2518" s="62">
        <v>44091</v>
      </c>
      <c r="B2518" s="63">
        <v>44091</v>
      </c>
      <c r="C2518" s="63" t="s">
        <v>704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 x14ac:dyDescent="0.2">
      <c r="A2519" s="62">
        <v>44091</v>
      </c>
      <c r="B2519" s="63">
        <v>44091</v>
      </c>
      <c r="C2519" s="63" t="s">
        <v>691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 x14ac:dyDescent="0.2">
      <c r="A2520" s="62">
        <v>44091</v>
      </c>
      <c r="B2520" s="63">
        <v>44091</v>
      </c>
      <c r="C2520" s="63" t="s">
        <v>688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 x14ac:dyDescent="0.2">
      <c r="A2521" s="62">
        <v>44091</v>
      </c>
      <c r="B2521" s="63">
        <v>44091</v>
      </c>
      <c r="C2521" s="63" t="s">
        <v>689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 x14ac:dyDescent="0.2">
      <c r="A2522" s="62">
        <v>44091</v>
      </c>
      <c r="B2522" s="63">
        <v>44091</v>
      </c>
      <c r="C2522" s="63" t="s">
        <v>696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 x14ac:dyDescent="0.2">
      <c r="A2523" s="62">
        <v>44091</v>
      </c>
      <c r="B2523" s="63">
        <v>44091</v>
      </c>
      <c r="C2523" s="63" t="s">
        <v>809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 x14ac:dyDescent="0.2">
      <c r="A2524" s="62">
        <v>44091</v>
      </c>
      <c r="B2524" s="63">
        <v>44091</v>
      </c>
      <c r="C2524" s="63" t="s">
        <v>713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 x14ac:dyDescent="0.2">
      <c r="A2525" s="62">
        <v>44091</v>
      </c>
      <c r="B2525" s="63">
        <v>44091</v>
      </c>
      <c r="C2525" s="63" t="s">
        <v>840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 x14ac:dyDescent="0.2">
      <c r="A2526" s="62">
        <v>44091</v>
      </c>
      <c r="B2526" s="63">
        <v>44091</v>
      </c>
      <c r="C2526" s="63" t="s">
        <v>746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 x14ac:dyDescent="0.2">
      <c r="A2527" s="62">
        <v>44091</v>
      </c>
      <c r="B2527" s="63">
        <v>44091</v>
      </c>
      <c r="C2527" s="63" t="s">
        <v>841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 x14ac:dyDescent="0.2">
      <c r="A2528" s="62">
        <v>44091</v>
      </c>
      <c r="B2528" s="63">
        <v>44091</v>
      </c>
      <c r="C2528" s="63" t="s">
        <v>714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 x14ac:dyDescent="0.2">
      <c r="A2529" s="53">
        <v>44092</v>
      </c>
      <c r="B2529" s="54">
        <v>44092</v>
      </c>
      <c r="C2529" s="54" t="s">
        <v>838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 x14ac:dyDescent="0.2">
      <c r="A2530" s="53">
        <v>44092</v>
      </c>
      <c r="B2530" s="54">
        <v>44092</v>
      </c>
      <c r="C2530" s="54" t="s">
        <v>719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 x14ac:dyDescent="0.2">
      <c r="A2531" s="53">
        <v>44092</v>
      </c>
      <c r="B2531" s="54">
        <v>44092</v>
      </c>
      <c r="C2531" s="54" t="s">
        <v>683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 x14ac:dyDescent="0.2">
      <c r="A2532" s="53">
        <v>44092</v>
      </c>
      <c r="B2532" s="54">
        <v>44092</v>
      </c>
      <c r="C2532" s="54" t="s">
        <v>811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 x14ac:dyDescent="0.2">
      <c r="A2533" s="53">
        <v>44092</v>
      </c>
      <c r="B2533" s="54">
        <v>44092</v>
      </c>
      <c r="C2533" s="54" t="s">
        <v>698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 x14ac:dyDescent="0.2">
      <c r="A2534" s="53">
        <v>44092</v>
      </c>
      <c r="B2534" s="54">
        <v>44092</v>
      </c>
      <c r="C2534" s="54" t="s">
        <v>739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 x14ac:dyDescent="0.2">
      <c r="A2535" s="53">
        <v>44092</v>
      </c>
      <c r="B2535" s="54">
        <v>44092</v>
      </c>
      <c r="C2535" s="54" t="s">
        <v>691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 x14ac:dyDescent="0.2">
      <c r="A2536" s="53">
        <v>44092</v>
      </c>
      <c r="B2536" s="54">
        <v>44092</v>
      </c>
      <c r="C2536" s="54" t="s">
        <v>829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 x14ac:dyDescent="0.2">
      <c r="A2537" s="53">
        <v>44092</v>
      </c>
      <c r="B2537" s="54">
        <v>44092</v>
      </c>
      <c r="C2537" s="54" t="s">
        <v>822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 x14ac:dyDescent="0.2">
      <c r="A2538" s="53">
        <v>44092</v>
      </c>
      <c r="B2538" s="54">
        <v>44092</v>
      </c>
      <c r="C2538" s="54" t="s">
        <v>679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 x14ac:dyDescent="0.2">
      <c r="A2539" s="53">
        <v>44092</v>
      </c>
      <c r="B2539" s="54">
        <v>44092</v>
      </c>
      <c r="C2539" s="54" t="s">
        <v>696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 x14ac:dyDescent="0.2">
      <c r="A2540" s="53">
        <v>44092</v>
      </c>
      <c r="B2540" s="54">
        <v>44092</v>
      </c>
      <c r="C2540" s="54" t="s">
        <v>704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 x14ac:dyDescent="0.2">
      <c r="A2541" s="53">
        <v>44092</v>
      </c>
      <c r="B2541" s="54">
        <v>44092</v>
      </c>
      <c r="C2541" s="54" t="s">
        <v>694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 x14ac:dyDescent="0.2">
      <c r="A2542" s="53">
        <v>44092</v>
      </c>
      <c r="B2542" s="54">
        <v>44092</v>
      </c>
      <c r="C2542" s="54" t="s">
        <v>687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 x14ac:dyDescent="0.2">
      <c r="A2543" s="53">
        <v>44092</v>
      </c>
      <c r="B2543" s="54">
        <v>44092</v>
      </c>
      <c r="C2543" s="54" t="s">
        <v>709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 x14ac:dyDescent="0.2">
      <c r="A2544" s="53">
        <v>44092</v>
      </c>
      <c r="B2544" s="54">
        <v>44092</v>
      </c>
      <c r="C2544" s="54" t="s">
        <v>723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 x14ac:dyDescent="0.2">
      <c r="A2545" s="53">
        <v>44092</v>
      </c>
      <c r="B2545" s="54">
        <v>44092</v>
      </c>
      <c r="C2545" s="54" t="s">
        <v>686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 x14ac:dyDescent="0.2">
      <c r="A2546" s="53">
        <v>44092</v>
      </c>
      <c r="B2546" s="54">
        <v>44092</v>
      </c>
      <c r="C2546" s="54" t="s">
        <v>685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 x14ac:dyDescent="0.2">
      <c r="A2547" s="53">
        <v>44092</v>
      </c>
      <c r="B2547" s="54">
        <v>44092</v>
      </c>
      <c r="C2547" s="54" t="s">
        <v>678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 x14ac:dyDescent="0.2">
      <c r="A2548" s="56">
        <v>44093</v>
      </c>
      <c r="B2548" s="57">
        <v>44093</v>
      </c>
      <c r="C2548" s="57" t="s">
        <v>838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 x14ac:dyDescent="0.2">
      <c r="A2549" s="56">
        <v>44093</v>
      </c>
      <c r="B2549" s="57">
        <v>44093</v>
      </c>
      <c r="C2549" s="57" t="s">
        <v>692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 x14ac:dyDescent="0.2">
      <c r="A2550" s="56">
        <v>44093</v>
      </c>
      <c r="B2550" s="57">
        <v>44093</v>
      </c>
      <c r="C2550" s="57" t="s">
        <v>691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 x14ac:dyDescent="0.2">
      <c r="A2551" s="56">
        <v>44093</v>
      </c>
      <c r="B2551" s="57">
        <v>44093</v>
      </c>
      <c r="C2551" s="57" t="s">
        <v>688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 x14ac:dyDescent="0.2">
      <c r="A2552" s="56">
        <v>44093</v>
      </c>
      <c r="B2552" s="57">
        <v>44093</v>
      </c>
      <c r="C2552" s="57" t="s">
        <v>713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 x14ac:dyDescent="0.2">
      <c r="A2553" s="56">
        <v>44093</v>
      </c>
      <c r="B2553" s="57">
        <v>44093</v>
      </c>
      <c r="C2553" s="57" t="s">
        <v>722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 x14ac:dyDescent="0.2">
      <c r="A2554" s="56">
        <v>44093</v>
      </c>
      <c r="B2554" s="57">
        <v>44093</v>
      </c>
      <c r="C2554" s="57" t="s">
        <v>734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 x14ac:dyDescent="0.2">
      <c r="A2555" s="56">
        <v>44093</v>
      </c>
      <c r="B2555" s="57">
        <v>44093</v>
      </c>
      <c r="C2555" s="57" t="s">
        <v>709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 x14ac:dyDescent="0.2">
      <c r="A2556" s="56">
        <v>44093</v>
      </c>
      <c r="B2556" s="57">
        <v>44093</v>
      </c>
      <c r="C2556" s="57" t="s">
        <v>697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 x14ac:dyDescent="0.2">
      <c r="A2557" s="56">
        <v>44093</v>
      </c>
      <c r="B2557" s="57">
        <v>44093</v>
      </c>
      <c r="C2557" s="57" t="s">
        <v>694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 x14ac:dyDescent="0.2">
      <c r="A2558" s="56">
        <v>44093</v>
      </c>
      <c r="B2558" s="57">
        <v>44093</v>
      </c>
      <c r="C2558" s="57" t="s">
        <v>695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 x14ac:dyDescent="0.2">
      <c r="A2559" s="56">
        <v>44093</v>
      </c>
      <c r="B2559" s="57">
        <v>44093</v>
      </c>
      <c r="C2559" s="57" t="s">
        <v>670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 x14ac:dyDescent="0.2">
      <c r="A2560" s="56">
        <v>44093</v>
      </c>
      <c r="B2560" s="57">
        <v>44093</v>
      </c>
      <c r="C2560" s="57" t="s">
        <v>689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 x14ac:dyDescent="0.2">
      <c r="A2561" s="56">
        <v>44093</v>
      </c>
      <c r="B2561" s="57">
        <v>44093</v>
      </c>
      <c r="C2561" s="57" t="s">
        <v>690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 x14ac:dyDescent="0.2">
      <c r="A2562" s="56">
        <v>44093</v>
      </c>
      <c r="B2562" s="57">
        <v>44093</v>
      </c>
      <c r="C2562" s="57" t="s">
        <v>682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 x14ac:dyDescent="0.2">
      <c r="A2563" s="56">
        <v>44093</v>
      </c>
      <c r="B2563" s="57">
        <v>44093</v>
      </c>
      <c r="C2563" s="57" t="s">
        <v>698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 x14ac:dyDescent="0.2">
      <c r="A2564" s="56">
        <v>44093</v>
      </c>
      <c r="B2564" s="57">
        <v>44093</v>
      </c>
      <c r="C2564" s="57" t="s">
        <v>842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 x14ac:dyDescent="0.2">
      <c r="A2565" s="56">
        <v>44093</v>
      </c>
      <c r="B2565" s="57">
        <v>44093</v>
      </c>
      <c r="C2565" s="57" t="s">
        <v>696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 x14ac:dyDescent="0.2">
      <c r="A2566" s="56">
        <v>44093</v>
      </c>
      <c r="B2566" s="57">
        <v>44093</v>
      </c>
      <c r="C2566" s="57" t="s">
        <v>680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 x14ac:dyDescent="0.2">
      <c r="A2567" s="38">
        <v>44094</v>
      </c>
      <c r="B2567" s="39">
        <v>44094</v>
      </c>
      <c r="C2567" s="39" t="s">
        <v>843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 x14ac:dyDescent="0.2">
      <c r="A2568" s="38">
        <v>44094</v>
      </c>
      <c r="B2568" s="39">
        <v>44094</v>
      </c>
      <c r="C2568" s="39" t="s">
        <v>757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 x14ac:dyDescent="0.2">
      <c r="A2569" s="38">
        <v>44094</v>
      </c>
      <c r="B2569" s="39">
        <v>44094</v>
      </c>
      <c r="C2569" s="39" t="s">
        <v>704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 x14ac:dyDescent="0.2">
      <c r="A2570" s="38">
        <v>44094</v>
      </c>
      <c r="B2570" s="39">
        <v>44094</v>
      </c>
      <c r="C2570" s="39" t="s">
        <v>678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 x14ac:dyDescent="0.2">
      <c r="A2571" s="38">
        <v>44094</v>
      </c>
      <c r="B2571" s="39">
        <v>44094</v>
      </c>
      <c r="C2571" s="39" t="s">
        <v>680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 x14ac:dyDescent="0.2">
      <c r="A2572" s="38">
        <v>44094</v>
      </c>
      <c r="B2572" s="39">
        <v>44094</v>
      </c>
      <c r="C2572" s="39" t="s">
        <v>684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 x14ac:dyDescent="0.2">
      <c r="A2573" s="38">
        <v>44094</v>
      </c>
      <c r="B2573" s="39">
        <v>44094</v>
      </c>
      <c r="C2573" s="39" t="s">
        <v>683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 x14ac:dyDescent="0.2">
      <c r="A2574" s="38">
        <v>44094</v>
      </c>
      <c r="B2574" s="39">
        <v>44094</v>
      </c>
      <c r="C2574" s="39" t="s">
        <v>682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 x14ac:dyDescent="0.2">
      <c r="A2575" s="38">
        <v>44094</v>
      </c>
      <c r="B2575" s="39">
        <v>44094</v>
      </c>
      <c r="C2575" s="39" t="s">
        <v>691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 x14ac:dyDescent="0.2">
      <c r="A2576" s="38">
        <v>44094</v>
      </c>
      <c r="B2576" s="39">
        <v>44094</v>
      </c>
      <c r="C2576" s="39" t="s">
        <v>739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 x14ac:dyDescent="0.2">
      <c r="A2577" s="38">
        <v>44094</v>
      </c>
      <c r="B2577" s="39">
        <v>44094</v>
      </c>
      <c r="C2577" s="39" t="s">
        <v>711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 x14ac:dyDescent="0.2">
      <c r="A2578" s="38">
        <v>44094</v>
      </c>
      <c r="B2578" s="39">
        <v>44094</v>
      </c>
      <c r="C2578" s="39" t="s">
        <v>838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 x14ac:dyDescent="0.2">
      <c r="A2579" s="38">
        <v>44094</v>
      </c>
      <c r="B2579" s="39">
        <v>44094</v>
      </c>
      <c r="C2579" s="39" t="s">
        <v>687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 x14ac:dyDescent="0.2">
      <c r="A2580" s="38">
        <v>44094</v>
      </c>
      <c r="B2580" s="39">
        <v>44094</v>
      </c>
      <c r="C2580" s="39" t="s">
        <v>692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 x14ac:dyDescent="0.2">
      <c r="A2581" s="38">
        <v>44094</v>
      </c>
      <c r="B2581" s="39">
        <v>44094</v>
      </c>
      <c r="C2581" s="39" t="s">
        <v>679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 x14ac:dyDescent="0.2">
      <c r="A2582" s="38">
        <v>44094</v>
      </c>
      <c r="B2582" s="39">
        <v>44094</v>
      </c>
      <c r="C2582" s="39" t="s">
        <v>807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 x14ac:dyDescent="0.2">
      <c r="A2583" s="38">
        <v>44094</v>
      </c>
      <c r="B2583" s="39">
        <v>44094</v>
      </c>
      <c r="C2583" s="39" t="s">
        <v>689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 x14ac:dyDescent="0.2">
      <c r="A2584" s="38">
        <v>44094</v>
      </c>
      <c r="B2584" s="39">
        <v>44094</v>
      </c>
      <c r="C2584" s="39" t="s">
        <v>688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 x14ac:dyDescent="0.2">
      <c r="A2585" s="38">
        <v>44094</v>
      </c>
      <c r="B2585" s="39">
        <v>44094</v>
      </c>
      <c r="C2585" s="39" t="s">
        <v>727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 x14ac:dyDescent="0.2">
      <c r="A2586" s="38">
        <v>44094</v>
      </c>
      <c r="B2586" s="39">
        <v>44094</v>
      </c>
      <c r="C2586" s="39" t="s">
        <v>730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 x14ac:dyDescent="0.2">
      <c r="A2587" s="68">
        <v>44095</v>
      </c>
      <c r="B2587" s="69">
        <v>44095</v>
      </c>
      <c r="C2587" s="69" t="s">
        <v>690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 x14ac:dyDescent="0.2">
      <c r="A2588" s="68">
        <v>44095</v>
      </c>
      <c r="B2588" s="69">
        <v>44095</v>
      </c>
      <c r="C2588" s="69" t="s">
        <v>822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 x14ac:dyDescent="0.2">
      <c r="A2589" s="68">
        <v>44095</v>
      </c>
      <c r="B2589" s="69">
        <v>44095</v>
      </c>
      <c r="C2589" s="69" t="s">
        <v>695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 x14ac:dyDescent="0.2">
      <c r="A2590" s="68">
        <v>44095</v>
      </c>
      <c r="B2590" s="69">
        <v>44095</v>
      </c>
      <c r="C2590" s="69" t="s">
        <v>739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 x14ac:dyDescent="0.2">
      <c r="A2591" s="68">
        <v>44095</v>
      </c>
      <c r="B2591" s="69">
        <v>44095</v>
      </c>
      <c r="C2591" s="69" t="s">
        <v>842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 x14ac:dyDescent="0.2">
      <c r="A2592" s="68">
        <v>44095</v>
      </c>
      <c r="B2592" s="69">
        <v>44095</v>
      </c>
      <c r="C2592" s="69" t="s">
        <v>679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 x14ac:dyDescent="0.2">
      <c r="A2593" s="68">
        <v>44095</v>
      </c>
      <c r="B2593" s="69">
        <v>44095</v>
      </c>
      <c r="C2593" s="69" t="s">
        <v>757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 x14ac:dyDescent="0.2">
      <c r="A2594" s="68">
        <v>44095</v>
      </c>
      <c r="B2594" s="69">
        <v>44095</v>
      </c>
      <c r="C2594" s="69" t="s">
        <v>833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 x14ac:dyDescent="0.2">
      <c r="A2595" s="68">
        <v>44095</v>
      </c>
      <c r="B2595" s="69">
        <v>44095</v>
      </c>
      <c r="C2595" s="69" t="s">
        <v>688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 x14ac:dyDescent="0.2">
      <c r="A2596" s="68">
        <v>44095</v>
      </c>
      <c r="B2596" s="69">
        <v>44095</v>
      </c>
      <c r="C2596" s="69" t="s">
        <v>838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 x14ac:dyDescent="0.2">
      <c r="A2597" s="68">
        <v>44095</v>
      </c>
      <c r="B2597" s="69">
        <v>44095</v>
      </c>
      <c r="C2597" s="69" t="s">
        <v>682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 x14ac:dyDescent="0.2">
      <c r="A2598" s="68">
        <v>44095</v>
      </c>
      <c r="B2598" s="69">
        <v>44095</v>
      </c>
      <c r="C2598" s="69" t="s">
        <v>680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 x14ac:dyDescent="0.2">
      <c r="A2599" s="71">
        <v>44096</v>
      </c>
      <c r="B2599" s="72">
        <v>44096</v>
      </c>
      <c r="C2599" s="72" t="s">
        <v>824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 x14ac:dyDescent="0.2">
      <c r="A2600" s="71">
        <v>44096</v>
      </c>
      <c r="B2600" s="72">
        <v>44096</v>
      </c>
      <c r="C2600" s="72" t="s">
        <v>680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 x14ac:dyDescent="0.2">
      <c r="A2601" s="71">
        <v>44096</v>
      </c>
      <c r="B2601" s="72">
        <v>44096</v>
      </c>
      <c r="C2601" s="72" t="s">
        <v>691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 x14ac:dyDescent="0.2">
      <c r="A2602" s="71">
        <v>44096</v>
      </c>
      <c r="B2602" s="72">
        <v>44096</v>
      </c>
      <c r="C2602" s="72" t="s">
        <v>696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 x14ac:dyDescent="0.2">
      <c r="A2603" s="71">
        <v>44096</v>
      </c>
      <c r="B2603" s="72">
        <v>44096</v>
      </c>
      <c r="C2603" s="72" t="s">
        <v>689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 x14ac:dyDescent="0.2">
      <c r="A2604" s="71">
        <v>44096</v>
      </c>
      <c r="B2604" s="72">
        <v>44096</v>
      </c>
      <c r="C2604" s="72" t="s">
        <v>844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 x14ac:dyDescent="0.2">
      <c r="A2605" s="71">
        <v>44096</v>
      </c>
      <c r="B2605" s="72">
        <v>44096</v>
      </c>
      <c r="C2605" s="72" t="s">
        <v>692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 x14ac:dyDescent="0.2">
      <c r="A2606" s="71">
        <v>44096</v>
      </c>
      <c r="B2606" s="72">
        <v>44096</v>
      </c>
      <c r="C2606" s="72" t="s">
        <v>698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 x14ac:dyDescent="0.2">
      <c r="A2607" s="71">
        <v>44096</v>
      </c>
      <c r="B2607" s="72">
        <v>44096</v>
      </c>
      <c r="C2607" s="72" t="s">
        <v>711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 x14ac:dyDescent="0.2">
      <c r="A2608" s="71">
        <v>44096</v>
      </c>
      <c r="B2608" s="72">
        <v>44096</v>
      </c>
      <c r="C2608" s="72" t="s">
        <v>741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 x14ac:dyDescent="0.2">
      <c r="A2609" s="71">
        <v>44096</v>
      </c>
      <c r="B2609" s="72">
        <v>44096</v>
      </c>
      <c r="C2609" s="72" t="s">
        <v>678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 x14ac:dyDescent="0.2">
      <c r="A2610" s="71">
        <v>44096</v>
      </c>
      <c r="B2610" s="72">
        <v>44096</v>
      </c>
      <c r="C2610" s="72" t="s">
        <v>704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 x14ac:dyDescent="0.2">
      <c r="A2611" s="71">
        <v>44096</v>
      </c>
      <c r="B2611" s="72">
        <v>44096</v>
      </c>
      <c r="C2611" s="72" t="s">
        <v>687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 x14ac:dyDescent="0.2">
      <c r="A2612" s="59">
        <v>44097</v>
      </c>
      <c r="B2612" s="60">
        <v>44097</v>
      </c>
      <c r="C2612" s="60" t="s">
        <v>691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 x14ac:dyDescent="0.2">
      <c r="A2613" s="59">
        <v>44097</v>
      </c>
      <c r="B2613" s="60">
        <v>44097</v>
      </c>
      <c r="C2613" s="60" t="s">
        <v>687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 x14ac:dyDescent="0.2">
      <c r="A2614" s="59">
        <v>44097</v>
      </c>
      <c r="B2614" s="60">
        <v>44097</v>
      </c>
      <c r="C2614" s="60" t="s">
        <v>696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 x14ac:dyDescent="0.2">
      <c r="A2615" s="59">
        <v>44097</v>
      </c>
      <c r="B2615" s="60">
        <v>44097</v>
      </c>
      <c r="C2615" s="60" t="s">
        <v>815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 x14ac:dyDescent="0.2">
      <c r="A2616" s="59">
        <v>44097</v>
      </c>
      <c r="B2616" s="60">
        <v>44097</v>
      </c>
      <c r="C2616" s="60" t="s">
        <v>837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 x14ac:dyDescent="0.2">
      <c r="A2617" s="59">
        <v>44097</v>
      </c>
      <c r="B2617" s="60">
        <v>44097</v>
      </c>
      <c r="C2617" s="60" t="s">
        <v>694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 x14ac:dyDescent="0.2">
      <c r="A2618" s="59">
        <v>44097</v>
      </c>
      <c r="B2618" s="60">
        <v>44097</v>
      </c>
      <c r="C2618" s="60" t="s">
        <v>680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 x14ac:dyDescent="0.2">
      <c r="A2619" s="59">
        <v>44097</v>
      </c>
      <c r="B2619" s="60">
        <v>44097</v>
      </c>
      <c r="C2619" s="60" t="s">
        <v>781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 x14ac:dyDescent="0.2">
      <c r="A2620" s="59">
        <v>44097</v>
      </c>
      <c r="B2620" s="60">
        <v>44097</v>
      </c>
      <c r="C2620" s="60" t="s">
        <v>701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 x14ac:dyDescent="0.2">
      <c r="A2621" s="59">
        <v>44097</v>
      </c>
      <c r="B2621" s="60">
        <v>44097</v>
      </c>
      <c r="C2621" s="60" t="s">
        <v>679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 x14ac:dyDescent="0.2">
      <c r="A2622" s="59">
        <v>44097</v>
      </c>
      <c r="B2622" s="60">
        <v>44097</v>
      </c>
      <c r="C2622" s="60" t="s">
        <v>697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 x14ac:dyDescent="0.2">
      <c r="A2623" s="59">
        <v>44097</v>
      </c>
      <c r="B2623" s="60">
        <v>44097</v>
      </c>
      <c r="C2623" s="60" t="s">
        <v>739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 x14ac:dyDescent="0.2">
      <c r="A2624" s="59">
        <v>44097</v>
      </c>
      <c r="B2624" s="60">
        <v>44097</v>
      </c>
      <c r="C2624" s="60" t="s">
        <v>709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 x14ac:dyDescent="0.2">
      <c r="A2625" s="59">
        <v>44097</v>
      </c>
      <c r="B2625" s="60">
        <v>44097</v>
      </c>
      <c r="C2625" s="60" t="s">
        <v>690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 x14ac:dyDescent="0.2">
      <c r="A2626" s="59">
        <v>44097</v>
      </c>
      <c r="B2626" s="60">
        <v>44097</v>
      </c>
      <c r="C2626" s="60" t="s">
        <v>717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 x14ac:dyDescent="0.2">
      <c r="A2627" s="59">
        <v>44097</v>
      </c>
      <c r="B2627" s="60">
        <v>44097</v>
      </c>
      <c r="C2627" s="60" t="s">
        <v>678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 x14ac:dyDescent="0.2">
      <c r="A2628" s="62">
        <v>44098</v>
      </c>
      <c r="B2628" s="63">
        <v>44098</v>
      </c>
      <c r="C2628" s="63" t="s">
        <v>811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 x14ac:dyDescent="0.2">
      <c r="A2629" s="62">
        <v>44098</v>
      </c>
      <c r="B2629" s="63">
        <v>44098</v>
      </c>
      <c r="C2629" s="63" t="s">
        <v>680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 x14ac:dyDescent="0.2">
      <c r="A2630" s="62">
        <v>44098</v>
      </c>
      <c r="B2630" s="63">
        <v>44098</v>
      </c>
      <c r="C2630" s="63" t="s">
        <v>696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 x14ac:dyDescent="0.2">
      <c r="A2631" s="62">
        <v>44098</v>
      </c>
      <c r="B2631" s="63">
        <v>44098</v>
      </c>
      <c r="C2631" s="63" t="s">
        <v>734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 x14ac:dyDescent="0.2">
      <c r="A2632" s="62">
        <v>44098</v>
      </c>
      <c r="B2632" s="63">
        <v>44098</v>
      </c>
      <c r="C2632" s="63" t="s">
        <v>690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 x14ac:dyDescent="0.2">
      <c r="A2633" s="62">
        <v>44098</v>
      </c>
      <c r="B2633" s="63">
        <v>44098</v>
      </c>
      <c r="C2633" s="63" t="s">
        <v>739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 x14ac:dyDescent="0.2">
      <c r="A2634" s="62">
        <v>44098</v>
      </c>
      <c r="B2634" s="63">
        <v>44098</v>
      </c>
      <c r="C2634" s="63" t="s">
        <v>713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 x14ac:dyDescent="0.2">
      <c r="A2635" s="62">
        <v>44098</v>
      </c>
      <c r="B2635" s="63">
        <v>44098</v>
      </c>
      <c r="C2635" s="63" t="s">
        <v>687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 x14ac:dyDescent="0.2">
      <c r="A2636" s="62">
        <v>44098</v>
      </c>
      <c r="B2636" s="63">
        <v>44098</v>
      </c>
      <c r="C2636" s="63" t="s">
        <v>708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 x14ac:dyDescent="0.2">
      <c r="A2637" s="62">
        <v>44098</v>
      </c>
      <c r="B2637" s="63">
        <v>44098</v>
      </c>
      <c r="C2637" s="63" t="s">
        <v>684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 x14ac:dyDescent="0.2">
      <c r="A2638" s="62">
        <v>44098</v>
      </c>
      <c r="B2638" s="63">
        <v>44098</v>
      </c>
      <c r="C2638" s="63" t="s">
        <v>688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 x14ac:dyDescent="0.2">
      <c r="A2639" s="62">
        <v>44098</v>
      </c>
      <c r="B2639" s="63">
        <v>44098</v>
      </c>
      <c r="C2639" s="63" t="s">
        <v>683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 x14ac:dyDescent="0.2">
      <c r="A2640" s="62">
        <v>44098</v>
      </c>
      <c r="B2640" s="63">
        <v>44098</v>
      </c>
      <c r="C2640" s="63" t="s">
        <v>704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 x14ac:dyDescent="0.2">
      <c r="A2641" s="62">
        <v>44098</v>
      </c>
      <c r="B2641" s="63">
        <v>44098</v>
      </c>
      <c r="C2641" s="63" t="s">
        <v>678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 x14ac:dyDescent="0.2">
      <c r="A2642" s="62">
        <v>44098</v>
      </c>
      <c r="B2642" s="63">
        <v>44098</v>
      </c>
      <c r="C2642" s="63" t="s">
        <v>697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 x14ac:dyDescent="0.2">
      <c r="A2643" s="62">
        <v>44098</v>
      </c>
      <c r="B2643" s="63">
        <v>44098</v>
      </c>
      <c r="C2643" s="63" t="s">
        <v>730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 x14ac:dyDescent="0.2">
      <c r="A2644" s="62">
        <v>44098</v>
      </c>
      <c r="B2644" s="63">
        <v>44098</v>
      </c>
      <c r="C2644" s="63" t="s">
        <v>715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 x14ac:dyDescent="0.2">
      <c r="A2645" s="62">
        <v>44098</v>
      </c>
      <c r="B2645" s="63">
        <v>44098</v>
      </c>
      <c r="C2645" s="63" t="s">
        <v>691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 x14ac:dyDescent="0.2">
      <c r="A2646" s="62">
        <v>44098</v>
      </c>
      <c r="B2646" s="63">
        <v>44098</v>
      </c>
      <c r="C2646" s="63" t="s">
        <v>694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 x14ac:dyDescent="0.2">
      <c r="A2647" s="62">
        <v>44098</v>
      </c>
      <c r="B2647" s="63">
        <v>44098</v>
      </c>
      <c r="C2647" s="63" t="s">
        <v>781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 x14ac:dyDescent="0.2">
      <c r="A2648" s="62">
        <v>44098</v>
      </c>
      <c r="B2648" s="63">
        <v>44098</v>
      </c>
      <c r="C2648" s="63" t="s">
        <v>695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 x14ac:dyDescent="0.2">
      <c r="A2649" s="62">
        <v>44098</v>
      </c>
      <c r="B2649" s="63">
        <v>44098</v>
      </c>
      <c r="C2649" s="63" t="s">
        <v>686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 x14ac:dyDescent="0.2">
      <c r="A2650" s="77">
        <v>44099</v>
      </c>
      <c r="B2650" s="78">
        <v>44099</v>
      </c>
      <c r="C2650" s="78" t="s">
        <v>680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 x14ac:dyDescent="0.2">
      <c r="A2651" s="77">
        <v>44099</v>
      </c>
      <c r="B2651" s="78">
        <v>44099</v>
      </c>
      <c r="C2651" s="78" t="s">
        <v>678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 x14ac:dyDescent="0.2">
      <c r="A2652" s="77">
        <v>44099</v>
      </c>
      <c r="B2652" s="78">
        <v>44099</v>
      </c>
      <c r="C2652" s="78" t="s">
        <v>691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 x14ac:dyDescent="0.2">
      <c r="A2653" s="77">
        <v>44099</v>
      </c>
      <c r="B2653" s="78">
        <v>44099</v>
      </c>
      <c r="C2653" s="78" t="s">
        <v>781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 x14ac:dyDescent="0.2">
      <c r="A2654" s="77">
        <v>44099</v>
      </c>
      <c r="B2654" s="78">
        <v>44099</v>
      </c>
      <c r="C2654" s="78" t="s">
        <v>845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 x14ac:dyDescent="0.2">
      <c r="A2655" s="77">
        <v>44099</v>
      </c>
      <c r="B2655" s="78">
        <v>44099</v>
      </c>
      <c r="C2655" s="78" t="s">
        <v>687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 x14ac:dyDescent="0.2">
      <c r="A2656" s="77">
        <v>44099</v>
      </c>
      <c r="B2656" s="78">
        <v>44099</v>
      </c>
      <c r="C2656" s="78" t="s">
        <v>846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 x14ac:dyDescent="0.2">
      <c r="A2657" s="77">
        <v>44099</v>
      </c>
      <c r="B2657" s="78">
        <v>44099</v>
      </c>
      <c r="C2657" s="78" t="s">
        <v>679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 x14ac:dyDescent="0.2">
      <c r="A2658" s="77">
        <v>44099</v>
      </c>
      <c r="B2658" s="78">
        <v>44099</v>
      </c>
      <c r="C2658" s="78" t="s">
        <v>709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 x14ac:dyDescent="0.2">
      <c r="A2659" s="77">
        <v>44099</v>
      </c>
      <c r="B2659" s="78">
        <v>44099</v>
      </c>
      <c r="C2659" s="78" t="s">
        <v>722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 x14ac:dyDescent="0.2">
      <c r="A2660" s="77">
        <v>44099</v>
      </c>
      <c r="B2660" s="78">
        <v>44099</v>
      </c>
      <c r="C2660" s="78" t="s">
        <v>843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 x14ac:dyDescent="0.2">
      <c r="A2661" s="77">
        <v>44099</v>
      </c>
      <c r="B2661" s="78">
        <v>44099</v>
      </c>
      <c r="C2661" s="78" t="s">
        <v>696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 x14ac:dyDescent="0.2">
      <c r="A2662" s="32">
        <v>44100</v>
      </c>
      <c r="B2662" s="33">
        <v>44100</v>
      </c>
      <c r="C2662" s="33" t="s">
        <v>811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 x14ac:dyDescent="0.2">
      <c r="A2663" s="32">
        <v>44100</v>
      </c>
      <c r="B2663" s="33">
        <v>44100</v>
      </c>
      <c r="C2663" s="33" t="s">
        <v>680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 x14ac:dyDescent="0.2">
      <c r="A2664" s="32">
        <v>44100</v>
      </c>
      <c r="B2664" s="33">
        <v>44100</v>
      </c>
      <c r="C2664" s="33" t="s">
        <v>824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 x14ac:dyDescent="0.2">
      <c r="A2665" s="32">
        <v>44100</v>
      </c>
      <c r="B2665" s="33">
        <v>44100</v>
      </c>
      <c r="C2665" s="33" t="s">
        <v>691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 x14ac:dyDescent="0.2">
      <c r="A2666" s="32">
        <v>44100</v>
      </c>
      <c r="B2666" s="33">
        <v>44100</v>
      </c>
      <c r="C2666" s="33" t="s">
        <v>678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 x14ac:dyDescent="0.2">
      <c r="A2667" s="32">
        <v>44100</v>
      </c>
      <c r="B2667" s="33">
        <v>44100</v>
      </c>
      <c r="C2667" s="33" t="s">
        <v>694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 x14ac:dyDescent="0.2">
      <c r="A2668" s="32">
        <v>44100</v>
      </c>
      <c r="B2668" s="33">
        <v>44100</v>
      </c>
      <c r="C2668" s="33" t="s">
        <v>795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 x14ac:dyDescent="0.2">
      <c r="A2669" s="32">
        <v>44100</v>
      </c>
      <c r="B2669" s="33">
        <v>44100</v>
      </c>
      <c r="C2669" s="33" t="s">
        <v>696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 x14ac:dyDescent="0.2">
      <c r="A2670" s="32">
        <v>44100</v>
      </c>
      <c r="B2670" s="33">
        <v>44100</v>
      </c>
      <c r="C2670" s="33" t="s">
        <v>682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 x14ac:dyDescent="0.2">
      <c r="A2671" s="32">
        <v>44100</v>
      </c>
      <c r="B2671" s="33">
        <v>44100</v>
      </c>
      <c r="C2671" s="33" t="s">
        <v>734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 x14ac:dyDescent="0.2">
      <c r="A2672" s="32">
        <v>44100</v>
      </c>
      <c r="B2672" s="33">
        <v>44100</v>
      </c>
      <c r="C2672" s="33" t="s">
        <v>697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 x14ac:dyDescent="0.2">
      <c r="A2673" s="59">
        <v>44101</v>
      </c>
      <c r="B2673" s="60">
        <v>44101</v>
      </c>
      <c r="C2673" s="60" t="s">
        <v>680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 x14ac:dyDescent="0.2">
      <c r="A2674" s="59">
        <v>44101</v>
      </c>
      <c r="B2674" s="60">
        <v>44101</v>
      </c>
      <c r="C2674" s="60" t="s">
        <v>734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 x14ac:dyDescent="0.2">
      <c r="A2675" s="59">
        <v>44101</v>
      </c>
      <c r="B2675" s="60">
        <v>44101</v>
      </c>
      <c r="C2675" s="60" t="s">
        <v>678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 x14ac:dyDescent="0.2">
      <c r="A2676" s="59">
        <v>44101</v>
      </c>
      <c r="B2676" s="60">
        <v>44101</v>
      </c>
      <c r="C2676" s="60" t="s">
        <v>704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 x14ac:dyDescent="0.2">
      <c r="A2677" s="59">
        <v>44101</v>
      </c>
      <c r="B2677" s="60">
        <v>44101</v>
      </c>
      <c r="C2677" s="60" t="s">
        <v>824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 x14ac:dyDescent="0.2">
      <c r="A2678" s="59">
        <v>44101</v>
      </c>
      <c r="B2678" s="60">
        <v>44101</v>
      </c>
      <c r="C2678" s="60" t="s">
        <v>781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 x14ac:dyDescent="0.2">
      <c r="A2679" s="59">
        <v>44101</v>
      </c>
      <c r="B2679" s="60">
        <v>44101</v>
      </c>
      <c r="C2679" s="60" t="s">
        <v>709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 x14ac:dyDescent="0.2">
      <c r="A2680" s="59">
        <v>44101</v>
      </c>
      <c r="B2680" s="60">
        <v>44101</v>
      </c>
      <c r="C2680" s="60" t="s">
        <v>847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 x14ac:dyDescent="0.2">
      <c r="A2681" s="59">
        <v>44101</v>
      </c>
      <c r="B2681" s="60">
        <v>44101</v>
      </c>
      <c r="C2681" s="60" t="s">
        <v>848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 x14ac:dyDescent="0.2">
      <c r="A2682" s="59">
        <v>44101</v>
      </c>
      <c r="B2682" s="60">
        <v>44101</v>
      </c>
      <c r="C2682" s="60" t="s">
        <v>696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 x14ac:dyDescent="0.2">
      <c r="A2683" s="59">
        <v>44101</v>
      </c>
      <c r="B2683" s="60">
        <v>44101</v>
      </c>
      <c r="C2683" s="60" t="s">
        <v>691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 x14ac:dyDescent="0.2">
      <c r="A2684" s="80">
        <v>44102</v>
      </c>
      <c r="B2684" s="81">
        <v>44102</v>
      </c>
      <c r="C2684" s="81" t="s">
        <v>786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 x14ac:dyDescent="0.2">
      <c r="A2685" s="80">
        <v>44102</v>
      </c>
      <c r="B2685" s="81">
        <v>44102</v>
      </c>
      <c r="C2685" s="81" t="s">
        <v>734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 x14ac:dyDescent="0.2">
      <c r="A2686" s="80">
        <v>44102</v>
      </c>
      <c r="B2686" s="81">
        <v>44102</v>
      </c>
      <c r="C2686" s="81" t="s">
        <v>679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 x14ac:dyDescent="0.2">
      <c r="A2687" s="80">
        <v>44102</v>
      </c>
      <c r="B2687" s="81">
        <v>44102</v>
      </c>
      <c r="C2687" s="81" t="s">
        <v>692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 x14ac:dyDescent="0.2">
      <c r="A2688" s="80">
        <v>44102</v>
      </c>
      <c r="B2688" s="81">
        <v>44102</v>
      </c>
      <c r="C2688" s="81" t="s">
        <v>680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 x14ac:dyDescent="0.2">
      <c r="A2689" s="80">
        <v>44102</v>
      </c>
      <c r="B2689" s="81">
        <v>44102</v>
      </c>
      <c r="C2689" s="81" t="s">
        <v>700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 x14ac:dyDescent="0.2">
      <c r="A2690" s="80">
        <v>44102</v>
      </c>
      <c r="B2690" s="81">
        <v>44102</v>
      </c>
      <c r="C2690" s="81" t="s">
        <v>704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 x14ac:dyDescent="0.2">
      <c r="A2691" s="80">
        <v>44102</v>
      </c>
      <c r="B2691" s="81">
        <v>44102</v>
      </c>
      <c r="C2691" s="81" t="s">
        <v>709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 x14ac:dyDescent="0.2">
      <c r="A2692" s="80">
        <v>44102</v>
      </c>
      <c r="B2692" s="81">
        <v>44102</v>
      </c>
      <c r="C2692" s="81" t="s">
        <v>686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 x14ac:dyDescent="0.2">
      <c r="A2693" s="80">
        <v>44102</v>
      </c>
      <c r="B2693" s="81">
        <v>44102</v>
      </c>
      <c r="C2693" s="81" t="s">
        <v>685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 x14ac:dyDescent="0.2">
      <c r="A2694" s="80">
        <v>44102</v>
      </c>
      <c r="B2694" s="81">
        <v>44102</v>
      </c>
      <c r="C2694" s="81" t="s">
        <v>713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 x14ac:dyDescent="0.2">
      <c r="A2695" s="80">
        <v>44102</v>
      </c>
      <c r="B2695" s="81">
        <v>44102</v>
      </c>
      <c r="C2695" s="81" t="s">
        <v>717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 x14ac:dyDescent="0.2">
      <c r="A2696" s="80">
        <v>44102</v>
      </c>
      <c r="B2696" s="81">
        <v>44102</v>
      </c>
      <c r="C2696" s="81" t="s">
        <v>708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 x14ac:dyDescent="0.2">
      <c r="A2697" s="80">
        <v>44102</v>
      </c>
      <c r="B2697" s="81">
        <v>44102</v>
      </c>
      <c r="C2697" s="81" t="s">
        <v>684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 x14ac:dyDescent="0.2">
      <c r="A2698" s="80">
        <v>44102</v>
      </c>
      <c r="B2698" s="81">
        <v>44102</v>
      </c>
      <c r="C2698" s="81" t="s">
        <v>706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 x14ac:dyDescent="0.2">
      <c r="A2699" s="80">
        <v>44102</v>
      </c>
      <c r="B2699" s="81">
        <v>44102</v>
      </c>
      <c r="C2699" s="81" t="s">
        <v>689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 x14ac:dyDescent="0.2">
      <c r="A2700" s="80">
        <v>44102</v>
      </c>
      <c r="B2700" s="81">
        <v>44102</v>
      </c>
      <c r="C2700" s="81" t="s">
        <v>696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 x14ac:dyDescent="0.2">
      <c r="A2701" s="80">
        <v>44102</v>
      </c>
      <c r="B2701" s="81">
        <v>44102</v>
      </c>
      <c r="C2701" s="81" t="s">
        <v>815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 x14ac:dyDescent="0.2">
      <c r="A2702" s="80">
        <v>44102</v>
      </c>
      <c r="B2702" s="81">
        <v>44102</v>
      </c>
      <c r="C2702" s="81" t="s">
        <v>683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 x14ac:dyDescent="0.2">
      <c r="A2703" s="80">
        <v>44102</v>
      </c>
      <c r="B2703" s="81">
        <v>44102</v>
      </c>
      <c r="C2703" s="81" t="s">
        <v>690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 x14ac:dyDescent="0.2">
      <c r="A2704" s="80">
        <v>44102</v>
      </c>
      <c r="B2704" s="81">
        <v>44102</v>
      </c>
      <c r="C2704" s="81" t="s">
        <v>849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 x14ac:dyDescent="0.2">
      <c r="A2705" s="80">
        <v>44102</v>
      </c>
      <c r="B2705" s="81">
        <v>44102</v>
      </c>
      <c r="C2705" s="81" t="s">
        <v>743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 x14ac:dyDescent="0.2">
      <c r="A2706" s="83">
        <v>44103</v>
      </c>
      <c r="B2706" s="84">
        <v>44103</v>
      </c>
      <c r="C2706" s="84" t="s">
        <v>846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 x14ac:dyDescent="0.2">
      <c r="A2707" s="83">
        <v>44103</v>
      </c>
      <c r="B2707" s="84">
        <v>44103</v>
      </c>
      <c r="C2707" s="84" t="s">
        <v>720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 x14ac:dyDescent="0.2">
      <c r="A2708" s="83">
        <v>44103</v>
      </c>
      <c r="B2708" s="84">
        <v>44103</v>
      </c>
      <c r="C2708" s="84" t="s">
        <v>680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 x14ac:dyDescent="0.2">
      <c r="A2709" s="83">
        <v>44103</v>
      </c>
      <c r="B2709" s="84">
        <v>44103</v>
      </c>
      <c r="C2709" s="84" t="s">
        <v>712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 x14ac:dyDescent="0.2">
      <c r="A2710" s="83">
        <v>44103</v>
      </c>
      <c r="B2710" s="84">
        <v>44103</v>
      </c>
      <c r="C2710" s="84" t="s">
        <v>850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 x14ac:dyDescent="0.2">
      <c r="A2711" s="83">
        <v>44103</v>
      </c>
      <c r="B2711" s="84">
        <v>44103</v>
      </c>
      <c r="C2711" s="84" t="s">
        <v>694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 x14ac:dyDescent="0.2">
      <c r="A2712" s="83">
        <v>44103</v>
      </c>
      <c r="B2712" s="84">
        <v>44103</v>
      </c>
      <c r="C2712" s="84" t="s">
        <v>682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 x14ac:dyDescent="0.2">
      <c r="A2713" s="83">
        <v>44103</v>
      </c>
      <c r="B2713" s="84">
        <v>44103</v>
      </c>
      <c r="C2713" s="84" t="s">
        <v>708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 x14ac:dyDescent="0.2">
      <c r="A2714" s="83">
        <v>44103</v>
      </c>
      <c r="B2714" s="84">
        <v>44103</v>
      </c>
      <c r="C2714" s="84" t="s">
        <v>851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 x14ac:dyDescent="0.2">
      <c r="A2715" s="83">
        <v>44103</v>
      </c>
      <c r="B2715" s="84">
        <v>44103</v>
      </c>
      <c r="C2715" s="84" t="s">
        <v>698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 x14ac:dyDescent="0.2">
      <c r="A2716" s="83">
        <v>44103</v>
      </c>
      <c r="B2716" s="84">
        <v>44103</v>
      </c>
      <c r="C2716" s="84" t="s">
        <v>691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 x14ac:dyDescent="0.2">
      <c r="A2717" s="83">
        <v>44103</v>
      </c>
      <c r="B2717" s="84">
        <v>44103</v>
      </c>
      <c r="C2717" s="84" t="s">
        <v>685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 x14ac:dyDescent="0.2">
      <c r="A2718" s="59">
        <v>44104</v>
      </c>
      <c r="B2718" s="60">
        <v>44104</v>
      </c>
      <c r="C2718" s="60" t="s">
        <v>680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 x14ac:dyDescent="0.2">
      <c r="A2719" s="59">
        <v>44104</v>
      </c>
      <c r="B2719" s="60">
        <v>44104</v>
      </c>
      <c r="C2719" s="60" t="s">
        <v>678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 x14ac:dyDescent="0.2">
      <c r="A2720" s="59">
        <v>44104</v>
      </c>
      <c r="B2720" s="60">
        <v>44104</v>
      </c>
      <c r="C2720" s="60" t="s">
        <v>698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 x14ac:dyDescent="0.2">
      <c r="A2721" s="59">
        <v>44104</v>
      </c>
      <c r="B2721" s="60">
        <v>44104</v>
      </c>
      <c r="C2721" s="60" t="s">
        <v>683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 x14ac:dyDescent="0.2">
      <c r="A2722" s="59">
        <v>44104</v>
      </c>
      <c r="B2722" s="60">
        <v>44104</v>
      </c>
      <c r="C2722" s="60" t="s">
        <v>852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 x14ac:dyDescent="0.2">
      <c r="A2723" s="59">
        <v>44104</v>
      </c>
      <c r="B2723" s="60">
        <v>44104</v>
      </c>
      <c r="C2723" s="60" t="s">
        <v>734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 x14ac:dyDescent="0.2">
      <c r="A2724" s="59">
        <v>44104</v>
      </c>
      <c r="B2724" s="60">
        <v>44104</v>
      </c>
      <c r="C2724" s="60" t="s">
        <v>848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 x14ac:dyDescent="0.2">
      <c r="A2725" s="59">
        <v>44104</v>
      </c>
      <c r="B2725" s="60">
        <v>44104</v>
      </c>
      <c r="C2725" s="60" t="s">
        <v>694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 x14ac:dyDescent="0.2">
      <c r="A2726" s="59">
        <v>44104</v>
      </c>
      <c r="B2726" s="60">
        <v>44104</v>
      </c>
      <c r="C2726" s="60" t="s">
        <v>691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 x14ac:dyDescent="0.2">
      <c r="A2727" s="59">
        <v>44104</v>
      </c>
      <c r="B2727" s="60">
        <v>44104</v>
      </c>
      <c r="C2727" s="60" t="s">
        <v>687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 x14ac:dyDescent="0.2">
      <c r="A2728" s="59">
        <v>44104</v>
      </c>
      <c r="B2728" s="60">
        <v>44104</v>
      </c>
      <c r="C2728" s="60" t="s">
        <v>714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 x14ac:dyDescent="0.2">
      <c r="A2729" s="59">
        <v>44104</v>
      </c>
      <c r="B2729" s="60">
        <v>44104</v>
      </c>
      <c r="C2729" s="60" t="s">
        <v>686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 x14ac:dyDescent="0.2">
      <c r="A2730" s="59">
        <v>44104</v>
      </c>
      <c r="B2730" s="60">
        <v>44104</v>
      </c>
      <c r="C2730" s="60" t="s">
        <v>771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 x14ac:dyDescent="0.2">
      <c r="A2731" s="59">
        <v>44104</v>
      </c>
      <c r="B2731" s="60">
        <v>44104</v>
      </c>
      <c r="C2731" s="60" t="s">
        <v>712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 x14ac:dyDescent="0.2">
      <c r="A2732" s="59">
        <v>44104</v>
      </c>
      <c r="B2732" s="60">
        <v>44104</v>
      </c>
      <c r="C2732" s="60" t="s">
        <v>722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 x14ac:dyDescent="0.2">
      <c r="A2733" s="59">
        <v>44104</v>
      </c>
      <c r="B2733" s="60">
        <v>44104</v>
      </c>
      <c r="C2733" s="60" t="s">
        <v>682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 x14ac:dyDescent="0.2">
      <c r="A2734" s="59">
        <v>44104</v>
      </c>
      <c r="B2734" s="60">
        <v>44104</v>
      </c>
      <c r="C2734" s="60" t="s">
        <v>715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 x14ac:dyDescent="0.2">
      <c r="A2735" s="59">
        <v>44104</v>
      </c>
      <c r="B2735" s="60">
        <v>44104</v>
      </c>
      <c r="C2735" s="60" t="s">
        <v>850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 x14ac:dyDescent="0.2">
      <c r="A2736" s="59">
        <v>44104</v>
      </c>
      <c r="B2736" s="60">
        <v>44104</v>
      </c>
      <c r="C2736" s="60" t="s">
        <v>696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 x14ac:dyDescent="0.2">
      <c r="A2737" s="53">
        <v>44105</v>
      </c>
      <c r="B2737" s="54">
        <v>44105</v>
      </c>
      <c r="C2737" s="54" t="s">
        <v>691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 x14ac:dyDescent="0.2">
      <c r="A2738" s="53">
        <v>44105</v>
      </c>
      <c r="B2738" s="54">
        <v>44105</v>
      </c>
      <c r="C2738" s="54" t="s">
        <v>694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 x14ac:dyDescent="0.2">
      <c r="A2739" s="53">
        <v>44105</v>
      </c>
      <c r="B2739" s="54">
        <v>44105</v>
      </c>
      <c r="C2739" s="54" t="s">
        <v>680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 x14ac:dyDescent="0.2">
      <c r="A2740" s="53">
        <v>44105</v>
      </c>
      <c r="B2740" s="54">
        <v>44105</v>
      </c>
      <c r="C2740" s="54" t="s">
        <v>678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 x14ac:dyDescent="0.2">
      <c r="A2741" s="53">
        <v>44105</v>
      </c>
      <c r="B2741" s="54">
        <v>44105</v>
      </c>
      <c r="C2741" s="54" t="s">
        <v>719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 x14ac:dyDescent="0.2">
      <c r="A2742" s="53">
        <v>44105</v>
      </c>
      <c r="B2742" s="54">
        <v>44105</v>
      </c>
      <c r="C2742" s="54" t="s">
        <v>687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 x14ac:dyDescent="0.2">
      <c r="A2743" s="53">
        <v>44105</v>
      </c>
      <c r="B2743" s="54">
        <v>44105</v>
      </c>
      <c r="C2743" s="54" t="s">
        <v>683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 x14ac:dyDescent="0.2">
      <c r="A2744" s="53">
        <v>44105</v>
      </c>
      <c r="B2744" s="54">
        <v>44105</v>
      </c>
      <c r="C2744" s="54" t="s">
        <v>725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 x14ac:dyDescent="0.2">
      <c r="A2745" s="53">
        <v>44105</v>
      </c>
      <c r="B2745" s="54">
        <v>44105</v>
      </c>
      <c r="C2745" s="54" t="s">
        <v>717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 x14ac:dyDescent="0.2">
      <c r="A2746" s="53">
        <v>44105</v>
      </c>
      <c r="B2746" s="54">
        <v>44105</v>
      </c>
      <c r="C2746" s="54" t="s">
        <v>684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 x14ac:dyDescent="0.2">
      <c r="A2747" s="53">
        <v>44105</v>
      </c>
      <c r="B2747" s="54">
        <v>44105</v>
      </c>
      <c r="C2747" s="54" t="s">
        <v>700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 x14ac:dyDescent="0.2">
      <c r="A2748" s="53">
        <v>44105</v>
      </c>
      <c r="B2748" s="54">
        <v>44105</v>
      </c>
      <c r="C2748" s="54" t="s">
        <v>686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 x14ac:dyDescent="0.2">
      <c r="A2749" s="53">
        <v>44105</v>
      </c>
      <c r="B2749" s="54">
        <v>44105</v>
      </c>
      <c r="C2749" s="54" t="s">
        <v>704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 x14ac:dyDescent="0.2">
      <c r="A2750" s="53">
        <v>44105</v>
      </c>
      <c r="B2750" s="54">
        <v>44105</v>
      </c>
      <c r="C2750" s="54" t="s">
        <v>696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 x14ac:dyDescent="0.2">
      <c r="A2751" s="53">
        <v>44105</v>
      </c>
      <c r="B2751" s="54">
        <v>44105</v>
      </c>
      <c r="C2751" s="54" t="s">
        <v>688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 x14ac:dyDescent="0.2">
      <c r="A2752" s="53">
        <v>44105</v>
      </c>
      <c r="B2752" s="54">
        <v>44105</v>
      </c>
      <c r="C2752" s="54" t="s">
        <v>712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 x14ac:dyDescent="0.2">
      <c r="A2753" s="62">
        <v>44106</v>
      </c>
      <c r="B2753" s="63">
        <v>44106</v>
      </c>
      <c r="C2753" s="63" t="s">
        <v>853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 x14ac:dyDescent="0.2">
      <c r="A2754" s="62">
        <v>44106</v>
      </c>
      <c r="B2754" s="63">
        <v>44106</v>
      </c>
      <c r="C2754" s="63" t="s">
        <v>719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 x14ac:dyDescent="0.2">
      <c r="A2755" s="62">
        <v>44106</v>
      </c>
      <c r="B2755" s="63">
        <v>44106</v>
      </c>
      <c r="C2755" s="63" t="s">
        <v>811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 x14ac:dyDescent="0.2">
      <c r="A2756" s="62">
        <v>44106</v>
      </c>
      <c r="B2756" s="63">
        <v>44106</v>
      </c>
      <c r="C2756" s="63" t="s">
        <v>687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 x14ac:dyDescent="0.2">
      <c r="A2757" s="62">
        <v>44106</v>
      </c>
      <c r="B2757" s="63">
        <v>44106</v>
      </c>
      <c r="C2757" s="63" t="s">
        <v>691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 x14ac:dyDescent="0.2">
      <c r="A2758" s="62">
        <v>44106</v>
      </c>
      <c r="B2758" s="63">
        <v>44106</v>
      </c>
      <c r="C2758" s="63" t="s">
        <v>688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 x14ac:dyDescent="0.2">
      <c r="A2759" s="62">
        <v>44106</v>
      </c>
      <c r="B2759" s="63">
        <v>44106</v>
      </c>
      <c r="C2759" s="63" t="s">
        <v>695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 x14ac:dyDescent="0.2">
      <c r="A2760" s="62">
        <v>44106</v>
      </c>
      <c r="B2760" s="63">
        <v>44106</v>
      </c>
      <c r="C2760" s="63" t="s">
        <v>678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 x14ac:dyDescent="0.2">
      <c r="A2761" s="62">
        <v>44106</v>
      </c>
      <c r="B2761" s="63">
        <v>44106</v>
      </c>
      <c r="C2761" s="63" t="s">
        <v>694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 x14ac:dyDescent="0.2">
      <c r="A2762" s="62">
        <v>44106</v>
      </c>
      <c r="B2762" s="63">
        <v>44106</v>
      </c>
      <c r="C2762" s="63" t="s">
        <v>807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 x14ac:dyDescent="0.2">
      <c r="A2763" s="62">
        <v>44106</v>
      </c>
      <c r="B2763" s="63">
        <v>44106</v>
      </c>
      <c r="C2763" s="63" t="s">
        <v>704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 x14ac:dyDescent="0.2">
      <c r="A2764" s="62">
        <v>44106</v>
      </c>
      <c r="B2764" s="63">
        <v>44106</v>
      </c>
      <c r="C2764" s="63" t="s">
        <v>812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 x14ac:dyDescent="0.2">
      <c r="A2765" s="62">
        <v>44106</v>
      </c>
      <c r="B2765" s="63">
        <v>44106</v>
      </c>
      <c r="C2765" s="63" t="s">
        <v>851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 x14ac:dyDescent="0.2">
      <c r="A2766" s="62">
        <v>44106</v>
      </c>
      <c r="B2766" s="63">
        <v>44106</v>
      </c>
      <c r="C2766" s="63" t="s">
        <v>854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 x14ac:dyDescent="0.2">
      <c r="A2767" s="62">
        <v>44106</v>
      </c>
      <c r="B2767" s="63">
        <v>44106</v>
      </c>
      <c r="C2767" s="63" t="s">
        <v>683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 x14ac:dyDescent="0.2">
      <c r="A2768" s="86">
        <v>44107</v>
      </c>
      <c r="B2768" s="87">
        <v>44107</v>
      </c>
      <c r="C2768" s="87" t="s">
        <v>680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 x14ac:dyDescent="0.2">
      <c r="A2769" s="86">
        <v>44107</v>
      </c>
      <c r="B2769" s="87">
        <v>44107</v>
      </c>
      <c r="C2769" s="87" t="s">
        <v>678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 x14ac:dyDescent="0.2">
      <c r="A2770" s="86">
        <v>44107</v>
      </c>
      <c r="B2770" s="87">
        <v>44107</v>
      </c>
      <c r="C2770" s="87" t="s">
        <v>713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 x14ac:dyDescent="0.2">
      <c r="A2771" s="86">
        <v>44107</v>
      </c>
      <c r="B2771" s="87">
        <v>44107</v>
      </c>
      <c r="C2771" s="87" t="s">
        <v>691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 x14ac:dyDescent="0.2">
      <c r="A2772" s="86">
        <v>44107</v>
      </c>
      <c r="B2772" s="87">
        <v>44107</v>
      </c>
      <c r="C2772" s="87" t="s">
        <v>776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 x14ac:dyDescent="0.2">
      <c r="A2773" s="86">
        <v>44107</v>
      </c>
      <c r="B2773" s="87">
        <v>44107</v>
      </c>
      <c r="C2773" s="87" t="s">
        <v>686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 x14ac:dyDescent="0.2">
      <c r="A2774" s="86">
        <v>44107</v>
      </c>
      <c r="B2774" s="87">
        <v>44107</v>
      </c>
      <c r="C2774" s="87" t="s">
        <v>695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 x14ac:dyDescent="0.2">
      <c r="A2775" s="86">
        <v>44107</v>
      </c>
      <c r="B2775" s="87">
        <v>44107</v>
      </c>
      <c r="C2775" s="87" t="s">
        <v>697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 x14ac:dyDescent="0.2">
      <c r="A2776" s="86">
        <v>44107</v>
      </c>
      <c r="B2776" s="87">
        <v>44107</v>
      </c>
      <c r="C2776" s="87" t="s">
        <v>734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 x14ac:dyDescent="0.2">
      <c r="A2777" s="86">
        <v>44107</v>
      </c>
      <c r="B2777" s="87">
        <v>44107</v>
      </c>
      <c r="C2777" s="87" t="s">
        <v>688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 x14ac:dyDescent="0.2">
      <c r="A2778" s="86">
        <v>44107</v>
      </c>
      <c r="B2778" s="87">
        <v>44107</v>
      </c>
      <c r="C2778" s="87" t="s">
        <v>694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 x14ac:dyDescent="0.2">
      <c r="A2779" s="86">
        <v>44107</v>
      </c>
      <c r="B2779" s="87">
        <v>44107</v>
      </c>
      <c r="C2779" s="87" t="s">
        <v>679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 x14ac:dyDescent="0.2">
      <c r="A2780" s="86">
        <v>44107</v>
      </c>
      <c r="B2780" s="87">
        <v>44107</v>
      </c>
      <c r="C2780" s="87" t="s">
        <v>696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 x14ac:dyDescent="0.2">
      <c r="A2781" s="86">
        <v>44107</v>
      </c>
      <c r="B2781" s="87">
        <v>44107</v>
      </c>
      <c r="C2781" s="87" t="s">
        <v>831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 x14ac:dyDescent="0.2">
      <c r="A2782" s="86">
        <v>44107</v>
      </c>
      <c r="B2782" s="87">
        <v>44107</v>
      </c>
      <c r="C2782" s="87" t="s">
        <v>687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 x14ac:dyDescent="0.2">
      <c r="A2783" s="86">
        <v>44107</v>
      </c>
      <c r="B2783" s="87">
        <v>44107</v>
      </c>
      <c r="C2783" s="87" t="s">
        <v>683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 x14ac:dyDescent="0.2">
      <c r="A2784" s="86">
        <v>44107</v>
      </c>
      <c r="B2784" s="87">
        <v>44107</v>
      </c>
      <c r="C2784" s="87" t="s">
        <v>690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 x14ac:dyDescent="0.2">
      <c r="A2785" s="86">
        <v>44107</v>
      </c>
      <c r="B2785" s="87">
        <v>44107</v>
      </c>
      <c r="C2785" s="87" t="s">
        <v>855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 x14ac:dyDescent="0.2">
      <c r="A2786" s="86">
        <v>44107</v>
      </c>
      <c r="B2786" s="87">
        <v>44107</v>
      </c>
      <c r="C2786" s="87" t="s">
        <v>714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 x14ac:dyDescent="0.2">
      <c r="A2787" s="86">
        <v>44107</v>
      </c>
      <c r="B2787" s="87">
        <v>44107</v>
      </c>
      <c r="C2787" s="87" t="s">
        <v>830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 x14ac:dyDescent="0.2">
      <c r="A2788" s="65">
        <v>44108</v>
      </c>
      <c r="B2788" s="66">
        <v>44108</v>
      </c>
      <c r="C2788" s="66" t="s">
        <v>704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 x14ac:dyDescent="0.2">
      <c r="A2789" s="65">
        <v>44108</v>
      </c>
      <c r="B2789" s="66">
        <v>44108</v>
      </c>
      <c r="C2789" s="66" t="s">
        <v>694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 x14ac:dyDescent="0.2">
      <c r="A2790" s="65">
        <v>44108</v>
      </c>
      <c r="B2790" s="66">
        <v>44108</v>
      </c>
      <c r="C2790" s="66" t="s">
        <v>689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 x14ac:dyDescent="0.2">
      <c r="A2791" s="65">
        <v>44108</v>
      </c>
      <c r="B2791" s="66">
        <v>44108</v>
      </c>
      <c r="C2791" s="66" t="s">
        <v>696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 x14ac:dyDescent="0.2">
      <c r="A2792" s="65">
        <v>44108</v>
      </c>
      <c r="B2792" s="66">
        <v>44108</v>
      </c>
      <c r="C2792" s="66" t="s">
        <v>697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 x14ac:dyDescent="0.2">
      <c r="A2793" s="65">
        <v>44108</v>
      </c>
      <c r="B2793" s="66">
        <v>44108</v>
      </c>
      <c r="C2793" s="66" t="s">
        <v>734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 x14ac:dyDescent="0.2">
      <c r="A2794" s="65">
        <v>44108</v>
      </c>
      <c r="B2794" s="66">
        <v>44108</v>
      </c>
      <c r="C2794" s="66" t="s">
        <v>788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 x14ac:dyDescent="0.2">
      <c r="A2795" s="65">
        <v>44108</v>
      </c>
      <c r="B2795" s="66">
        <v>44108</v>
      </c>
      <c r="C2795" s="66" t="s">
        <v>709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 x14ac:dyDescent="0.2">
      <c r="A2796" s="65">
        <v>44108</v>
      </c>
      <c r="B2796" s="66">
        <v>44108</v>
      </c>
      <c r="C2796" s="66" t="s">
        <v>683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 x14ac:dyDescent="0.2">
      <c r="A2797" s="65">
        <v>44108</v>
      </c>
      <c r="B2797" s="66">
        <v>44108</v>
      </c>
      <c r="C2797" s="66" t="s">
        <v>695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 x14ac:dyDescent="0.2">
      <c r="A2798" s="65">
        <v>44108</v>
      </c>
      <c r="B2798" s="66">
        <v>44108</v>
      </c>
      <c r="C2798" s="66" t="s">
        <v>819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 x14ac:dyDescent="0.2">
      <c r="A2799" s="65">
        <v>44108</v>
      </c>
      <c r="B2799" s="66">
        <v>44108</v>
      </c>
      <c r="C2799" s="66" t="s">
        <v>687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 x14ac:dyDescent="0.2">
      <c r="A2800" s="65">
        <v>44108</v>
      </c>
      <c r="B2800" s="66">
        <v>44108</v>
      </c>
      <c r="C2800" s="66" t="s">
        <v>753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 x14ac:dyDescent="0.2">
      <c r="A2801" s="65">
        <v>44108</v>
      </c>
      <c r="B2801" s="66">
        <v>44108</v>
      </c>
      <c r="C2801" s="66" t="s">
        <v>818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 x14ac:dyDescent="0.2">
      <c r="A2802" s="65">
        <v>44108</v>
      </c>
      <c r="B2802" s="66">
        <v>44108</v>
      </c>
      <c r="C2802" s="66" t="s">
        <v>816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 x14ac:dyDescent="0.2">
      <c r="A2803" s="65">
        <v>44108</v>
      </c>
      <c r="B2803" s="66">
        <v>44108</v>
      </c>
      <c r="C2803" s="66" t="s">
        <v>679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 x14ac:dyDescent="0.2">
      <c r="A2804" s="53">
        <v>44109</v>
      </c>
      <c r="B2804" s="54">
        <v>44109</v>
      </c>
      <c r="C2804" s="54" t="s">
        <v>811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 x14ac:dyDescent="0.2">
      <c r="A2805" s="53">
        <v>44109</v>
      </c>
      <c r="B2805" s="54">
        <v>44109</v>
      </c>
      <c r="C2805" s="54" t="s">
        <v>842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 x14ac:dyDescent="0.2">
      <c r="A2806" s="53">
        <v>44109</v>
      </c>
      <c r="B2806" s="54">
        <v>44109</v>
      </c>
      <c r="C2806" s="54" t="s">
        <v>824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 x14ac:dyDescent="0.2">
      <c r="A2807" s="53">
        <v>44109</v>
      </c>
      <c r="B2807" s="54">
        <v>44109</v>
      </c>
      <c r="C2807" s="54" t="s">
        <v>691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 x14ac:dyDescent="0.2">
      <c r="A2808" s="53">
        <v>44109</v>
      </c>
      <c r="B2808" s="54">
        <v>44109</v>
      </c>
      <c r="C2808" s="54" t="s">
        <v>856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 x14ac:dyDescent="0.2">
      <c r="A2809" s="53">
        <v>44109</v>
      </c>
      <c r="B2809" s="54">
        <v>44109</v>
      </c>
      <c r="C2809" s="54" t="s">
        <v>818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 x14ac:dyDescent="0.2">
      <c r="A2810" s="53">
        <v>44109</v>
      </c>
      <c r="B2810" s="54">
        <v>44109</v>
      </c>
      <c r="C2810" s="54" t="s">
        <v>694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 x14ac:dyDescent="0.2">
      <c r="A2811" s="53">
        <v>44109</v>
      </c>
      <c r="B2811" s="54">
        <v>44109</v>
      </c>
      <c r="C2811" s="54" t="s">
        <v>733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 x14ac:dyDescent="0.2">
      <c r="A2812" s="53">
        <v>44109</v>
      </c>
      <c r="B2812" s="54">
        <v>44109</v>
      </c>
      <c r="C2812" s="54" t="s">
        <v>696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 x14ac:dyDescent="0.2">
      <c r="A2813" s="53">
        <v>44109</v>
      </c>
      <c r="B2813" s="54">
        <v>44109</v>
      </c>
      <c r="C2813" s="54" t="s">
        <v>857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 x14ac:dyDescent="0.2">
      <c r="A2814" s="53">
        <v>44109</v>
      </c>
      <c r="B2814" s="54">
        <v>44109</v>
      </c>
      <c r="C2814" s="54" t="s">
        <v>713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 x14ac:dyDescent="0.2">
      <c r="A2815" s="68">
        <v>44110</v>
      </c>
      <c r="B2815" s="69">
        <v>44110</v>
      </c>
      <c r="C2815" s="69" t="s">
        <v>849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 x14ac:dyDescent="0.2">
      <c r="A2816" s="68">
        <v>44110</v>
      </c>
      <c r="B2816" s="69">
        <v>44110</v>
      </c>
      <c r="C2816" s="69" t="s">
        <v>680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 x14ac:dyDescent="0.2">
      <c r="A2817" s="68">
        <v>44110</v>
      </c>
      <c r="B2817" s="69">
        <v>44110</v>
      </c>
      <c r="C2817" s="69" t="s">
        <v>683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 x14ac:dyDescent="0.2">
      <c r="A2818" s="68">
        <v>44110</v>
      </c>
      <c r="B2818" s="69">
        <v>44110</v>
      </c>
      <c r="C2818" s="69" t="s">
        <v>858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 x14ac:dyDescent="0.2">
      <c r="A2819" s="68">
        <v>44110</v>
      </c>
      <c r="B2819" s="69">
        <v>44110</v>
      </c>
      <c r="C2819" s="69" t="s">
        <v>859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 x14ac:dyDescent="0.2">
      <c r="A2820" s="68">
        <v>44110</v>
      </c>
      <c r="B2820" s="69">
        <v>44110</v>
      </c>
      <c r="C2820" s="69" t="s">
        <v>857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 x14ac:dyDescent="0.2">
      <c r="A2821" s="68">
        <v>44110</v>
      </c>
      <c r="B2821" s="69">
        <v>44110</v>
      </c>
      <c r="C2821" s="69" t="s">
        <v>713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 x14ac:dyDescent="0.2">
      <c r="A2822" s="68">
        <v>44110</v>
      </c>
      <c r="B2822" s="69">
        <v>44110</v>
      </c>
      <c r="C2822" s="69" t="s">
        <v>719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 x14ac:dyDescent="0.2">
      <c r="A2823" s="68">
        <v>44110</v>
      </c>
      <c r="B2823" s="69">
        <v>44110</v>
      </c>
      <c r="C2823" s="69" t="s">
        <v>695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 x14ac:dyDescent="0.2">
      <c r="A2824" s="68">
        <v>44110</v>
      </c>
      <c r="B2824" s="69">
        <v>44110</v>
      </c>
      <c r="C2824" s="69" t="s">
        <v>694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 x14ac:dyDescent="0.2">
      <c r="A2825" s="68">
        <v>44110</v>
      </c>
      <c r="B2825" s="69">
        <v>44110</v>
      </c>
      <c r="C2825" s="69" t="s">
        <v>696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 x14ac:dyDescent="0.2">
      <c r="A2826" s="68">
        <v>44110</v>
      </c>
      <c r="B2826" s="69">
        <v>44110</v>
      </c>
      <c r="C2826" s="69" t="s">
        <v>682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 x14ac:dyDescent="0.2">
      <c r="A2827" s="68">
        <v>44110</v>
      </c>
      <c r="B2827" s="69">
        <v>44110</v>
      </c>
      <c r="C2827" s="69" t="s">
        <v>678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 x14ac:dyDescent="0.2">
      <c r="A2828" s="68">
        <v>44110</v>
      </c>
      <c r="B2828" s="69">
        <v>44110</v>
      </c>
      <c r="C2828" s="69" t="s">
        <v>855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 x14ac:dyDescent="0.2">
      <c r="A2829" s="68">
        <v>44110</v>
      </c>
      <c r="B2829" s="69">
        <v>44110</v>
      </c>
      <c r="C2829" s="69" t="s">
        <v>687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 x14ac:dyDescent="0.2">
      <c r="A2830" s="83">
        <v>44111</v>
      </c>
      <c r="B2830" s="84">
        <v>44111</v>
      </c>
      <c r="C2830" s="84" t="s">
        <v>691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 x14ac:dyDescent="0.2">
      <c r="A2831" s="83">
        <v>44111</v>
      </c>
      <c r="B2831" s="84">
        <v>44111</v>
      </c>
      <c r="C2831" s="84" t="s">
        <v>688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 x14ac:dyDescent="0.2">
      <c r="A2832" s="83">
        <v>44111</v>
      </c>
      <c r="B2832" s="84">
        <v>44111</v>
      </c>
      <c r="C2832" s="84" t="s">
        <v>719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 x14ac:dyDescent="0.2">
      <c r="A2833" s="83">
        <v>44111</v>
      </c>
      <c r="B2833" s="84">
        <v>44111</v>
      </c>
      <c r="C2833" s="84" t="s">
        <v>860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 x14ac:dyDescent="0.2">
      <c r="A2834" s="83">
        <v>44111</v>
      </c>
      <c r="B2834" s="84">
        <v>44111</v>
      </c>
      <c r="C2834" s="84" t="s">
        <v>680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 x14ac:dyDescent="0.2">
      <c r="A2835" s="83">
        <v>44111</v>
      </c>
      <c r="B2835" s="84">
        <v>44111</v>
      </c>
      <c r="C2835" s="84" t="s">
        <v>683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 x14ac:dyDescent="0.2">
      <c r="A2836" s="83">
        <v>44111</v>
      </c>
      <c r="B2836" s="84">
        <v>44111</v>
      </c>
      <c r="C2836" s="84" t="s">
        <v>678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 x14ac:dyDescent="0.2">
      <c r="A2837" s="83">
        <v>44111</v>
      </c>
      <c r="B2837" s="84">
        <v>44111</v>
      </c>
      <c r="C2837" s="84" t="s">
        <v>713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 x14ac:dyDescent="0.2">
      <c r="A2838" s="83">
        <v>44111</v>
      </c>
      <c r="B2838" s="84">
        <v>44111</v>
      </c>
      <c r="C2838" s="84" t="s">
        <v>701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 x14ac:dyDescent="0.2">
      <c r="A2839" s="83">
        <v>44111</v>
      </c>
      <c r="B2839" s="84">
        <v>44111</v>
      </c>
      <c r="C2839" s="84" t="s">
        <v>694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 x14ac:dyDescent="0.2">
      <c r="A2840" s="83">
        <v>44111</v>
      </c>
      <c r="B2840" s="84">
        <v>44111</v>
      </c>
      <c r="C2840" s="84" t="s">
        <v>685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 x14ac:dyDescent="0.2">
      <c r="A2841" s="83">
        <v>44111</v>
      </c>
      <c r="B2841" s="84">
        <v>44111</v>
      </c>
      <c r="C2841" s="84" t="s">
        <v>812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 x14ac:dyDescent="0.2">
      <c r="A2842" s="83">
        <v>44111</v>
      </c>
      <c r="B2842" s="84">
        <v>44111</v>
      </c>
      <c r="C2842" s="84" t="s">
        <v>679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 x14ac:dyDescent="0.2">
      <c r="A2843" s="83">
        <v>44111</v>
      </c>
      <c r="B2843" s="84">
        <v>44111</v>
      </c>
      <c r="C2843" s="84" t="s">
        <v>696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 x14ac:dyDescent="0.2">
      <c r="A2844" s="83">
        <v>44111</v>
      </c>
      <c r="B2844" s="84">
        <v>44111</v>
      </c>
      <c r="C2844" s="84" t="s">
        <v>824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 x14ac:dyDescent="0.2">
      <c r="A2845" s="83">
        <v>44111</v>
      </c>
      <c r="B2845" s="84">
        <v>44111</v>
      </c>
      <c r="C2845" s="84" t="s">
        <v>734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 x14ac:dyDescent="0.2">
      <c r="A2846" s="83">
        <v>44111</v>
      </c>
      <c r="B2846" s="84">
        <v>44111</v>
      </c>
      <c r="C2846" s="84" t="s">
        <v>689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 x14ac:dyDescent="0.2">
      <c r="A2847" s="83">
        <v>44111</v>
      </c>
      <c r="B2847" s="84">
        <v>44111</v>
      </c>
      <c r="C2847" s="84" t="s">
        <v>717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 x14ac:dyDescent="0.2">
      <c r="A2848" s="74">
        <v>44112</v>
      </c>
      <c r="B2848" s="75">
        <v>44112</v>
      </c>
      <c r="C2848" s="75" t="s">
        <v>824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 x14ac:dyDescent="0.2">
      <c r="A2849" s="74">
        <v>44112</v>
      </c>
      <c r="B2849" s="75">
        <v>44112</v>
      </c>
      <c r="C2849" s="75" t="s">
        <v>734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 x14ac:dyDescent="0.2">
      <c r="A2850" s="74">
        <v>44112</v>
      </c>
      <c r="B2850" s="75">
        <v>44112</v>
      </c>
      <c r="C2850" s="75" t="s">
        <v>852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 x14ac:dyDescent="0.2">
      <c r="A2851" s="74">
        <v>44112</v>
      </c>
      <c r="B2851" s="75">
        <v>44112</v>
      </c>
      <c r="C2851" s="75" t="s">
        <v>678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 x14ac:dyDescent="0.2">
      <c r="A2852" s="74">
        <v>44112</v>
      </c>
      <c r="B2852" s="75">
        <v>44112</v>
      </c>
      <c r="C2852" s="75" t="s">
        <v>696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 x14ac:dyDescent="0.2">
      <c r="A2853" s="74">
        <v>44112</v>
      </c>
      <c r="B2853" s="75">
        <v>44112</v>
      </c>
      <c r="C2853" s="75" t="s">
        <v>861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 x14ac:dyDescent="0.2">
      <c r="A2854" s="74">
        <v>44112</v>
      </c>
      <c r="B2854" s="75">
        <v>44112</v>
      </c>
      <c r="C2854" s="75" t="s">
        <v>697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 x14ac:dyDescent="0.2">
      <c r="A2855" s="74">
        <v>44112</v>
      </c>
      <c r="B2855" s="75">
        <v>44112</v>
      </c>
      <c r="C2855" s="75" t="s">
        <v>726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 x14ac:dyDescent="0.2">
      <c r="A2856" s="74">
        <v>44112</v>
      </c>
      <c r="B2856" s="75">
        <v>44112</v>
      </c>
      <c r="C2856" s="75" t="s">
        <v>713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 x14ac:dyDescent="0.2">
      <c r="A2857" s="74">
        <v>44112</v>
      </c>
      <c r="B2857" s="75">
        <v>44112</v>
      </c>
      <c r="C2857" s="75" t="s">
        <v>719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 x14ac:dyDescent="0.2">
      <c r="A2858" s="74">
        <v>44112</v>
      </c>
      <c r="B2858" s="75">
        <v>44112</v>
      </c>
      <c r="C2858" s="75" t="s">
        <v>695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 x14ac:dyDescent="0.2">
      <c r="A2859" s="74">
        <v>44112</v>
      </c>
      <c r="B2859" s="75">
        <v>44112</v>
      </c>
      <c r="C2859" s="75" t="s">
        <v>679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 x14ac:dyDescent="0.2">
      <c r="A2860" s="74">
        <v>44112</v>
      </c>
      <c r="B2860" s="75">
        <v>44112</v>
      </c>
      <c r="C2860" s="75" t="s">
        <v>670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 x14ac:dyDescent="0.2">
      <c r="A2861" s="74">
        <v>44112</v>
      </c>
      <c r="B2861" s="75">
        <v>44112</v>
      </c>
      <c r="C2861" s="75" t="s">
        <v>682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 x14ac:dyDescent="0.2">
      <c r="A2862" s="74">
        <v>44112</v>
      </c>
      <c r="B2862" s="75">
        <v>44112</v>
      </c>
      <c r="C2862" s="75" t="s">
        <v>862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 x14ac:dyDescent="0.2">
      <c r="A2863" s="74">
        <v>44112</v>
      </c>
      <c r="B2863" s="75">
        <v>44112</v>
      </c>
      <c r="C2863" s="75" t="s">
        <v>785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 x14ac:dyDescent="0.2">
      <c r="A2864" s="74">
        <v>44112</v>
      </c>
      <c r="B2864" s="75">
        <v>44112</v>
      </c>
      <c r="C2864" s="75" t="s">
        <v>694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 x14ac:dyDescent="0.2">
      <c r="A2865" s="74">
        <v>44112</v>
      </c>
      <c r="B2865" s="75">
        <v>44112</v>
      </c>
      <c r="C2865" s="75" t="s">
        <v>704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 x14ac:dyDescent="0.2">
      <c r="A2866" s="74">
        <v>44112</v>
      </c>
      <c r="B2866" s="75">
        <v>44112</v>
      </c>
      <c r="C2866" s="75" t="s">
        <v>811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 x14ac:dyDescent="0.2">
      <c r="A2867" s="65">
        <v>44113</v>
      </c>
      <c r="B2867" s="66">
        <v>44113</v>
      </c>
      <c r="C2867" s="66" t="s">
        <v>831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 x14ac:dyDescent="0.2">
      <c r="A2868" s="65">
        <v>44113</v>
      </c>
      <c r="B2868" s="66">
        <v>44113</v>
      </c>
      <c r="C2868" s="66" t="s">
        <v>683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 x14ac:dyDescent="0.2">
      <c r="A2869" s="65">
        <v>44113</v>
      </c>
      <c r="B2869" s="66">
        <v>44113</v>
      </c>
      <c r="C2869" s="66" t="s">
        <v>811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 x14ac:dyDescent="0.2">
      <c r="A2870" s="65">
        <v>44113</v>
      </c>
      <c r="B2870" s="66">
        <v>44113</v>
      </c>
      <c r="C2870" s="66" t="s">
        <v>734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 x14ac:dyDescent="0.2">
      <c r="A2871" s="65">
        <v>44113</v>
      </c>
      <c r="B2871" s="66">
        <v>44113</v>
      </c>
      <c r="C2871" s="66" t="s">
        <v>708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 x14ac:dyDescent="0.2">
      <c r="A2872" s="65">
        <v>44113</v>
      </c>
      <c r="B2872" s="66">
        <v>44113</v>
      </c>
      <c r="C2872" s="66" t="s">
        <v>691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 x14ac:dyDescent="0.2">
      <c r="A2873" s="65">
        <v>44113</v>
      </c>
      <c r="B2873" s="66">
        <v>44113</v>
      </c>
      <c r="C2873" s="66" t="s">
        <v>709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 x14ac:dyDescent="0.2">
      <c r="A2874" s="65">
        <v>44113</v>
      </c>
      <c r="B2874" s="66">
        <v>44113</v>
      </c>
      <c r="C2874" s="66" t="s">
        <v>680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 x14ac:dyDescent="0.2">
      <c r="A2875" s="65">
        <v>44113</v>
      </c>
      <c r="B2875" s="66">
        <v>44113</v>
      </c>
      <c r="C2875" s="66" t="s">
        <v>698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 x14ac:dyDescent="0.2">
      <c r="A2876" s="65">
        <v>44113</v>
      </c>
      <c r="B2876" s="66">
        <v>44113</v>
      </c>
      <c r="C2876" s="66" t="s">
        <v>682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 x14ac:dyDescent="0.2">
      <c r="A2877" s="65">
        <v>44113</v>
      </c>
      <c r="B2877" s="66">
        <v>44113</v>
      </c>
      <c r="C2877" s="66" t="s">
        <v>697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 x14ac:dyDescent="0.2">
      <c r="A2878" s="65">
        <v>44113</v>
      </c>
      <c r="B2878" s="66">
        <v>44113</v>
      </c>
      <c r="C2878" s="66" t="s">
        <v>722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 x14ac:dyDescent="0.2">
      <c r="A2879" s="65">
        <v>44113</v>
      </c>
      <c r="B2879" s="66">
        <v>44113</v>
      </c>
      <c r="C2879" s="66" t="s">
        <v>842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 x14ac:dyDescent="0.2">
      <c r="A2880" s="65">
        <v>44113</v>
      </c>
      <c r="B2880" s="66">
        <v>44113</v>
      </c>
      <c r="C2880" s="66" t="s">
        <v>694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 x14ac:dyDescent="0.2">
      <c r="A2881" s="59">
        <v>44114</v>
      </c>
      <c r="B2881" s="60">
        <v>44114</v>
      </c>
      <c r="C2881" s="60" t="s">
        <v>860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 x14ac:dyDescent="0.2">
      <c r="A2882" s="59">
        <v>44114</v>
      </c>
      <c r="B2882" s="60">
        <v>44114</v>
      </c>
      <c r="C2882" s="60" t="s">
        <v>689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 x14ac:dyDescent="0.2">
      <c r="A2883" s="59">
        <v>44114</v>
      </c>
      <c r="B2883" s="60">
        <v>44114</v>
      </c>
      <c r="C2883" s="60" t="s">
        <v>717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 x14ac:dyDescent="0.2">
      <c r="A2884" s="59">
        <v>44114</v>
      </c>
      <c r="B2884" s="60">
        <v>44114</v>
      </c>
      <c r="C2884" s="60" t="s">
        <v>863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 x14ac:dyDescent="0.2">
      <c r="A2885" s="59">
        <v>44114</v>
      </c>
      <c r="B2885" s="60">
        <v>44114</v>
      </c>
      <c r="C2885" s="60" t="s">
        <v>811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 x14ac:dyDescent="0.2">
      <c r="A2886" s="59">
        <v>44114</v>
      </c>
      <c r="B2886" s="60">
        <v>44114</v>
      </c>
      <c r="C2886" s="60" t="s">
        <v>678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 x14ac:dyDescent="0.2">
      <c r="A2887" s="59">
        <v>44114</v>
      </c>
      <c r="B2887" s="60">
        <v>44114</v>
      </c>
      <c r="C2887" s="60" t="s">
        <v>682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 x14ac:dyDescent="0.2">
      <c r="A2888" s="59">
        <v>44114</v>
      </c>
      <c r="B2888" s="60">
        <v>44114</v>
      </c>
      <c r="C2888" s="60" t="s">
        <v>683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 x14ac:dyDescent="0.2">
      <c r="A2889" s="59">
        <v>44114</v>
      </c>
      <c r="B2889" s="60">
        <v>44114</v>
      </c>
      <c r="C2889" s="60" t="s">
        <v>697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 x14ac:dyDescent="0.2">
      <c r="A2890" s="59">
        <v>44114</v>
      </c>
      <c r="B2890" s="60">
        <v>44114</v>
      </c>
      <c r="C2890" s="60" t="s">
        <v>864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 x14ac:dyDescent="0.2">
      <c r="A2891" s="59">
        <v>44114</v>
      </c>
      <c r="B2891" s="60">
        <v>44114</v>
      </c>
      <c r="C2891" s="60" t="s">
        <v>857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 x14ac:dyDescent="0.2">
      <c r="A2892" s="59">
        <v>44114</v>
      </c>
      <c r="B2892" s="60">
        <v>44114</v>
      </c>
      <c r="C2892" s="60" t="s">
        <v>734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 x14ac:dyDescent="0.2">
      <c r="A2893" s="59">
        <v>44114</v>
      </c>
      <c r="B2893" s="60">
        <v>44114</v>
      </c>
      <c r="C2893" s="60" t="s">
        <v>723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 x14ac:dyDescent="0.2">
      <c r="A2894" s="59">
        <v>44114</v>
      </c>
      <c r="B2894" s="60">
        <v>44114</v>
      </c>
      <c r="C2894" s="60" t="s">
        <v>699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 x14ac:dyDescent="0.2">
      <c r="A2895" s="59">
        <v>44114</v>
      </c>
      <c r="B2895" s="60">
        <v>44114</v>
      </c>
      <c r="C2895" s="60" t="s">
        <v>719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 x14ac:dyDescent="0.2">
      <c r="A2896" s="59">
        <v>44114</v>
      </c>
      <c r="B2896" s="60">
        <v>44114</v>
      </c>
      <c r="C2896" s="60" t="s">
        <v>787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 x14ac:dyDescent="0.2">
      <c r="A2897" s="59">
        <v>44114</v>
      </c>
      <c r="B2897" s="60">
        <v>44114</v>
      </c>
      <c r="C2897" s="60" t="s">
        <v>804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 x14ac:dyDescent="0.2">
      <c r="A2898" s="59">
        <v>44114</v>
      </c>
      <c r="B2898" s="60">
        <v>44114</v>
      </c>
      <c r="C2898" s="60" t="s">
        <v>842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 x14ac:dyDescent="0.2">
      <c r="A2899" s="59">
        <v>44114</v>
      </c>
      <c r="B2899" s="60">
        <v>44114</v>
      </c>
      <c r="C2899" s="60" t="s">
        <v>847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 x14ac:dyDescent="0.2">
      <c r="A2900" s="59">
        <v>44114</v>
      </c>
      <c r="B2900" s="60">
        <v>44114</v>
      </c>
      <c r="C2900" s="60" t="s">
        <v>679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 x14ac:dyDescent="0.2">
      <c r="A2901" s="53">
        <v>44115</v>
      </c>
      <c r="B2901" s="54">
        <v>44115</v>
      </c>
      <c r="C2901" s="54" t="s">
        <v>811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 x14ac:dyDescent="0.2">
      <c r="A2902" s="53">
        <v>44115</v>
      </c>
      <c r="B2902" s="54">
        <v>44115</v>
      </c>
      <c r="C2902" s="54" t="s">
        <v>713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 x14ac:dyDescent="0.2">
      <c r="A2903" s="53">
        <v>44115</v>
      </c>
      <c r="B2903" s="54">
        <v>44115</v>
      </c>
      <c r="C2903" s="54" t="s">
        <v>726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 x14ac:dyDescent="0.2">
      <c r="A2904" s="53">
        <v>44115</v>
      </c>
      <c r="B2904" s="54">
        <v>44115</v>
      </c>
      <c r="C2904" s="54" t="s">
        <v>849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 x14ac:dyDescent="0.2">
      <c r="A2905" s="53">
        <v>44115</v>
      </c>
      <c r="B2905" s="54">
        <v>44115</v>
      </c>
      <c r="C2905" s="54" t="s">
        <v>680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 x14ac:dyDescent="0.2">
      <c r="A2906" s="53">
        <v>44115</v>
      </c>
      <c r="B2906" s="54">
        <v>44115</v>
      </c>
      <c r="C2906" s="54" t="s">
        <v>698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 x14ac:dyDescent="0.2">
      <c r="A2907" s="53">
        <v>44115</v>
      </c>
      <c r="B2907" s="54">
        <v>44115</v>
      </c>
      <c r="C2907" s="54" t="s">
        <v>678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 x14ac:dyDescent="0.2">
      <c r="A2908" s="53">
        <v>44115</v>
      </c>
      <c r="B2908" s="54">
        <v>44115</v>
      </c>
      <c r="C2908" s="54" t="s">
        <v>682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 x14ac:dyDescent="0.2">
      <c r="A2909" s="53">
        <v>44115</v>
      </c>
      <c r="B2909" s="54">
        <v>44115</v>
      </c>
      <c r="C2909" s="54" t="s">
        <v>705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 x14ac:dyDescent="0.2">
      <c r="A2910" s="53">
        <v>44115</v>
      </c>
      <c r="B2910" s="54">
        <v>44115</v>
      </c>
      <c r="C2910" s="54" t="s">
        <v>688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 x14ac:dyDescent="0.2">
      <c r="A2911" s="53">
        <v>44115</v>
      </c>
      <c r="B2911" s="54">
        <v>44115</v>
      </c>
      <c r="C2911" s="54" t="s">
        <v>798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 x14ac:dyDescent="0.2">
      <c r="A2912" s="53">
        <v>44115</v>
      </c>
      <c r="B2912" s="54">
        <v>44115</v>
      </c>
      <c r="C2912" s="54" t="s">
        <v>697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 x14ac:dyDescent="0.2">
      <c r="A2913" s="53">
        <v>44115</v>
      </c>
      <c r="B2913" s="54">
        <v>44115</v>
      </c>
      <c r="C2913" s="54" t="s">
        <v>683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 x14ac:dyDescent="0.2">
      <c r="A2914" s="53">
        <v>44115</v>
      </c>
      <c r="B2914" s="54">
        <v>44115</v>
      </c>
      <c r="C2914" s="54" t="s">
        <v>709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 x14ac:dyDescent="0.2">
      <c r="A2915" s="83">
        <v>44116</v>
      </c>
      <c r="B2915" s="84">
        <v>44116</v>
      </c>
      <c r="C2915" s="84" t="s">
        <v>682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 x14ac:dyDescent="0.2">
      <c r="A2916" s="83">
        <v>44116</v>
      </c>
      <c r="B2916" s="84">
        <v>44116</v>
      </c>
      <c r="C2916" s="84" t="s">
        <v>680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 x14ac:dyDescent="0.2">
      <c r="A2917" s="83">
        <v>44116</v>
      </c>
      <c r="B2917" s="84">
        <v>44116</v>
      </c>
      <c r="C2917" s="84" t="s">
        <v>690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 x14ac:dyDescent="0.2">
      <c r="A2918" s="83">
        <v>44116</v>
      </c>
      <c r="B2918" s="84">
        <v>44116</v>
      </c>
      <c r="C2918" s="84" t="s">
        <v>679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 x14ac:dyDescent="0.2">
      <c r="A2919" s="83">
        <v>44116</v>
      </c>
      <c r="B2919" s="84">
        <v>44116</v>
      </c>
      <c r="C2919" s="84" t="s">
        <v>726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 x14ac:dyDescent="0.2">
      <c r="A2920" s="83">
        <v>44116</v>
      </c>
      <c r="B2920" s="84">
        <v>44116</v>
      </c>
      <c r="C2920" s="84" t="s">
        <v>734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 x14ac:dyDescent="0.2">
      <c r="A2921" s="83">
        <v>44116</v>
      </c>
      <c r="B2921" s="84">
        <v>44116</v>
      </c>
      <c r="C2921" s="84" t="s">
        <v>831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 x14ac:dyDescent="0.2">
      <c r="A2922" s="83">
        <v>44116</v>
      </c>
      <c r="B2922" s="84">
        <v>44116</v>
      </c>
      <c r="C2922" s="84" t="s">
        <v>826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 x14ac:dyDescent="0.2">
      <c r="A2923" s="89">
        <v>44117</v>
      </c>
      <c r="B2923" s="90">
        <v>44117</v>
      </c>
      <c r="C2923" s="90" t="s">
        <v>709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 x14ac:dyDescent="0.2">
      <c r="A2924" s="89">
        <v>44117</v>
      </c>
      <c r="B2924" s="90">
        <v>44117</v>
      </c>
      <c r="C2924" s="90" t="s">
        <v>682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 x14ac:dyDescent="0.2">
      <c r="A2925" s="89">
        <v>44117</v>
      </c>
      <c r="B2925" s="90">
        <v>44117</v>
      </c>
      <c r="C2925" s="90" t="s">
        <v>700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 x14ac:dyDescent="0.2">
      <c r="A2926" s="89">
        <v>44117</v>
      </c>
      <c r="B2926" s="90">
        <v>44117</v>
      </c>
      <c r="C2926" s="90" t="s">
        <v>686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 x14ac:dyDescent="0.2">
      <c r="A2927" s="89">
        <v>44117</v>
      </c>
      <c r="B2927" s="90">
        <v>44117</v>
      </c>
      <c r="C2927" s="90" t="s">
        <v>697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 x14ac:dyDescent="0.2">
      <c r="A2928" s="89">
        <v>44117</v>
      </c>
      <c r="B2928" s="90">
        <v>44117</v>
      </c>
      <c r="C2928" s="90" t="s">
        <v>691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 x14ac:dyDescent="0.2">
      <c r="A2929" s="89">
        <v>44117</v>
      </c>
      <c r="B2929" s="90">
        <v>44117</v>
      </c>
      <c r="C2929" s="90" t="s">
        <v>696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 x14ac:dyDescent="0.2">
      <c r="A2930" s="77">
        <v>44118</v>
      </c>
      <c r="B2930" s="78">
        <v>44118</v>
      </c>
      <c r="C2930" s="78" t="s">
        <v>831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 x14ac:dyDescent="0.2">
      <c r="A2931" s="77">
        <v>44118</v>
      </c>
      <c r="B2931" s="78">
        <v>44118</v>
      </c>
      <c r="C2931" s="78" t="s">
        <v>704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 x14ac:dyDescent="0.2">
      <c r="A2932" s="77">
        <v>44118</v>
      </c>
      <c r="B2932" s="78">
        <v>44118</v>
      </c>
      <c r="C2932" s="78" t="s">
        <v>862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 x14ac:dyDescent="0.2">
      <c r="A2933" s="77">
        <v>44118</v>
      </c>
      <c r="B2933" s="78">
        <v>44118</v>
      </c>
      <c r="C2933" s="78" t="s">
        <v>851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 x14ac:dyDescent="0.2">
      <c r="A2934" s="77">
        <v>44118</v>
      </c>
      <c r="B2934" s="78">
        <v>44118</v>
      </c>
      <c r="C2934" s="78" t="s">
        <v>680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 x14ac:dyDescent="0.2">
      <c r="A2935" s="77">
        <v>44118</v>
      </c>
      <c r="B2935" s="78">
        <v>44118</v>
      </c>
      <c r="C2935" s="78" t="s">
        <v>865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 x14ac:dyDescent="0.2">
      <c r="A2936" s="77">
        <v>44118</v>
      </c>
      <c r="B2936" s="78">
        <v>44118</v>
      </c>
      <c r="C2936" s="78" t="s">
        <v>696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 x14ac:dyDescent="0.2">
      <c r="A2937" s="77">
        <v>44118</v>
      </c>
      <c r="B2937" s="78">
        <v>44118</v>
      </c>
      <c r="C2937" s="78" t="s">
        <v>785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 x14ac:dyDescent="0.2">
      <c r="A2938" s="77">
        <v>44118</v>
      </c>
      <c r="B2938" s="78">
        <v>44118</v>
      </c>
      <c r="C2938" s="78" t="s">
        <v>692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 x14ac:dyDescent="0.2">
      <c r="A2939" s="77">
        <v>44118</v>
      </c>
      <c r="B2939" s="78">
        <v>44118</v>
      </c>
      <c r="C2939" s="78" t="s">
        <v>686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 x14ac:dyDescent="0.2">
      <c r="A2940" s="77">
        <v>44118</v>
      </c>
      <c r="B2940" s="78">
        <v>44118</v>
      </c>
      <c r="C2940" s="78" t="s">
        <v>688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 x14ac:dyDescent="0.2">
      <c r="A2941" s="77">
        <v>44118</v>
      </c>
      <c r="B2941" s="78">
        <v>44118</v>
      </c>
      <c r="C2941" s="78" t="s">
        <v>709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 x14ac:dyDescent="0.2">
      <c r="A2942" s="77">
        <v>44118</v>
      </c>
      <c r="B2942" s="78">
        <v>44118</v>
      </c>
      <c r="C2942" s="78" t="s">
        <v>748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 x14ac:dyDescent="0.2">
      <c r="A2943" s="77">
        <v>44118</v>
      </c>
      <c r="B2943" s="78">
        <v>44118</v>
      </c>
      <c r="C2943" s="78" t="s">
        <v>729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 x14ac:dyDescent="0.2">
      <c r="A2944" s="77">
        <v>44118</v>
      </c>
      <c r="B2944" s="78">
        <v>44118</v>
      </c>
      <c r="C2944" s="78" t="s">
        <v>687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 x14ac:dyDescent="0.2">
      <c r="A2945" s="77">
        <v>44118</v>
      </c>
      <c r="B2945" s="78">
        <v>44118</v>
      </c>
      <c r="C2945" s="78" t="s">
        <v>719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 x14ac:dyDescent="0.2">
      <c r="A2946" s="77">
        <v>44118</v>
      </c>
      <c r="B2946" s="78">
        <v>44118</v>
      </c>
      <c r="C2946" s="78" t="s">
        <v>694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 x14ac:dyDescent="0.2">
      <c r="A2947" s="77">
        <v>44118</v>
      </c>
      <c r="B2947" s="78">
        <v>44118</v>
      </c>
      <c r="C2947" s="78" t="s">
        <v>845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 x14ac:dyDescent="0.2">
      <c r="A2948" s="77">
        <v>44118</v>
      </c>
      <c r="B2948" s="78">
        <v>44118</v>
      </c>
      <c r="C2948" s="78" t="s">
        <v>683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 x14ac:dyDescent="0.2">
      <c r="A2949" s="77">
        <v>44118</v>
      </c>
      <c r="B2949" s="78">
        <v>44118</v>
      </c>
      <c r="C2949" s="78" t="s">
        <v>714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 x14ac:dyDescent="0.2">
      <c r="A2950" s="77">
        <v>44118</v>
      </c>
      <c r="B2950" s="78">
        <v>44118</v>
      </c>
      <c r="C2950" s="78" t="s">
        <v>695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 x14ac:dyDescent="0.2">
      <c r="A2951" s="50">
        <v>44119</v>
      </c>
      <c r="B2951" s="51">
        <v>44119</v>
      </c>
      <c r="C2951" s="51" t="s">
        <v>722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 x14ac:dyDescent="0.2">
      <c r="A2952" s="50">
        <v>44119</v>
      </c>
      <c r="B2952" s="51">
        <v>44119</v>
      </c>
      <c r="C2952" s="51" t="s">
        <v>682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 x14ac:dyDescent="0.2">
      <c r="A2953" s="50">
        <v>44119</v>
      </c>
      <c r="B2953" s="51">
        <v>44119</v>
      </c>
      <c r="C2953" s="51" t="s">
        <v>734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 x14ac:dyDescent="0.2">
      <c r="A2954" s="50">
        <v>44119</v>
      </c>
      <c r="B2954" s="51">
        <v>44119</v>
      </c>
      <c r="C2954" s="51" t="s">
        <v>824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 x14ac:dyDescent="0.2">
      <c r="A2955" s="50">
        <v>44119</v>
      </c>
      <c r="B2955" s="51">
        <v>44119</v>
      </c>
      <c r="C2955" s="51" t="s">
        <v>698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 x14ac:dyDescent="0.2">
      <c r="A2956" s="50">
        <v>44119</v>
      </c>
      <c r="B2956" s="51">
        <v>44119</v>
      </c>
      <c r="C2956" s="51" t="s">
        <v>866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 x14ac:dyDescent="0.2">
      <c r="A2957" s="50">
        <v>44119</v>
      </c>
      <c r="B2957" s="51">
        <v>44119</v>
      </c>
      <c r="C2957" s="51" t="s">
        <v>783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 x14ac:dyDescent="0.2">
      <c r="A2958" s="50">
        <v>44119</v>
      </c>
      <c r="B2958" s="51">
        <v>44119</v>
      </c>
      <c r="C2958" s="51" t="s">
        <v>683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 x14ac:dyDescent="0.2">
      <c r="A2959" s="50">
        <v>44119</v>
      </c>
      <c r="B2959" s="51">
        <v>44119</v>
      </c>
      <c r="C2959" s="51" t="s">
        <v>680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 x14ac:dyDescent="0.2">
      <c r="A2960" s="50">
        <v>44119</v>
      </c>
      <c r="B2960" s="51">
        <v>44119</v>
      </c>
      <c r="C2960" s="51" t="s">
        <v>729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 x14ac:dyDescent="0.2">
      <c r="A2961" s="50">
        <v>44119</v>
      </c>
      <c r="B2961" s="51">
        <v>44119</v>
      </c>
      <c r="C2961" s="51" t="s">
        <v>687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 x14ac:dyDescent="0.2">
      <c r="A2962" s="50">
        <v>44119</v>
      </c>
      <c r="B2962" s="51">
        <v>44119</v>
      </c>
      <c r="C2962" s="51" t="s">
        <v>723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 x14ac:dyDescent="0.2">
      <c r="A2963" s="50">
        <v>44119</v>
      </c>
      <c r="B2963" s="51">
        <v>44119</v>
      </c>
      <c r="C2963" s="51" t="s">
        <v>725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 x14ac:dyDescent="0.2">
      <c r="A2964" s="50">
        <v>44119</v>
      </c>
      <c r="B2964" s="51">
        <v>44119</v>
      </c>
      <c r="C2964" s="51" t="s">
        <v>707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 x14ac:dyDescent="0.2">
      <c r="A2965" s="50">
        <v>44119</v>
      </c>
      <c r="B2965" s="51">
        <v>44119</v>
      </c>
      <c r="C2965" s="51" t="s">
        <v>691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 x14ac:dyDescent="0.2">
      <c r="A2966" s="50">
        <v>44119</v>
      </c>
      <c r="B2966" s="51">
        <v>44119</v>
      </c>
      <c r="C2966" s="51" t="s">
        <v>684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 x14ac:dyDescent="0.2">
      <c r="A2967" s="50">
        <v>44119</v>
      </c>
      <c r="B2967" s="51">
        <v>44119</v>
      </c>
      <c r="C2967" s="51" t="s">
        <v>709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 x14ac:dyDescent="0.2">
      <c r="A2968" s="68">
        <v>44120</v>
      </c>
      <c r="B2968" s="69">
        <v>44120</v>
      </c>
      <c r="C2968" s="69" t="s">
        <v>734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 x14ac:dyDescent="0.2">
      <c r="A2969" s="68">
        <v>44120</v>
      </c>
      <c r="B2969" s="69">
        <v>44120</v>
      </c>
      <c r="C2969" s="69" t="s">
        <v>696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 x14ac:dyDescent="0.2">
      <c r="A2970" s="68">
        <v>44120</v>
      </c>
      <c r="B2970" s="69">
        <v>44120</v>
      </c>
      <c r="C2970" s="69" t="s">
        <v>724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 x14ac:dyDescent="0.2">
      <c r="A2971" s="68">
        <v>44120</v>
      </c>
      <c r="B2971" s="69">
        <v>44120</v>
      </c>
      <c r="C2971" s="69" t="s">
        <v>679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 x14ac:dyDescent="0.2">
      <c r="A2972" s="68">
        <v>44120</v>
      </c>
      <c r="B2972" s="69">
        <v>44120</v>
      </c>
      <c r="C2972" s="69" t="s">
        <v>698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 x14ac:dyDescent="0.2">
      <c r="A2973" s="68">
        <v>44120</v>
      </c>
      <c r="B2973" s="69">
        <v>44120</v>
      </c>
      <c r="C2973" s="69" t="s">
        <v>852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 x14ac:dyDescent="0.2">
      <c r="A2974" s="68">
        <v>44120</v>
      </c>
      <c r="B2974" s="69">
        <v>44120</v>
      </c>
      <c r="C2974" s="69" t="s">
        <v>862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 x14ac:dyDescent="0.2">
      <c r="A2975" s="68">
        <v>44120</v>
      </c>
      <c r="B2975" s="69">
        <v>44120</v>
      </c>
      <c r="C2975" s="69" t="s">
        <v>722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 x14ac:dyDescent="0.2">
      <c r="A2976" s="68">
        <v>44120</v>
      </c>
      <c r="B2976" s="69">
        <v>44120</v>
      </c>
      <c r="C2976" s="69" t="s">
        <v>690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 x14ac:dyDescent="0.2">
      <c r="A2977" s="68">
        <v>44120</v>
      </c>
      <c r="B2977" s="69">
        <v>44120</v>
      </c>
      <c r="C2977" s="69" t="s">
        <v>867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 x14ac:dyDescent="0.2">
      <c r="A2978" s="68">
        <v>44120</v>
      </c>
      <c r="B2978" s="69">
        <v>44120</v>
      </c>
      <c r="C2978" s="69" t="s">
        <v>699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 x14ac:dyDescent="0.2">
      <c r="A2979" s="68">
        <v>44120</v>
      </c>
      <c r="B2979" s="69">
        <v>44120</v>
      </c>
      <c r="C2979" s="69" t="s">
        <v>811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 x14ac:dyDescent="0.2">
      <c r="A2980" s="92">
        <v>44121</v>
      </c>
      <c r="B2980" s="93">
        <v>44121</v>
      </c>
      <c r="C2980" s="93" t="s">
        <v>683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 x14ac:dyDescent="0.2">
      <c r="A2981" s="92">
        <v>44121</v>
      </c>
      <c r="B2981" s="93">
        <v>44121</v>
      </c>
      <c r="C2981" s="93" t="s">
        <v>680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 x14ac:dyDescent="0.2">
      <c r="A2982" s="92">
        <v>44121</v>
      </c>
      <c r="B2982" s="93">
        <v>44121</v>
      </c>
      <c r="C2982" s="93" t="s">
        <v>691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 x14ac:dyDescent="0.2">
      <c r="A2983" s="92">
        <v>44121</v>
      </c>
      <c r="B2983" s="93">
        <v>44121</v>
      </c>
      <c r="C2983" s="93" t="s">
        <v>697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 x14ac:dyDescent="0.2">
      <c r="A2984" s="92">
        <v>44121</v>
      </c>
      <c r="B2984" s="93">
        <v>44121</v>
      </c>
      <c r="C2984" s="93" t="s">
        <v>682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 x14ac:dyDescent="0.2">
      <c r="A2985" s="92">
        <v>44121</v>
      </c>
      <c r="B2985" s="93">
        <v>44121</v>
      </c>
      <c r="C2985" s="93" t="s">
        <v>713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 x14ac:dyDescent="0.2">
      <c r="A2986" s="92">
        <v>44121</v>
      </c>
      <c r="B2986" s="93">
        <v>44121</v>
      </c>
      <c r="C2986" s="93" t="s">
        <v>719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 x14ac:dyDescent="0.2">
      <c r="A2987" s="92">
        <v>44121</v>
      </c>
      <c r="B2987" s="93">
        <v>44121</v>
      </c>
      <c r="C2987" s="93" t="s">
        <v>704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 x14ac:dyDescent="0.2">
      <c r="A2988" s="92">
        <v>44121</v>
      </c>
      <c r="B2988" s="93">
        <v>44121</v>
      </c>
      <c r="C2988" s="93" t="s">
        <v>687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 x14ac:dyDescent="0.2">
      <c r="A2989" s="92">
        <v>44121</v>
      </c>
      <c r="B2989" s="93">
        <v>44121</v>
      </c>
      <c r="C2989" s="93" t="s">
        <v>696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 x14ac:dyDescent="0.2">
      <c r="A2990" s="92">
        <v>44121</v>
      </c>
      <c r="B2990" s="93">
        <v>44121</v>
      </c>
      <c r="C2990" s="93" t="s">
        <v>714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 x14ac:dyDescent="0.2">
      <c r="A2991" s="92">
        <v>44121</v>
      </c>
      <c r="B2991" s="93">
        <v>44121</v>
      </c>
      <c r="C2991" s="93" t="s">
        <v>694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 x14ac:dyDescent="0.2">
      <c r="A2992" s="92">
        <v>44121</v>
      </c>
      <c r="B2992" s="93">
        <v>44121</v>
      </c>
      <c r="C2992" s="93" t="s">
        <v>741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 x14ac:dyDescent="0.2">
      <c r="A2993" s="83">
        <v>44122</v>
      </c>
      <c r="B2993" s="84">
        <v>44122</v>
      </c>
      <c r="C2993" s="84" t="s">
        <v>678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 x14ac:dyDescent="0.2">
      <c r="A2994" s="83">
        <v>44122</v>
      </c>
      <c r="B2994" s="84">
        <v>44122</v>
      </c>
      <c r="C2994" s="84" t="s">
        <v>714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 x14ac:dyDescent="0.2">
      <c r="A2995" s="83">
        <v>44122</v>
      </c>
      <c r="B2995" s="84">
        <v>44122</v>
      </c>
      <c r="C2995" s="84" t="s">
        <v>868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 x14ac:dyDescent="0.2">
      <c r="A2996" s="83">
        <v>44122</v>
      </c>
      <c r="B2996" s="84">
        <v>44122</v>
      </c>
      <c r="C2996" s="84" t="s">
        <v>690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 x14ac:dyDescent="0.2">
      <c r="A2997" s="83">
        <v>44122</v>
      </c>
      <c r="B2997" s="84">
        <v>44122</v>
      </c>
      <c r="C2997" s="84" t="s">
        <v>679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 x14ac:dyDescent="0.2">
      <c r="A2998" s="83">
        <v>44122</v>
      </c>
      <c r="B2998" s="84">
        <v>44122</v>
      </c>
      <c r="C2998" s="84" t="s">
        <v>709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 x14ac:dyDescent="0.2">
      <c r="A2999" s="83">
        <v>44122</v>
      </c>
      <c r="B2999" s="84">
        <v>44122</v>
      </c>
      <c r="C2999" s="84" t="s">
        <v>680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 x14ac:dyDescent="0.2">
      <c r="A3000" s="83">
        <v>44122</v>
      </c>
      <c r="B3000" s="84">
        <v>44122</v>
      </c>
      <c r="C3000" s="84" t="s">
        <v>698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 x14ac:dyDescent="0.2">
      <c r="A3001" s="83">
        <v>44122</v>
      </c>
      <c r="B3001" s="84">
        <v>44122</v>
      </c>
      <c r="C3001" s="84" t="s">
        <v>686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 x14ac:dyDescent="0.2">
      <c r="A3002" s="83">
        <v>44122</v>
      </c>
      <c r="B3002" s="84">
        <v>44122</v>
      </c>
      <c r="C3002" s="84" t="s">
        <v>711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 x14ac:dyDescent="0.2">
      <c r="A3003" s="83">
        <v>44122</v>
      </c>
      <c r="B3003" s="84">
        <v>44122</v>
      </c>
      <c r="C3003" s="84" t="s">
        <v>724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 x14ac:dyDescent="0.2">
      <c r="A3004" s="44">
        <v>44123</v>
      </c>
      <c r="B3004" s="45">
        <v>44123</v>
      </c>
      <c r="C3004" s="45" t="s">
        <v>682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 x14ac:dyDescent="0.2">
      <c r="A3005" s="44">
        <v>44123</v>
      </c>
      <c r="B3005" s="45">
        <v>44123</v>
      </c>
      <c r="C3005" s="45" t="s">
        <v>698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 x14ac:dyDescent="0.2">
      <c r="A3006" s="44">
        <v>44123</v>
      </c>
      <c r="B3006" s="45">
        <v>44123</v>
      </c>
      <c r="C3006" s="45" t="s">
        <v>680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 x14ac:dyDescent="0.2">
      <c r="A3007" s="44">
        <v>44123</v>
      </c>
      <c r="B3007" s="45">
        <v>44123</v>
      </c>
      <c r="C3007" s="45" t="s">
        <v>678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 x14ac:dyDescent="0.2">
      <c r="A3008" s="44">
        <v>44123</v>
      </c>
      <c r="B3008" s="45">
        <v>44123</v>
      </c>
      <c r="C3008" s="45" t="s">
        <v>734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 x14ac:dyDescent="0.2">
      <c r="A3009" s="44">
        <v>44123</v>
      </c>
      <c r="B3009" s="45">
        <v>44123</v>
      </c>
      <c r="C3009" s="45" t="s">
        <v>811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 x14ac:dyDescent="0.2">
      <c r="A3010" s="44">
        <v>44123</v>
      </c>
      <c r="B3010" s="45">
        <v>44123</v>
      </c>
      <c r="C3010" s="45" t="s">
        <v>679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 x14ac:dyDescent="0.2">
      <c r="A3011" s="44">
        <v>44123</v>
      </c>
      <c r="B3011" s="45">
        <v>44123</v>
      </c>
      <c r="C3011" s="45" t="s">
        <v>684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 x14ac:dyDescent="0.2">
      <c r="A3012" s="44">
        <v>44123</v>
      </c>
      <c r="B3012" s="45">
        <v>44123</v>
      </c>
      <c r="C3012" s="45" t="s">
        <v>689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 x14ac:dyDescent="0.2">
      <c r="A3013" s="44">
        <v>44123</v>
      </c>
      <c r="B3013" s="45">
        <v>44123</v>
      </c>
      <c r="C3013" s="45" t="s">
        <v>719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 x14ac:dyDescent="0.2">
      <c r="A3014" s="44">
        <v>44123</v>
      </c>
      <c r="B3014" s="45">
        <v>44123</v>
      </c>
      <c r="C3014" s="45" t="s">
        <v>696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 x14ac:dyDescent="0.2">
      <c r="A3015" s="77">
        <v>44124</v>
      </c>
      <c r="B3015" s="78">
        <v>44124</v>
      </c>
      <c r="C3015" s="78" t="s">
        <v>734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 x14ac:dyDescent="0.2">
      <c r="A3016" s="77">
        <v>44124</v>
      </c>
      <c r="B3016" s="78">
        <v>44124</v>
      </c>
      <c r="C3016" s="78" t="s">
        <v>691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 x14ac:dyDescent="0.2">
      <c r="A3017" s="77">
        <v>44124</v>
      </c>
      <c r="B3017" s="78">
        <v>44124</v>
      </c>
      <c r="C3017" s="78" t="s">
        <v>694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 x14ac:dyDescent="0.2">
      <c r="A3018" s="77">
        <v>44124</v>
      </c>
      <c r="B3018" s="78">
        <v>44124</v>
      </c>
      <c r="C3018" s="78" t="s">
        <v>690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 x14ac:dyDescent="0.2">
      <c r="A3019" s="77">
        <v>44124</v>
      </c>
      <c r="B3019" s="78">
        <v>44124</v>
      </c>
      <c r="C3019" s="78" t="s">
        <v>696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 x14ac:dyDescent="0.2">
      <c r="A3020" s="77">
        <v>44124</v>
      </c>
      <c r="B3020" s="78">
        <v>44124</v>
      </c>
      <c r="C3020" s="78" t="s">
        <v>724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 x14ac:dyDescent="0.2">
      <c r="A3021" s="77">
        <v>44124</v>
      </c>
      <c r="B3021" s="78">
        <v>44124</v>
      </c>
      <c r="C3021" s="78" t="s">
        <v>683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 x14ac:dyDescent="0.2">
      <c r="A3022" s="77">
        <v>44124</v>
      </c>
      <c r="B3022" s="78">
        <v>44124</v>
      </c>
      <c r="C3022" s="78" t="s">
        <v>698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 x14ac:dyDescent="0.2">
      <c r="A3023" s="77">
        <v>44124</v>
      </c>
      <c r="B3023" s="78">
        <v>44124</v>
      </c>
      <c r="C3023" s="78" t="s">
        <v>714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 x14ac:dyDescent="0.2">
      <c r="A3024" s="77">
        <v>44124</v>
      </c>
      <c r="B3024" s="78">
        <v>44124</v>
      </c>
      <c r="C3024" s="78" t="s">
        <v>687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 x14ac:dyDescent="0.2">
      <c r="A3025" s="59">
        <v>44125</v>
      </c>
      <c r="B3025" s="60">
        <v>44125</v>
      </c>
      <c r="C3025" s="60" t="s">
        <v>694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 x14ac:dyDescent="0.2">
      <c r="A3026" s="59">
        <v>44125</v>
      </c>
      <c r="B3026" s="60">
        <v>44125</v>
      </c>
      <c r="C3026" s="60" t="s">
        <v>690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 x14ac:dyDescent="0.2">
      <c r="A3027" s="59">
        <v>44125</v>
      </c>
      <c r="B3027" s="60">
        <v>44125</v>
      </c>
      <c r="C3027" s="60" t="s">
        <v>704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 x14ac:dyDescent="0.2">
      <c r="A3028" s="59">
        <v>44125</v>
      </c>
      <c r="B3028" s="60">
        <v>44125</v>
      </c>
      <c r="C3028" s="60" t="s">
        <v>691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 x14ac:dyDescent="0.2">
      <c r="A3029" s="59">
        <v>44125</v>
      </c>
      <c r="B3029" s="60">
        <v>44125</v>
      </c>
      <c r="C3029" s="60" t="s">
        <v>686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 x14ac:dyDescent="0.2">
      <c r="A3030" s="59">
        <v>44125</v>
      </c>
      <c r="B3030" s="60">
        <v>44125</v>
      </c>
      <c r="C3030" s="60" t="s">
        <v>862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 x14ac:dyDescent="0.2">
      <c r="A3031" s="59">
        <v>44125</v>
      </c>
      <c r="B3031" s="60">
        <v>44125</v>
      </c>
      <c r="C3031" s="60" t="s">
        <v>692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 x14ac:dyDescent="0.2">
      <c r="A3032" s="59">
        <v>44125</v>
      </c>
      <c r="B3032" s="60">
        <v>44125</v>
      </c>
      <c r="C3032" s="60" t="s">
        <v>811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 x14ac:dyDescent="0.2">
      <c r="A3033" s="59">
        <v>44125</v>
      </c>
      <c r="B3033" s="60">
        <v>44125</v>
      </c>
      <c r="C3033" s="60" t="s">
        <v>708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 x14ac:dyDescent="0.2">
      <c r="A3034" s="59">
        <v>44125</v>
      </c>
      <c r="B3034" s="60">
        <v>44125</v>
      </c>
      <c r="C3034" s="60" t="s">
        <v>678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 x14ac:dyDescent="0.2">
      <c r="A3035" s="59">
        <v>44125</v>
      </c>
      <c r="B3035" s="60">
        <v>44125</v>
      </c>
      <c r="C3035" s="60" t="s">
        <v>687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 x14ac:dyDescent="0.2">
      <c r="A3036" s="59">
        <v>44125</v>
      </c>
      <c r="B3036" s="60">
        <v>44125</v>
      </c>
      <c r="C3036" s="60" t="s">
        <v>711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 x14ac:dyDescent="0.2">
      <c r="A3037" s="59">
        <v>44125</v>
      </c>
      <c r="B3037" s="60">
        <v>44125</v>
      </c>
      <c r="C3037" s="60" t="s">
        <v>729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 x14ac:dyDescent="0.2">
      <c r="A3038" s="59">
        <v>44125</v>
      </c>
      <c r="B3038" s="60">
        <v>44125</v>
      </c>
      <c r="C3038" s="60" t="s">
        <v>680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 x14ac:dyDescent="0.2">
      <c r="A3039" s="59">
        <v>44125</v>
      </c>
      <c r="B3039" s="60">
        <v>44125</v>
      </c>
      <c r="C3039" s="60" t="s">
        <v>734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 x14ac:dyDescent="0.2">
      <c r="A3040" s="59">
        <v>44125</v>
      </c>
      <c r="B3040" s="60">
        <v>44125</v>
      </c>
      <c r="C3040" s="60" t="s">
        <v>696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 x14ac:dyDescent="0.2">
      <c r="A3041" s="53">
        <v>44126</v>
      </c>
      <c r="B3041" s="54">
        <v>44126</v>
      </c>
      <c r="C3041" s="54" t="s">
        <v>682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 x14ac:dyDescent="0.2">
      <c r="A3042" s="53">
        <v>44126</v>
      </c>
      <c r="B3042" s="54">
        <v>44126</v>
      </c>
      <c r="C3042" s="54" t="s">
        <v>678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 x14ac:dyDescent="0.2">
      <c r="A3043" s="53">
        <v>44126</v>
      </c>
      <c r="B3043" s="54">
        <v>44126</v>
      </c>
      <c r="C3043" s="54" t="s">
        <v>679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 x14ac:dyDescent="0.2">
      <c r="A3044" s="53">
        <v>44126</v>
      </c>
      <c r="B3044" s="54">
        <v>44126</v>
      </c>
      <c r="C3044" s="54" t="s">
        <v>683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 x14ac:dyDescent="0.2">
      <c r="A3045" s="53">
        <v>44126</v>
      </c>
      <c r="B3045" s="54">
        <v>44126</v>
      </c>
      <c r="C3045" s="54" t="s">
        <v>698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 x14ac:dyDescent="0.2">
      <c r="A3046" s="53">
        <v>44126</v>
      </c>
      <c r="B3046" s="54">
        <v>44126</v>
      </c>
      <c r="C3046" s="54" t="s">
        <v>694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 x14ac:dyDescent="0.2">
      <c r="A3047" s="53">
        <v>44126</v>
      </c>
      <c r="B3047" s="54">
        <v>44126</v>
      </c>
      <c r="C3047" s="54" t="s">
        <v>691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 x14ac:dyDescent="0.2">
      <c r="A3048" s="53">
        <v>44126</v>
      </c>
      <c r="B3048" s="54">
        <v>44126</v>
      </c>
      <c r="C3048" s="54" t="s">
        <v>688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 x14ac:dyDescent="0.2">
      <c r="A3049" s="53">
        <v>44126</v>
      </c>
      <c r="B3049" s="54">
        <v>44126</v>
      </c>
      <c r="C3049" s="54" t="s">
        <v>684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 x14ac:dyDescent="0.2">
      <c r="A3050" s="53">
        <v>44126</v>
      </c>
      <c r="B3050" s="54">
        <v>44126</v>
      </c>
      <c r="C3050" s="54" t="s">
        <v>851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 x14ac:dyDescent="0.2">
      <c r="A3051" s="53">
        <v>44126</v>
      </c>
      <c r="B3051" s="54">
        <v>44126</v>
      </c>
      <c r="C3051" s="54" t="s">
        <v>680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 x14ac:dyDescent="0.2">
      <c r="A3052" s="53">
        <v>44126</v>
      </c>
      <c r="B3052" s="54">
        <v>44126</v>
      </c>
      <c r="C3052" s="54" t="s">
        <v>729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 x14ac:dyDescent="0.2">
      <c r="A3053" s="53">
        <v>44126</v>
      </c>
      <c r="B3053" s="54">
        <v>44126</v>
      </c>
      <c r="C3053" s="54" t="s">
        <v>869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 x14ac:dyDescent="0.2">
      <c r="A3054" s="53">
        <v>44126</v>
      </c>
      <c r="B3054" s="54">
        <v>44126</v>
      </c>
      <c r="C3054" s="54" t="s">
        <v>696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 x14ac:dyDescent="0.2">
      <c r="A3055" s="53">
        <v>44126</v>
      </c>
      <c r="B3055" s="54">
        <v>44126</v>
      </c>
      <c r="C3055" s="54" t="s">
        <v>704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 x14ac:dyDescent="0.2">
      <c r="A3056" s="53">
        <v>44126</v>
      </c>
      <c r="B3056" s="54">
        <v>44126</v>
      </c>
      <c r="C3056" s="54" t="s">
        <v>719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 x14ac:dyDescent="0.2">
      <c r="A3057" s="53">
        <v>44126</v>
      </c>
      <c r="B3057" s="54">
        <v>44126</v>
      </c>
      <c r="C3057" s="54" t="s">
        <v>734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 x14ac:dyDescent="0.2">
      <c r="A3058" s="53">
        <v>44126</v>
      </c>
      <c r="B3058" s="54">
        <v>44126</v>
      </c>
      <c r="C3058" s="54" t="s">
        <v>714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 x14ac:dyDescent="0.2">
      <c r="A3059" s="53">
        <v>44126</v>
      </c>
      <c r="B3059" s="54">
        <v>44126</v>
      </c>
      <c r="C3059" s="54" t="s">
        <v>724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 x14ac:dyDescent="0.2">
      <c r="A3060" s="53">
        <v>44126</v>
      </c>
      <c r="B3060" s="54">
        <v>44126</v>
      </c>
      <c r="C3060" s="54" t="s">
        <v>686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 x14ac:dyDescent="0.2">
      <c r="A3061" s="53">
        <v>44126</v>
      </c>
      <c r="B3061" s="54">
        <v>44126</v>
      </c>
      <c r="C3061" s="54" t="s">
        <v>685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 x14ac:dyDescent="0.2">
      <c r="A3062" s="53">
        <v>44126</v>
      </c>
      <c r="B3062" s="54">
        <v>44126</v>
      </c>
      <c r="C3062" s="54" t="s">
        <v>722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 x14ac:dyDescent="0.2">
      <c r="A3063" s="53">
        <v>44126</v>
      </c>
      <c r="B3063" s="54">
        <v>44126</v>
      </c>
      <c r="C3063" s="54" t="s">
        <v>811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 x14ac:dyDescent="0.2">
      <c r="A3064" s="62">
        <v>44127</v>
      </c>
      <c r="B3064" s="63">
        <v>44127</v>
      </c>
      <c r="C3064" s="63" t="s">
        <v>719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 x14ac:dyDescent="0.2">
      <c r="A3065" s="62">
        <v>44127</v>
      </c>
      <c r="B3065" s="63">
        <v>44127</v>
      </c>
      <c r="C3065" s="63" t="s">
        <v>688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 x14ac:dyDescent="0.2">
      <c r="A3066" s="62">
        <v>44127</v>
      </c>
      <c r="B3066" s="63">
        <v>44127</v>
      </c>
      <c r="C3066" s="63" t="s">
        <v>679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 x14ac:dyDescent="0.2">
      <c r="A3067" s="62">
        <v>44127</v>
      </c>
      <c r="B3067" s="63">
        <v>44127</v>
      </c>
      <c r="C3067" s="63" t="s">
        <v>694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 x14ac:dyDescent="0.2">
      <c r="A3068" s="62">
        <v>44127</v>
      </c>
      <c r="B3068" s="63">
        <v>44127</v>
      </c>
      <c r="C3068" s="63" t="s">
        <v>683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 x14ac:dyDescent="0.2">
      <c r="A3069" s="62">
        <v>44127</v>
      </c>
      <c r="B3069" s="63">
        <v>44127</v>
      </c>
      <c r="C3069" s="63" t="s">
        <v>831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 x14ac:dyDescent="0.2">
      <c r="A3070" s="62">
        <v>44127</v>
      </c>
      <c r="B3070" s="63">
        <v>44127</v>
      </c>
      <c r="C3070" s="63" t="s">
        <v>704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 x14ac:dyDescent="0.2">
      <c r="A3071" s="62">
        <v>44127</v>
      </c>
      <c r="B3071" s="63">
        <v>44127</v>
      </c>
      <c r="C3071" s="63" t="s">
        <v>709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 x14ac:dyDescent="0.2">
      <c r="A3072" s="62">
        <v>44127</v>
      </c>
      <c r="B3072" s="63">
        <v>44127</v>
      </c>
      <c r="C3072" s="63" t="s">
        <v>811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 x14ac:dyDescent="0.2">
      <c r="A3073" s="62">
        <v>44127</v>
      </c>
      <c r="B3073" s="63">
        <v>44127</v>
      </c>
      <c r="C3073" s="63" t="s">
        <v>729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 x14ac:dyDescent="0.2">
      <c r="A3074" s="62">
        <v>44127</v>
      </c>
      <c r="B3074" s="63">
        <v>44127</v>
      </c>
      <c r="C3074" s="63" t="s">
        <v>685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 x14ac:dyDescent="0.2">
      <c r="A3075" s="62">
        <v>44127</v>
      </c>
      <c r="B3075" s="63">
        <v>44127</v>
      </c>
      <c r="C3075" s="63" t="s">
        <v>734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 x14ac:dyDescent="0.2">
      <c r="A3076" s="62">
        <v>44127</v>
      </c>
      <c r="B3076" s="63">
        <v>44127</v>
      </c>
      <c r="C3076" s="63" t="s">
        <v>687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 x14ac:dyDescent="0.2">
      <c r="A3077" s="62">
        <v>44127</v>
      </c>
      <c r="B3077" s="63">
        <v>44127</v>
      </c>
      <c r="C3077" s="63" t="s">
        <v>724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 x14ac:dyDescent="0.2">
      <c r="A3078" s="62">
        <v>44127</v>
      </c>
      <c r="B3078" s="63">
        <v>44127</v>
      </c>
      <c r="C3078" s="63" t="s">
        <v>678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 x14ac:dyDescent="0.2">
      <c r="A3079" s="62">
        <v>44127</v>
      </c>
      <c r="B3079" s="63">
        <v>44127</v>
      </c>
      <c r="C3079" s="63" t="s">
        <v>696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 x14ac:dyDescent="0.2">
      <c r="A3080" s="62">
        <v>44127</v>
      </c>
      <c r="B3080" s="63">
        <v>44127</v>
      </c>
      <c r="C3080" s="63" t="s">
        <v>797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 x14ac:dyDescent="0.2">
      <c r="A3081" s="62">
        <v>44127</v>
      </c>
      <c r="B3081" s="63">
        <v>44127</v>
      </c>
      <c r="C3081" s="63" t="s">
        <v>682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 x14ac:dyDescent="0.2">
      <c r="A3082" s="62">
        <v>44127</v>
      </c>
      <c r="B3082" s="63">
        <v>44127</v>
      </c>
      <c r="C3082" s="63" t="s">
        <v>686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 x14ac:dyDescent="0.2">
      <c r="A3083" s="62">
        <v>44127</v>
      </c>
      <c r="B3083" s="63">
        <v>44127</v>
      </c>
      <c r="C3083" s="63" t="s">
        <v>680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 x14ac:dyDescent="0.2">
      <c r="A3084" s="50">
        <v>44128</v>
      </c>
      <c r="B3084" s="51">
        <v>44128</v>
      </c>
      <c r="C3084" s="51" t="s">
        <v>678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 x14ac:dyDescent="0.2">
      <c r="A3085" s="50">
        <v>44128</v>
      </c>
      <c r="B3085" s="51">
        <v>44128</v>
      </c>
      <c r="C3085" s="51" t="s">
        <v>811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 x14ac:dyDescent="0.2">
      <c r="A3086" s="50">
        <v>44128</v>
      </c>
      <c r="B3086" s="51">
        <v>44128</v>
      </c>
      <c r="C3086" s="51" t="s">
        <v>688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 x14ac:dyDescent="0.2">
      <c r="A3087" s="50">
        <v>44128</v>
      </c>
      <c r="B3087" s="51">
        <v>44128</v>
      </c>
      <c r="C3087" s="51" t="s">
        <v>689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 x14ac:dyDescent="0.2">
      <c r="A3088" s="50">
        <v>44128</v>
      </c>
      <c r="B3088" s="51">
        <v>44128</v>
      </c>
      <c r="C3088" s="51" t="s">
        <v>870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 x14ac:dyDescent="0.2">
      <c r="A3089" s="50">
        <v>44128</v>
      </c>
      <c r="B3089" s="51">
        <v>44128</v>
      </c>
      <c r="C3089" s="51" t="s">
        <v>694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 x14ac:dyDescent="0.2">
      <c r="A3090" s="50">
        <v>44128</v>
      </c>
      <c r="B3090" s="51">
        <v>44128</v>
      </c>
      <c r="C3090" s="51" t="s">
        <v>680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 x14ac:dyDescent="0.2">
      <c r="A3091" s="50">
        <v>44128</v>
      </c>
      <c r="B3091" s="51">
        <v>44128</v>
      </c>
      <c r="C3091" s="51" t="s">
        <v>742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 x14ac:dyDescent="0.2">
      <c r="A3092" s="50">
        <v>44128</v>
      </c>
      <c r="B3092" s="51">
        <v>44128</v>
      </c>
      <c r="C3092" s="51" t="s">
        <v>687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 x14ac:dyDescent="0.2">
      <c r="A3093" s="50">
        <v>44128</v>
      </c>
      <c r="B3093" s="51">
        <v>44128</v>
      </c>
      <c r="C3093" s="51" t="s">
        <v>692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 x14ac:dyDescent="0.2">
      <c r="A3094" s="50">
        <v>44128</v>
      </c>
      <c r="B3094" s="51">
        <v>44128</v>
      </c>
      <c r="C3094" s="51" t="s">
        <v>691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 x14ac:dyDescent="0.2">
      <c r="A3095" s="50">
        <v>44128</v>
      </c>
      <c r="B3095" s="51">
        <v>44128</v>
      </c>
      <c r="C3095" s="51" t="s">
        <v>860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 x14ac:dyDescent="0.2">
      <c r="A3096" s="50">
        <v>44128</v>
      </c>
      <c r="B3096" s="51">
        <v>44128</v>
      </c>
      <c r="C3096" s="51" t="s">
        <v>871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 x14ac:dyDescent="0.2">
      <c r="A3097" s="50">
        <v>44128</v>
      </c>
      <c r="B3097" s="51">
        <v>44128</v>
      </c>
      <c r="C3097" s="51" t="s">
        <v>698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 x14ac:dyDescent="0.2">
      <c r="A3098" s="50">
        <v>44128</v>
      </c>
      <c r="B3098" s="51">
        <v>44128</v>
      </c>
      <c r="C3098" s="51" t="s">
        <v>709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 x14ac:dyDescent="0.2">
      <c r="A3099" s="50">
        <v>44128</v>
      </c>
      <c r="B3099" s="51">
        <v>44128</v>
      </c>
      <c r="C3099" s="51" t="s">
        <v>682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 x14ac:dyDescent="0.2">
      <c r="A3100" s="86">
        <v>44129</v>
      </c>
      <c r="B3100" s="87">
        <v>44129</v>
      </c>
      <c r="C3100" s="87" t="s">
        <v>719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 x14ac:dyDescent="0.2">
      <c r="A3101" s="86">
        <v>44129</v>
      </c>
      <c r="B3101" s="87">
        <v>44129</v>
      </c>
      <c r="C3101" s="87" t="s">
        <v>694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 x14ac:dyDescent="0.2">
      <c r="A3102" s="86">
        <v>44129</v>
      </c>
      <c r="B3102" s="87">
        <v>44129</v>
      </c>
      <c r="C3102" s="87" t="s">
        <v>831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 x14ac:dyDescent="0.2">
      <c r="A3103" s="86">
        <v>44129</v>
      </c>
      <c r="B3103" s="87">
        <v>44129</v>
      </c>
      <c r="C3103" s="87" t="s">
        <v>686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 x14ac:dyDescent="0.2">
      <c r="A3104" s="86">
        <v>44129</v>
      </c>
      <c r="B3104" s="87">
        <v>44129</v>
      </c>
      <c r="C3104" s="87" t="s">
        <v>872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 x14ac:dyDescent="0.2">
      <c r="A3105" s="86">
        <v>44129</v>
      </c>
      <c r="B3105" s="87">
        <v>44129</v>
      </c>
      <c r="C3105" s="87" t="s">
        <v>728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 x14ac:dyDescent="0.2">
      <c r="A3106" s="86">
        <v>44129</v>
      </c>
      <c r="B3106" s="87">
        <v>44129</v>
      </c>
      <c r="C3106" s="87" t="s">
        <v>734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 x14ac:dyDescent="0.2">
      <c r="A3107" s="86">
        <v>44129</v>
      </c>
      <c r="B3107" s="87">
        <v>44129</v>
      </c>
      <c r="C3107" s="87" t="s">
        <v>691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 x14ac:dyDescent="0.2">
      <c r="A3108" s="86">
        <v>44129</v>
      </c>
      <c r="B3108" s="87">
        <v>44129</v>
      </c>
      <c r="C3108" s="87" t="s">
        <v>689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 x14ac:dyDescent="0.2">
      <c r="A3109" s="86">
        <v>44129</v>
      </c>
      <c r="B3109" s="87">
        <v>44129</v>
      </c>
      <c r="C3109" s="87" t="s">
        <v>704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 x14ac:dyDescent="0.2">
      <c r="A3110" s="86">
        <v>44129</v>
      </c>
      <c r="B3110" s="87">
        <v>44129</v>
      </c>
      <c r="C3110" s="87" t="s">
        <v>811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 x14ac:dyDescent="0.2">
      <c r="A3111" s="86">
        <v>44129</v>
      </c>
      <c r="B3111" s="87">
        <v>44129</v>
      </c>
      <c r="C3111" s="87" t="s">
        <v>697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 x14ac:dyDescent="0.2">
      <c r="A3112" s="86">
        <v>44129</v>
      </c>
      <c r="B3112" s="87">
        <v>44129</v>
      </c>
      <c r="C3112" s="87" t="s">
        <v>723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 x14ac:dyDescent="0.2">
      <c r="A3113" s="86">
        <v>44129</v>
      </c>
      <c r="B3113" s="87">
        <v>44129</v>
      </c>
      <c r="C3113" s="87" t="s">
        <v>682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 x14ac:dyDescent="0.2">
      <c r="A3114" s="86">
        <v>44129</v>
      </c>
      <c r="B3114" s="87">
        <v>44129</v>
      </c>
      <c r="C3114" s="87" t="s">
        <v>833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 x14ac:dyDescent="0.2">
      <c r="A3115" s="86">
        <v>44129</v>
      </c>
      <c r="B3115" s="87">
        <v>44129</v>
      </c>
      <c r="C3115" s="87" t="s">
        <v>724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 x14ac:dyDescent="0.2">
      <c r="A3116" s="86">
        <v>44129</v>
      </c>
      <c r="B3116" s="87">
        <v>44129</v>
      </c>
      <c r="C3116" s="87" t="s">
        <v>679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 x14ac:dyDescent="0.2">
      <c r="A3117" s="68">
        <v>44130</v>
      </c>
      <c r="B3117" s="69">
        <v>44130</v>
      </c>
      <c r="C3117" s="69" t="s">
        <v>738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 x14ac:dyDescent="0.2">
      <c r="A3118" s="68">
        <v>44130</v>
      </c>
      <c r="B3118" s="69">
        <v>44130</v>
      </c>
      <c r="C3118" s="69" t="s">
        <v>691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 x14ac:dyDescent="0.2">
      <c r="A3119" s="68">
        <v>44130</v>
      </c>
      <c r="B3119" s="69">
        <v>44130</v>
      </c>
      <c r="C3119" s="69" t="s">
        <v>679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 x14ac:dyDescent="0.2">
      <c r="A3120" s="68">
        <v>44130</v>
      </c>
      <c r="B3120" s="69">
        <v>44130</v>
      </c>
      <c r="C3120" s="69" t="s">
        <v>728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 x14ac:dyDescent="0.2">
      <c r="A3121" s="68">
        <v>44130</v>
      </c>
      <c r="B3121" s="69">
        <v>44130</v>
      </c>
      <c r="C3121" s="69" t="s">
        <v>682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 x14ac:dyDescent="0.2">
      <c r="A3122" s="68">
        <v>44130</v>
      </c>
      <c r="B3122" s="69">
        <v>44130</v>
      </c>
      <c r="C3122" s="69" t="s">
        <v>694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 x14ac:dyDescent="0.2">
      <c r="A3123" s="68">
        <v>44130</v>
      </c>
      <c r="B3123" s="69">
        <v>44130</v>
      </c>
      <c r="C3123" s="69" t="s">
        <v>724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 x14ac:dyDescent="0.2">
      <c r="A3124" s="68">
        <v>44130</v>
      </c>
      <c r="B3124" s="69">
        <v>44130</v>
      </c>
      <c r="C3124" s="69" t="s">
        <v>698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 x14ac:dyDescent="0.2">
      <c r="A3125" s="68">
        <v>44130</v>
      </c>
      <c r="B3125" s="69">
        <v>44130</v>
      </c>
      <c r="C3125" s="69" t="s">
        <v>709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 x14ac:dyDescent="0.2">
      <c r="A3126" s="68">
        <v>44130</v>
      </c>
      <c r="B3126" s="69">
        <v>44130</v>
      </c>
      <c r="C3126" s="69" t="s">
        <v>714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 x14ac:dyDescent="0.2">
      <c r="A3127" s="68">
        <v>44130</v>
      </c>
      <c r="B3127" s="69">
        <v>44130</v>
      </c>
      <c r="C3127" s="69" t="s">
        <v>741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 x14ac:dyDescent="0.2">
      <c r="A3128" s="32">
        <v>44131</v>
      </c>
      <c r="B3128" s="33">
        <v>44131</v>
      </c>
      <c r="C3128" s="33" t="s">
        <v>738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 x14ac:dyDescent="0.2">
      <c r="A3129" s="32">
        <v>44131</v>
      </c>
      <c r="B3129" s="33">
        <v>44131</v>
      </c>
      <c r="C3129" s="33" t="s">
        <v>678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 x14ac:dyDescent="0.2">
      <c r="A3130" s="32">
        <v>44131</v>
      </c>
      <c r="B3130" s="33">
        <v>44131</v>
      </c>
      <c r="C3130" s="33" t="s">
        <v>694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 x14ac:dyDescent="0.2">
      <c r="A3131" s="32">
        <v>44131</v>
      </c>
      <c r="B3131" s="33">
        <v>44131</v>
      </c>
      <c r="C3131" s="33" t="s">
        <v>831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 x14ac:dyDescent="0.2">
      <c r="A3132" s="32">
        <v>44131</v>
      </c>
      <c r="B3132" s="33">
        <v>44131</v>
      </c>
      <c r="C3132" s="33" t="s">
        <v>694</v>
      </c>
      <c r="D3132" s="33">
        <v>20206</v>
      </c>
      <c r="E3132" s="33">
        <v>16</v>
      </c>
      <c r="F3132">
        <v>1</v>
      </c>
    </row>
    <row r="3133" spans="1:6" x14ac:dyDescent="0.2">
      <c r="A3133" s="32">
        <v>44131</v>
      </c>
      <c r="B3133" s="33">
        <v>44131</v>
      </c>
      <c r="C3133" s="33" t="s">
        <v>680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 x14ac:dyDescent="0.2">
      <c r="A3134" s="32">
        <v>44131</v>
      </c>
      <c r="B3134" s="33">
        <v>44131</v>
      </c>
      <c r="C3134" s="33" t="s">
        <v>687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 x14ac:dyDescent="0.2">
      <c r="A3135" s="32">
        <v>44131</v>
      </c>
      <c r="B3135" s="33">
        <v>44131</v>
      </c>
      <c r="C3135" s="33" t="s">
        <v>724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 x14ac:dyDescent="0.2">
      <c r="A3136" s="32">
        <v>44131</v>
      </c>
      <c r="B3136" s="33">
        <v>44131</v>
      </c>
      <c r="C3136" s="33" t="s">
        <v>719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 x14ac:dyDescent="0.2">
      <c r="A3137" s="32">
        <v>44131</v>
      </c>
      <c r="B3137" s="33">
        <v>44131</v>
      </c>
      <c r="C3137" s="33" t="s">
        <v>679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 x14ac:dyDescent="0.2">
      <c r="A3138" s="32">
        <v>44131</v>
      </c>
      <c r="B3138" s="33">
        <v>44131</v>
      </c>
      <c r="C3138" s="33" t="s">
        <v>682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 x14ac:dyDescent="0.2">
      <c r="A3139" s="32">
        <v>44131</v>
      </c>
      <c r="B3139" s="33">
        <v>44131</v>
      </c>
      <c r="C3139" s="33" t="s">
        <v>683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 x14ac:dyDescent="0.2">
      <c r="A3140" s="32">
        <v>44131</v>
      </c>
      <c r="B3140" s="33">
        <v>44131</v>
      </c>
      <c r="C3140" s="33" t="s">
        <v>689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 x14ac:dyDescent="0.2">
      <c r="A3141" s="62">
        <v>44132</v>
      </c>
      <c r="B3141" s="63">
        <v>44132</v>
      </c>
      <c r="C3141" s="63" t="s">
        <v>678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 x14ac:dyDescent="0.2">
      <c r="A3142" s="62">
        <v>44132</v>
      </c>
      <c r="B3142" s="63">
        <v>44132</v>
      </c>
      <c r="C3142" s="63" t="s">
        <v>694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 x14ac:dyDescent="0.2">
      <c r="A3143" s="62">
        <v>44132</v>
      </c>
      <c r="B3143" s="63">
        <v>44132</v>
      </c>
      <c r="C3143" s="63" t="s">
        <v>738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 x14ac:dyDescent="0.2">
      <c r="A3144" s="62">
        <v>44132</v>
      </c>
      <c r="B3144" s="63">
        <v>44132</v>
      </c>
      <c r="C3144" s="63" t="s">
        <v>680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 x14ac:dyDescent="0.2">
      <c r="A3145" s="62">
        <v>44132</v>
      </c>
      <c r="B3145" s="63">
        <v>44132</v>
      </c>
      <c r="C3145" s="63" t="s">
        <v>734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 x14ac:dyDescent="0.2">
      <c r="A3146" s="62">
        <v>44132</v>
      </c>
      <c r="B3146" s="63">
        <v>44132</v>
      </c>
      <c r="C3146" s="63" t="s">
        <v>696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 x14ac:dyDescent="0.2">
      <c r="A3147" s="62">
        <v>44132</v>
      </c>
      <c r="B3147" s="63">
        <v>44132</v>
      </c>
      <c r="C3147" s="63" t="s">
        <v>719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 x14ac:dyDescent="0.2">
      <c r="A3148" s="62">
        <v>44132</v>
      </c>
      <c r="B3148" s="63">
        <v>44132</v>
      </c>
      <c r="C3148" s="63" t="s">
        <v>697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 x14ac:dyDescent="0.2">
      <c r="A3149" s="62">
        <v>44132</v>
      </c>
      <c r="B3149" s="63">
        <v>44132</v>
      </c>
      <c r="C3149" s="63" t="s">
        <v>851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 x14ac:dyDescent="0.2">
      <c r="A3150" s="62">
        <v>44132</v>
      </c>
      <c r="B3150" s="63">
        <v>44132</v>
      </c>
      <c r="C3150" s="63" t="s">
        <v>691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 x14ac:dyDescent="0.2">
      <c r="A3151" s="62">
        <v>44132</v>
      </c>
      <c r="B3151" s="63">
        <v>44132</v>
      </c>
      <c r="C3151" s="63" t="s">
        <v>683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 x14ac:dyDescent="0.2">
      <c r="A3152" s="62">
        <v>44132</v>
      </c>
      <c r="B3152" s="63">
        <v>44132</v>
      </c>
      <c r="C3152" s="63" t="s">
        <v>698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 x14ac:dyDescent="0.2">
      <c r="A3153" s="62">
        <v>44132</v>
      </c>
      <c r="B3153" s="63">
        <v>44132</v>
      </c>
      <c r="C3153" s="63" t="s">
        <v>699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 x14ac:dyDescent="0.2">
      <c r="A3154" s="62">
        <v>44132</v>
      </c>
      <c r="B3154" s="63">
        <v>44132</v>
      </c>
      <c r="C3154" s="63" t="s">
        <v>689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 x14ac:dyDescent="0.2">
      <c r="A3155" s="62">
        <v>44132</v>
      </c>
      <c r="B3155" s="63">
        <v>44132</v>
      </c>
      <c r="C3155" s="63" t="s">
        <v>684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 x14ac:dyDescent="0.2">
      <c r="A3156" s="62">
        <v>44132</v>
      </c>
      <c r="B3156" s="63">
        <v>44132</v>
      </c>
      <c r="C3156" s="63" t="s">
        <v>724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 x14ac:dyDescent="0.2">
      <c r="A3157" s="62">
        <v>44132</v>
      </c>
      <c r="B3157" s="63">
        <v>44132</v>
      </c>
      <c r="C3157" s="63" t="s">
        <v>681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 x14ac:dyDescent="0.2">
      <c r="A3158" s="62">
        <v>44132</v>
      </c>
      <c r="B3158" s="63">
        <v>44132</v>
      </c>
      <c r="C3158" s="63" t="s">
        <v>717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 x14ac:dyDescent="0.2">
      <c r="A3159" s="62">
        <v>44132</v>
      </c>
      <c r="B3159" s="63">
        <v>44132</v>
      </c>
      <c r="C3159" s="63" t="s">
        <v>704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 x14ac:dyDescent="0.2">
      <c r="A3160" s="62">
        <v>44132</v>
      </c>
      <c r="B3160" s="63">
        <v>44132</v>
      </c>
      <c r="C3160" s="63" t="s">
        <v>831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 x14ac:dyDescent="0.2">
      <c r="A3161" s="50">
        <v>44133</v>
      </c>
      <c r="B3161" s="51">
        <v>44133</v>
      </c>
      <c r="C3161" s="51" t="s">
        <v>692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 x14ac:dyDescent="0.2">
      <c r="A3162" s="50">
        <v>44133</v>
      </c>
      <c r="B3162" s="51">
        <v>44133</v>
      </c>
      <c r="C3162" s="51" t="s">
        <v>691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 x14ac:dyDescent="0.2">
      <c r="A3163" s="50">
        <v>44133</v>
      </c>
      <c r="B3163" s="51">
        <v>44133</v>
      </c>
      <c r="C3163" s="51" t="s">
        <v>811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 x14ac:dyDescent="0.2">
      <c r="A3164" s="50">
        <v>44133</v>
      </c>
      <c r="B3164" s="51">
        <v>44133</v>
      </c>
      <c r="C3164" s="51" t="s">
        <v>694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 x14ac:dyDescent="0.2">
      <c r="A3165" s="50">
        <v>44133</v>
      </c>
      <c r="B3165" s="51">
        <v>44133</v>
      </c>
      <c r="C3165" s="51" t="s">
        <v>734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 x14ac:dyDescent="0.2">
      <c r="A3166" s="50">
        <v>44133</v>
      </c>
      <c r="B3166" s="51">
        <v>44133</v>
      </c>
      <c r="C3166" s="51" t="s">
        <v>680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 x14ac:dyDescent="0.2">
      <c r="A3167" s="50">
        <v>44133</v>
      </c>
      <c r="B3167" s="51">
        <v>44133</v>
      </c>
      <c r="C3167" s="51" t="s">
        <v>678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 x14ac:dyDescent="0.2">
      <c r="A3168" s="50">
        <v>44133</v>
      </c>
      <c r="B3168" s="51">
        <v>44133</v>
      </c>
      <c r="C3168" s="51" t="s">
        <v>690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 x14ac:dyDescent="0.2">
      <c r="A3169" s="50">
        <v>44133</v>
      </c>
      <c r="B3169" s="51">
        <v>44133</v>
      </c>
      <c r="C3169" s="51" t="s">
        <v>717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 x14ac:dyDescent="0.2">
      <c r="A3170" s="50">
        <v>44133</v>
      </c>
      <c r="B3170" s="51">
        <v>44133</v>
      </c>
      <c r="C3170" s="51" t="s">
        <v>697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 x14ac:dyDescent="0.2">
      <c r="A3171" s="50">
        <v>44133</v>
      </c>
      <c r="B3171" s="51">
        <v>44133</v>
      </c>
      <c r="C3171" s="51" t="s">
        <v>873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 x14ac:dyDescent="0.2">
      <c r="A3172" s="50">
        <v>44133</v>
      </c>
      <c r="B3172" s="51">
        <v>44133</v>
      </c>
      <c r="C3172" s="51" t="s">
        <v>724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 x14ac:dyDescent="0.2">
      <c r="A3173" s="50">
        <v>44133</v>
      </c>
      <c r="B3173" s="51">
        <v>44133</v>
      </c>
      <c r="C3173" s="51" t="s">
        <v>719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 x14ac:dyDescent="0.2">
      <c r="A3174" s="50">
        <v>44133</v>
      </c>
      <c r="B3174" s="51">
        <v>44133</v>
      </c>
      <c r="C3174" s="51" t="s">
        <v>698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 x14ac:dyDescent="0.2">
      <c r="A3175" s="50">
        <v>44133</v>
      </c>
      <c r="B3175" s="51">
        <v>44133</v>
      </c>
      <c r="C3175" s="51" t="s">
        <v>704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 x14ac:dyDescent="0.2">
      <c r="A3176" s="50">
        <v>44133</v>
      </c>
      <c r="B3176" s="51">
        <v>44133</v>
      </c>
      <c r="C3176" s="51" t="s">
        <v>682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 x14ac:dyDescent="0.2">
      <c r="A3177" s="50">
        <v>44133</v>
      </c>
      <c r="B3177" s="51">
        <v>44133</v>
      </c>
      <c r="C3177" s="51" t="s">
        <v>685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 x14ac:dyDescent="0.2">
      <c r="A3178" s="50">
        <v>44133</v>
      </c>
      <c r="B3178" s="51">
        <v>44133</v>
      </c>
      <c r="C3178" s="51" t="s">
        <v>688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 x14ac:dyDescent="0.2">
      <c r="A3179" s="50">
        <v>44133</v>
      </c>
      <c r="B3179" s="51">
        <v>44133</v>
      </c>
      <c r="C3179" s="51" t="s">
        <v>679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 x14ac:dyDescent="0.2">
      <c r="A3180" s="50">
        <v>44133</v>
      </c>
      <c r="B3180" s="51">
        <v>44133</v>
      </c>
      <c r="C3180" s="51" t="s">
        <v>681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 x14ac:dyDescent="0.2">
      <c r="A3181" s="50">
        <v>44133</v>
      </c>
      <c r="B3181" s="51">
        <v>44133</v>
      </c>
      <c r="C3181" s="51" t="s">
        <v>683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 x14ac:dyDescent="0.2">
      <c r="A3182" s="50">
        <v>44133</v>
      </c>
      <c r="B3182" s="51">
        <v>44133</v>
      </c>
      <c r="C3182" s="51" t="s">
        <v>696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 x14ac:dyDescent="0.2">
      <c r="A3183" s="86">
        <v>44134</v>
      </c>
      <c r="B3183" s="87">
        <v>44134</v>
      </c>
      <c r="C3183" s="87" t="s">
        <v>691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 x14ac:dyDescent="0.2">
      <c r="A3184" s="86">
        <v>44134</v>
      </c>
      <c r="B3184" s="87">
        <v>44134</v>
      </c>
      <c r="C3184" s="87" t="s">
        <v>704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 x14ac:dyDescent="0.2">
      <c r="A3185" s="86">
        <v>44134</v>
      </c>
      <c r="B3185" s="87">
        <v>44134</v>
      </c>
      <c r="C3185" s="87" t="s">
        <v>734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 x14ac:dyDescent="0.2">
      <c r="A3186" s="86">
        <v>44134</v>
      </c>
      <c r="B3186" s="87">
        <v>44134</v>
      </c>
      <c r="C3186" s="87" t="s">
        <v>683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 x14ac:dyDescent="0.2">
      <c r="A3187" s="86">
        <v>44134</v>
      </c>
      <c r="B3187" s="87">
        <v>44134</v>
      </c>
      <c r="C3187" s="87" t="s">
        <v>811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 x14ac:dyDescent="0.2">
      <c r="A3188" s="86">
        <v>44134</v>
      </c>
      <c r="B3188" s="87">
        <v>44134</v>
      </c>
      <c r="C3188" s="87" t="s">
        <v>689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 x14ac:dyDescent="0.2">
      <c r="A3189" s="86">
        <v>44134</v>
      </c>
      <c r="B3189" s="87">
        <v>44134</v>
      </c>
      <c r="C3189" s="87" t="s">
        <v>694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 x14ac:dyDescent="0.2">
      <c r="A3190" s="86">
        <v>44134</v>
      </c>
      <c r="B3190" s="87">
        <v>44134</v>
      </c>
      <c r="C3190" s="87" t="s">
        <v>712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 x14ac:dyDescent="0.2">
      <c r="A3191" s="86">
        <v>44134</v>
      </c>
      <c r="B3191" s="87">
        <v>44134</v>
      </c>
      <c r="C3191" s="87" t="s">
        <v>696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 x14ac:dyDescent="0.2">
      <c r="A3192" s="86">
        <v>44134</v>
      </c>
      <c r="B3192" s="87">
        <v>44134</v>
      </c>
      <c r="C3192" s="87" t="s">
        <v>682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 x14ac:dyDescent="0.2">
      <c r="A3193" s="86">
        <v>44134</v>
      </c>
      <c r="B3193" s="87">
        <v>44134</v>
      </c>
      <c r="C3193" s="87" t="s">
        <v>688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 x14ac:dyDescent="0.2">
      <c r="A3194" s="86">
        <v>44134</v>
      </c>
      <c r="B3194" s="87">
        <v>44134</v>
      </c>
      <c r="C3194" s="87" t="s">
        <v>678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 x14ac:dyDescent="0.2">
      <c r="A3195" s="86">
        <v>44134</v>
      </c>
      <c r="B3195" s="87">
        <v>44134</v>
      </c>
      <c r="C3195" s="87" t="s">
        <v>709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 x14ac:dyDescent="0.2">
      <c r="A3196" s="86">
        <v>44134</v>
      </c>
      <c r="B3196" s="87">
        <v>44134</v>
      </c>
      <c r="C3196" s="87" t="s">
        <v>680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 x14ac:dyDescent="0.2">
      <c r="A3197" s="86">
        <v>44134</v>
      </c>
      <c r="B3197" s="87">
        <v>44134</v>
      </c>
      <c r="C3197" s="87" t="s">
        <v>729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 x14ac:dyDescent="0.2">
      <c r="A3198" s="86">
        <v>44134</v>
      </c>
      <c r="B3198" s="87">
        <v>44134</v>
      </c>
      <c r="C3198" s="87" t="s">
        <v>713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 x14ac:dyDescent="0.2">
      <c r="A3199" s="86">
        <v>44134</v>
      </c>
      <c r="B3199" s="87">
        <v>44134</v>
      </c>
      <c r="C3199" s="87" t="s">
        <v>686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 x14ac:dyDescent="0.2">
      <c r="A3200" s="86">
        <v>44134</v>
      </c>
      <c r="B3200" s="87">
        <v>44134</v>
      </c>
      <c r="C3200" s="87" t="s">
        <v>724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 x14ac:dyDescent="0.2">
      <c r="A3201" s="86">
        <v>44134</v>
      </c>
      <c r="B3201" s="87">
        <v>44134</v>
      </c>
      <c r="C3201" s="87" t="s">
        <v>687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 x14ac:dyDescent="0.2">
      <c r="A3202" s="86">
        <v>44134</v>
      </c>
      <c r="B3202" s="87">
        <v>44134</v>
      </c>
      <c r="C3202" s="87" t="s">
        <v>697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 x14ac:dyDescent="0.2">
      <c r="A3203" s="86">
        <v>44134</v>
      </c>
      <c r="B3203" s="87">
        <v>44134</v>
      </c>
      <c r="C3203" s="87" t="s">
        <v>722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 x14ac:dyDescent="0.2">
      <c r="A3204" s="86">
        <v>44134</v>
      </c>
      <c r="B3204" s="87">
        <v>44134</v>
      </c>
      <c r="C3204" s="87" t="s">
        <v>874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 x14ac:dyDescent="0.2">
      <c r="A3205" s="86">
        <v>44134</v>
      </c>
      <c r="B3205" s="87">
        <v>44134</v>
      </c>
      <c r="C3205" s="87" t="s">
        <v>714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 x14ac:dyDescent="0.2">
      <c r="A3206" s="86">
        <v>44134</v>
      </c>
      <c r="B3206" s="87">
        <v>44134</v>
      </c>
      <c r="C3206" s="87" t="s">
        <v>699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 x14ac:dyDescent="0.2">
      <c r="A3207" s="59">
        <v>44135</v>
      </c>
      <c r="B3207" s="60">
        <v>44135</v>
      </c>
      <c r="C3207" s="60" t="s">
        <v>811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 x14ac:dyDescent="0.2">
      <c r="A3208" s="59">
        <v>44135</v>
      </c>
      <c r="B3208" s="60">
        <v>44135</v>
      </c>
      <c r="C3208" s="60" t="s">
        <v>679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 x14ac:dyDescent="0.2">
      <c r="A3209" s="59">
        <v>44135</v>
      </c>
      <c r="B3209" s="60">
        <v>44135</v>
      </c>
      <c r="C3209" s="60" t="s">
        <v>694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 x14ac:dyDescent="0.2">
      <c r="A3210" s="59">
        <v>44135</v>
      </c>
      <c r="B3210" s="60">
        <v>44135</v>
      </c>
      <c r="C3210" s="60" t="s">
        <v>704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 x14ac:dyDescent="0.2">
      <c r="A3211" s="59">
        <v>44135</v>
      </c>
      <c r="B3211" s="60">
        <v>44135</v>
      </c>
      <c r="C3211" s="60" t="s">
        <v>680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 x14ac:dyDescent="0.2">
      <c r="A3212" s="59">
        <v>44135</v>
      </c>
      <c r="B3212" s="60">
        <v>44135</v>
      </c>
      <c r="C3212" s="60" t="s">
        <v>683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 x14ac:dyDescent="0.2">
      <c r="A3213" s="59">
        <v>44135</v>
      </c>
      <c r="B3213" s="60">
        <v>44135</v>
      </c>
      <c r="C3213" s="60" t="s">
        <v>686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 x14ac:dyDescent="0.2">
      <c r="A3214" s="59">
        <v>44135</v>
      </c>
      <c r="B3214" s="60">
        <v>44135</v>
      </c>
      <c r="C3214" s="60" t="s">
        <v>691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 x14ac:dyDescent="0.2">
      <c r="A3215" s="59">
        <v>44135</v>
      </c>
      <c r="B3215" s="60">
        <v>44135</v>
      </c>
      <c r="C3215" s="60" t="s">
        <v>695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 x14ac:dyDescent="0.2">
      <c r="A3216" s="59">
        <v>44135</v>
      </c>
      <c r="B3216" s="60">
        <v>44135</v>
      </c>
      <c r="C3216" s="60" t="s">
        <v>730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 x14ac:dyDescent="0.2">
      <c r="A3217" s="59">
        <v>44135</v>
      </c>
      <c r="B3217" s="60">
        <v>44135</v>
      </c>
      <c r="C3217" s="60" t="s">
        <v>729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 x14ac:dyDescent="0.2">
      <c r="A3218" s="59">
        <v>44135</v>
      </c>
      <c r="B3218" s="60">
        <v>44135</v>
      </c>
      <c r="C3218" s="60" t="s">
        <v>689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 x14ac:dyDescent="0.2">
      <c r="A3219" s="59">
        <v>44135</v>
      </c>
      <c r="B3219" s="60">
        <v>44135</v>
      </c>
      <c r="C3219" s="60" t="s">
        <v>782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 x14ac:dyDescent="0.2">
      <c r="A3220" s="59">
        <v>44135</v>
      </c>
      <c r="B3220" s="60">
        <v>44135</v>
      </c>
      <c r="C3220" s="60" t="s">
        <v>688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 x14ac:dyDescent="0.2">
      <c r="A3221" s="59">
        <v>44135</v>
      </c>
      <c r="B3221" s="60">
        <v>44135</v>
      </c>
      <c r="C3221" s="60" t="s">
        <v>692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 x14ac:dyDescent="0.2">
      <c r="A3222" s="59">
        <v>44135</v>
      </c>
      <c r="B3222" s="60">
        <v>44135</v>
      </c>
      <c r="C3222" s="60" t="s">
        <v>685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 x14ac:dyDescent="0.2">
      <c r="A3223" s="59">
        <v>44135</v>
      </c>
      <c r="B3223" s="60">
        <v>44135</v>
      </c>
      <c r="C3223" s="60" t="s">
        <v>724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 x14ac:dyDescent="0.2">
      <c r="A3224" s="59">
        <v>44135</v>
      </c>
      <c r="B3224" s="60">
        <v>44135</v>
      </c>
      <c r="C3224" s="60" t="s">
        <v>719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 x14ac:dyDescent="0.2">
      <c r="A3225" s="53">
        <v>44136</v>
      </c>
      <c r="B3225" s="54">
        <v>44136</v>
      </c>
      <c r="C3225" s="54" t="s">
        <v>678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 x14ac:dyDescent="0.2">
      <c r="A3226" s="53">
        <v>44136</v>
      </c>
      <c r="B3226" s="54">
        <v>44136</v>
      </c>
      <c r="C3226" s="54" t="s">
        <v>842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 x14ac:dyDescent="0.2">
      <c r="A3227" s="53">
        <v>44136</v>
      </c>
      <c r="B3227" s="54">
        <v>44136</v>
      </c>
      <c r="C3227" s="54" t="s">
        <v>691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 x14ac:dyDescent="0.2">
      <c r="A3228" s="53">
        <v>44136</v>
      </c>
      <c r="B3228" s="54">
        <v>44136</v>
      </c>
      <c r="C3228" s="54" t="s">
        <v>679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 x14ac:dyDescent="0.2">
      <c r="A3229" s="53">
        <v>44136</v>
      </c>
      <c r="B3229" s="54">
        <v>44136</v>
      </c>
      <c r="C3229" s="54" t="s">
        <v>742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 x14ac:dyDescent="0.2">
      <c r="A3230" s="53">
        <v>44136</v>
      </c>
      <c r="B3230" s="54">
        <v>44136</v>
      </c>
      <c r="C3230" s="54" t="s">
        <v>724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 x14ac:dyDescent="0.2">
      <c r="A3231" s="53">
        <v>44136</v>
      </c>
      <c r="B3231" s="54">
        <v>44136</v>
      </c>
      <c r="C3231" s="54" t="s">
        <v>704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 x14ac:dyDescent="0.2">
      <c r="A3232" s="53">
        <v>44136</v>
      </c>
      <c r="B3232" s="54">
        <v>44136</v>
      </c>
      <c r="C3232" s="54" t="s">
        <v>694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 x14ac:dyDescent="0.2">
      <c r="A3233" s="53">
        <v>44136</v>
      </c>
      <c r="B3233" s="54">
        <v>44136</v>
      </c>
      <c r="C3233" s="54" t="s">
        <v>729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 x14ac:dyDescent="0.2">
      <c r="A3234" s="53">
        <v>44136</v>
      </c>
      <c r="B3234" s="54">
        <v>44136</v>
      </c>
      <c r="C3234" s="54" t="s">
        <v>875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 x14ac:dyDescent="0.2">
      <c r="A3235" s="53">
        <v>44136</v>
      </c>
      <c r="B3235" s="54">
        <v>44136</v>
      </c>
      <c r="C3235" s="54" t="s">
        <v>683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 x14ac:dyDescent="0.2">
      <c r="A3236" s="53">
        <v>44136</v>
      </c>
      <c r="B3236" s="54">
        <v>44136</v>
      </c>
      <c r="C3236" s="54" t="s">
        <v>696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 x14ac:dyDescent="0.2">
      <c r="A3237" s="53">
        <v>44136</v>
      </c>
      <c r="B3237" s="54">
        <v>44136</v>
      </c>
      <c r="C3237" s="54" t="s">
        <v>719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 x14ac:dyDescent="0.2">
      <c r="A3238" s="53">
        <v>44136</v>
      </c>
      <c r="B3238" s="54">
        <v>44136</v>
      </c>
      <c r="C3238" s="54" t="s">
        <v>722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 x14ac:dyDescent="0.2">
      <c r="A3239" s="53">
        <v>44136</v>
      </c>
      <c r="B3239" s="54">
        <v>44136</v>
      </c>
      <c r="C3239" s="54" t="s">
        <v>680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 x14ac:dyDescent="0.2">
      <c r="A3240" s="53">
        <v>44136</v>
      </c>
      <c r="B3240" s="54">
        <v>44136</v>
      </c>
      <c r="C3240" s="54" t="s">
        <v>730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 x14ac:dyDescent="0.2">
      <c r="A3241" s="53">
        <v>44136</v>
      </c>
      <c r="B3241" s="54">
        <v>44136</v>
      </c>
      <c r="C3241" s="54" t="s">
        <v>811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 x14ac:dyDescent="0.2">
      <c r="A3242" s="53">
        <v>44136</v>
      </c>
      <c r="B3242" s="54">
        <v>44136</v>
      </c>
      <c r="C3242" s="54" t="s">
        <v>734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 x14ac:dyDescent="0.2">
      <c r="A3243" s="53">
        <v>44136</v>
      </c>
      <c r="B3243" s="54">
        <v>44136</v>
      </c>
      <c r="C3243" s="54" t="s">
        <v>723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 x14ac:dyDescent="0.2">
      <c r="A3244" s="53">
        <v>44136</v>
      </c>
      <c r="B3244" s="54">
        <v>44136</v>
      </c>
      <c r="C3244" s="54" t="s">
        <v>685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 x14ac:dyDescent="0.2">
      <c r="A3245" s="83">
        <v>44137</v>
      </c>
      <c r="B3245" s="84">
        <v>44137</v>
      </c>
      <c r="C3245" s="84" t="s">
        <v>749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 x14ac:dyDescent="0.2">
      <c r="A3246" s="83">
        <v>44137</v>
      </c>
      <c r="B3246" s="84">
        <v>44137</v>
      </c>
      <c r="C3246" s="84" t="s">
        <v>816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 x14ac:dyDescent="0.2">
      <c r="A3247" s="83">
        <v>44137</v>
      </c>
      <c r="B3247" s="84">
        <v>44137</v>
      </c>
      <c r="C3247" s="84" t="s">
        <v>690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 x14ac:dyDescent="0.2">
      <c r="A3248" s="83">
        <v>44137</v>
      </c>
      <c r="B3248" s="84">
        <v>44137</v>
      </c>
      <c r="C3248" s="84" t="s">
        <v>684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 x14ac:dyDescent="0.2">
      <c r="A3249" s="83">
        <v>44137</v>
      </c>
      <c r="B3249" s="84">
        <v>44137</v>
      </c>
      <c r="C3249" s="84" t="s">
        <v>688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 x14ac:dyDescent="0.2">
      <c r="A3250" s="83">
        <v>44137</v>
      </c>
      <c r="B3250" s="84">
        <v>44137</v>
      </c>
      <c r="C3250" s="84" t="s">
        <v>708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 x14ac:dyDescent="0.2">
      <c r="A3251" s="83">
        <v>44137</v>
      </c>
      <c r="B3251" s="84">
        <v>44137</v>
      </c>
      <c r="C3251" s="84" t="s">
        <v>811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 x14ac:dyDescent="0.2">
      <c r="A3252" s="83">
        <v>44137</v>
      </c>
      <c r="B3252" s="84">
        <v>44137</v>
      </c>
      <c r="C3252" s="84" t="s">
        <v>719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 x14ac:dyDescent="0.2">
      <c r="A3253" s="83">
        <v>44137</v>
      </c>
      <c r="B3253" s="84">
        <v>44137</v>
      </c>
      <c r="C3253" s="84" t="s">
        <v>679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 x14ac:dyDescent="0.2">
      <c r="A3254" s="83">
        <v>44137</v>
      </c>
      <c r="B3254" s="84">
        <v>44137</v>
      </c>
      <c r="C3254" s="84" t="s">
        <v>696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 x14ac:dyDescent="0.2">
      <c r="A3255" s="83">
        <v>44137</v>
      </c>
      <c r="B3255" s="84">
        <v>44137</v>
      </c>
      <c r="C3255" s="84" t="s">
        <v>694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 x14ac:dyDescent="0.2">
      <c r="A3256" s="50">
        <v>44138</v>
      </c>
      <c r="B3256" s="51">
        <v>44138</v>
      </c>
      <c r="C3256" s="51" t="s">
        <v>876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 x14ac:dyDescent="0.2">
      <c r="A3257" s="50">
        <v>44138</v>
      </c>
      <c r="B3257" s="51">
        <v>44138</v>
      </c>
      <c r="C3257" s="51" t="s">
        <v>689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 x14ac:dyDescent="0.2">
      <c r="A3258" s="50">
        <v>44138</v>
      </c>
      <c r="B3258" s="51">
        <v>44138</v>
      </c>
      <c r="C3258" s="51" t="s">
        <v>694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 x14ac:dyDescent="0.2">
      <c r="A3259" s="50">
        <v>44138</v>
      </c>
      <c r="B3259" s="51">
        <v>44138</v>
      </c>
      <c r="C3259" s="51" t="s">
        <v>678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 x14ac:dyDescent="0.2">
      <c r="A3260" s="50">
        <v>44138</v>
      </c>
      <c r="B3260" s="51">
        <v>44138</v>
      </c>
      <c r="C3260" s="51" t="s">
        <v>691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 x14ac:dyDescent="0.2">
      <c r="A3261" s="50">
        <v>44138</v>
      </c>
      <c r="B3261" s="51">
        <v>44138</v>
      </c>
      <c r="C3261" s="51" t="s">
        <v>680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 x14ac:dyDescent="0.2">
      <c r="A3262" s="50">
        <v>44138</v>
      </c>
      <c r="B3262" s="51">
        <v>44138</v>
      </c>
      <c r="C3262" s="51" t="s">
        <v>781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 x14ac:dyDescent="0.2">
      <c r="A3263" s="50">
        <v>44138</v>
      </c>
      <c r="B3263" s="51">
        <v>44138</v>
      </c>
      <c r="C3263" s="51" t="s">
        <v>690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 x14ac:dyDescent="0.2">
      <c r="A3264" s="50">
        <v>44138</v>
      </c>
      <c r="B3264" s="51">
        <v>44138</v>
      </c>
      <c r="C3264" s="51" t="s">
        <v>713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 x14ac:dyDescent="0.2">
      <c r="A3265" s="50">
        <v>44138</v>
      </c>
      <c r="B3265" s="51">
        <v>44138</v>
      </c>
      <c r="C3265" s="51" t="s">
        <v>697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 x14ac:dyDescent="0.2">
      <c r="A3266" s="50">
        <v>44138</v>
      </c>
      <c r="B3266" s="51">
        <v>44138</v>
      </c>
      <c r="C3266" s="51" t="s">
        <v>738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 x14ac:dyDescent="0.2">
      <c r="A3267" s="50">
        <v>44138</v>
      </c>
      <c r="B3267" s="51">
        <v>44138</v>
      </c>
      <c r="C3267" s="51" t="s">
        <v>687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 x14ac:dyDescent="0.2">
      <c r="A3268" s="50">
        <v>44138</v>
      </c>
      <c r="B3268" s="51">
        <v>44138</v>
      </c>
      <c r="C3268" s="51" t="s">
        <v>686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 x14ac:dyDescent="0.2">
      <c r="A3269" s="50">
        <v>44138</v>
      </c>
      <c r="B3269" s="51">
        <v>44138</v>
      </c>
      <c r="C3269" s="51" t="s">
        <v>688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 x14ac:dyDescent="0.2">
      <c r="A3270" s="50">
        <v>44138</v>
      </c>
      <c r="B3270" s="51">
        <v>44138</v>
      </c>
      <c r="C3270" s="51" t="s">
        <v>729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 x14ac:dyDescent="0.2">
      <c r="A3271" s="50">
        <v>44138</v>
      </c>
      <c r="B3271" s="51">
        <v>44138</v>
      </c>
      <c r="C3271" s="51" t="s">
        <v>682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 x14ac:dyDescent="0.2">
      <c r="A3272" s="86">
        <v>44139</v>
      </c>
      <c r="B3272" s="87">
        <v>44139</v>
      </c>
      <c r="C3272" s="87" t="s">
        <v>694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 x14ac:dyDescent="0.2">
      <c r="A3273" s="86">
        <v>44139</v>
      </c>
      <c r="B3273" s="87">
        <v>44139</v>
      </c>
      <c r="C3273" s="87" t="s">
        <v>695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 x14ac:dyDescent="0.2">
      <c r="A3274" s="86">
        <v>44139</v>
      </c>
      <c r="B3274" s="87">
        <v>44139</v>
      </c>
      <c r="C3274" s="87" t="s">
        <v>719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 x14ac:dyDescent="0.2">
      <c r="A3275" s="86">
        <v>44139</v>
      </c>
      <c r="B3275" s="87">
        <v>44139</v>
      </c>
      <c r="C3275" s="87" t="s">
        <v>768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 x14ac:dyDescent="0.2">
      <c r="A3276" s="86">
        <v>44139</v>
      </c>
      <c r="B3276" s="87">
        <v>44139</v>
      </c>
      <c r="C3276" s="87" t="s">
        <v>724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 x14ac:dyDescent="0.2">
      <c r="A3277" s="86">
        <v>44139</v>
      </c>
      <c r="B3277" s="87">
        <v>44139</v>
      </c>
      <c r="C3277" s="87" t="s">
        <v>688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 x14ac:dyDescent="0.2">
      <c r="A3278" s="86">
        <v>44139</v>
      </c>
      <c r="B3278" s="87">
        <v>44139</v>
      </c>
      <c r="C3278" s="87" t="s">
        <v>714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 x14ac:dyDescent="0.2">
      <c r="A3279" s="86">
        <v>44139</v>
      </c>
      <c r="B3279" s="87">
        <v>44139</v>
      </c>
      <c r="C3279" s="87" t="s">
        <v>691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 x14ac:dyDescent="0.2">
      <c r="A3280" s="59">
        <v>44140</v>
      </c>
      <c r="B3280" s="60">
        <v>44140</v>
      </c>
      <c r="C3280" s="60" t="s">
        <v>719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 x14ac:dyDescent="0.2">
      <c r="A3281" s="59">
        <v>44140</v>
      </c>
      <c r="B3281" s="60">
        <v>44140</v>
      </c>
      <c r="C3281" s="60" t="s">
        <v>688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 x14ac:dyDescent="0.2">
      <c r="A3282" s="59">
        <v>44140</v>
      </c>
      <c r="B3282" s="60">
        <v>44140</v>
      </c>
      <c r="C3282" s="60" t="s">
        <v>697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 x14ac:dyDescent="0.2">
      <c r="A3283" s="59">
        <v>44140</v>
      </c>
      <c r="B3283" s="60">
        <v>44140</v>
      </c>
      <c r="C3283" s="60" t="s">
        <v>682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 x14ac:dyDescent="0.2">
      <c r="A3284" s="59">
        <v>44140</v>
      </c>
      <c r="B3284" s="60">
        <v>44140</v>
      </c>
      <c r="C3284" s="60" t="s">
        <v>811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 x14ac:dyDescent="0.2">
      <c r="A3285" s="59">
        <v>44140</v>
      </c>
      <c r="B3285" s="60">
        <v>44140</v>
      </c>
      <c r="C3285" s="60" t="s">
        <v>695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 x14ac:dyDescent="0.2">
      <c r="A3286" s="59">
        <v>44140</v>
      </c>
      <c r="B3286" s="60">
        <v>44140</v>
      </c>
      <c r="C3286" s="60" t="s">
        <v>724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 x14ac:dyDescent="0.2">
      <c r="A3287" s="59">
        <v>44140</v>
      </c>
      <c r="B3287" s="60">
        <v>44140</v>
      </c>
      <c r="C3287" s="60" t="s">
        <v>728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 x14ac:dyDescent="0.2">
      <c r="A3288" s="59">
        <v>44140</v>
      </c>
      <c r="B3288" s="60">
        <v>44140</v>
      </c>
      <c r="C3288" s="60" t="s">
        <v>691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 x14ac:dyDescent="0.2">
      <c r="A3289" s="53">
        <v>44141</v>
      </c>
      <c r="B3289" s="54">
        <v>44141</v>
      </c>
      <c r="C3289" s="54" t="s">
        <v>749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 x14ac:dyDescent="0.2">
      <c r="A3290" s="53">
        <v>44141</v>
      </c>
      <c r="B3290" s="54">
        <v>44141</v>
      </c>
      <c r="C3290" s="54" t="s">
        <v>694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 x14ac:dyDescent="0.2">
      <c r="A3291" s="53">
        <v>44141</v>
      </c>
      <c r="B3291" s="54">
        <v>44141</v>
      </c>
      <c r="C3291" s="54" t="s">
        <v>691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 x14ac:dyDescent="0.2">
      <c r="A3292" s="53">
        <v>44141</v>
      </c>
      <c r="B3292" s="54">
        <v>44141</v>
      </c>
      <c r="C3292" s="54" t="s">
        <v>719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 x14ac:dyDescent="0.2">
      <c r="A3293" s="53">
        <v>44141</v>
      </c>
      <c r="B3293" s="54">
        <v>44141</v>
      </c>
      <c r="C3293" s="54" t="s">
        <v>690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 x14ac:dyDescent="0.2">
      <c r="A3294" s="53">
        <v>44141</v>
      </c>
      <c r="B3294" s="54">
        <v>44141</v>
      </c>
      <c r="C3294" s="54" t="s">
        <v>692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 x14ac:dyDescent="0.2">
      <c r="A3295" s="53">
        <v>44141</v>
      </c>
      <c r="B3295" s="54">
        <v>44141</v>
      </c>
      <c r="C3295" s="54" t="s">
        <v>717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 x14ac:dyDescent="0.2">
      <c r="A3296" s="53">
        <v>44141</v>
      </c>
      <c r="B3296" s="54">
        <v>44141</v>
      </c>
      <c r="C3296" s="54" t="s">
        <v>723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 x14ac:dyDescent="0.2">
      <c r="A3297" s="53">
        <v>44141</v>
      </c>
      <c r="B3297" s="54">
        <v>44141</v>
      </c>
      <c r="C3297" s="54" t="s">
        <v>689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 x14ac:dyDescent="0.2">
      <c r="A3298" s="53">
        <v>44141</v>
      </c>
      <c r="B3298" s="54">
        <v>44141</v>
      </c>
      <c r="C3298" s="54" t="s">
        <v>688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 x14ac:dyDescent="0.2">
      <c r="A3299" s="53">
        <v>44141</v>
      </c>
      <c r="B3299" s="54">
        <v>44141</v>
      </c>
      <c r="C3299" s="54" t="s">
        <v>685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 x14ac:dyDescent="0.2">
      <c r="A3300" s="53">
        <v>44141</v>
      </c>
      <c r="B3300" s="54">
        <v>44141</v>
      </c>
      <c r="C3300" s="54" t="s">
        <v>724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 x14ac:dyDescent="0.2">
      <c r="A3301" s="53">
        <v>44141</v>
      </c>
      <c r="B3301" s="54">
        <v>44141</v>
      </c>
      <c r="C3301" s="54" t="s">
        <v>683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 x14ac:dyDescent="0.2">
      <c r="A3302" s="53">
        <v>44141</v>
      </c>
      <c r="B3302" s="54">
        <v>44141</v>
      </c>
      <c r="C3302" s="54" t="s">
        <v>687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 x14ac:dyDescent="0.2">
      <c r="A3303" s="53">
        <v>44141</v>
      </c>
      <c r="B3303" s="54">
        <v>44141</v>
      </c>
      <c r="C3303" s="54" t="s">
        <v>679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 x14ac:dyDescent="0.2">
      <c r="A3304" s="53">
        <v>44141</v>
      </c>
      <c r="B3304" s="54">
        <v>44141</v>
      </c>
      <c r="C3304" s="54" t="s">
        <v>699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 x14ac:dyDescent="0.2">
      <c r="A3305" s="53">
        <v>44141</v>
      </c>
      <c r="B3305" s="54">
        <v>44141</v>
      </c>
      <c r="C3305" s="54" t="s">
        <v>729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 x14ac:dyDescent="0.2">
      <c r="A3306" s="53">
        <v>44141</v>
      </c>
      <c r="B3306" s="54">
        <v>44141</v>
      </c>
      <c r="C3306" s="54" t="s">
        <v>877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 x14ac:dyDescent="0.2">
      <c r="A3307" s="53">
        <v>44141</v>
      </c>
      <c r="B3307" s="54">
        <v>44141</v>
      </c>
      <c r="C3307" s="54" t="s">
        <v>713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 x14ac:dyDescent="0.2">
      <c r="A3308" s="53">
        <v>44141</v>
      </c>
      <c r="B3308" s="54">
        <v>44141</v>
      </c>
      <c r="C3308" s="54" t="s">
        <v>682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 x14ac:dyDescent="0.2">
      <c r="A3309" s="53">
        <v>44141</v>
      </c>
      <c r="B3309" s="54">
        <v>44141</v>
      </c>
      <c r="C3309" s="54" t="s">
        <v>708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 x14ac:dyDescent="0.2">
      <c r="A3310" s="53">
        <v>44141</v>
      </c>
      <c r="B3310" s="54">
        <v>44141</v>
      </c>
      <c r="C3310" s="54" t="s">
        <v>726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 x14ac:dyDescent="0.2">
      <c r="A3311" s="53">
        <v>44141</v>
      </c>
      <c r="B3311" s="54">
        <v>44141</v>
      </c>
      <c r="C3311" s="54" t="s">
        <v>734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 x14ac:dyDescent="0.2">
      <c r="A3312" s="53">
        <v>44141</v>
      </c>
      <c r="B3312" s="54">
        <v>44141</v>
      </c>
      <c r="C3312" s="54" t="s">
        <v>680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 x14ac:dyDescent="0.2">
      <c r="A3313" s="53">
        <v>44141</v>
      </c>
      <c r="B3313" s="54">
        <v>44141</v>
      </c>
      <c r="C3313" s="54" t="s">
        <v>730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 x14ac:dyDescent="0.2">
      <c r="A3314" s="53">
        <v>44141</v>
      </c>
      <c r="B3314" s="54">
        <v>44141</v>
      </c>
      <c r="C3314" s="54" t="s">
        <v>697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 x14ac:dyDescent="0.2">
      <c r="A3315" s="53">
        <v>44141</v>
      </c>
      <c r="B3315" s="54">
        <v>44141</v>
      </c>
      <c r="C3315" s="54" t="s">
        <v>709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 x14ac:dyDescent="0.2">
      <c r="A3316" s="53">
        <v>44141</v>
      </c>
      <c r="B3316" s="54">
        <v>44141</v>
      </c>
      <c r="C3316" s="54" t="s">
        <v>738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 x14ac:dyDescent="0.2">
      <c r="A3317" s="53">
        <v>44141</v>
      </c>
      <c r="B3317" s="54">
        <v>44141</v>
      </c>
      <c r="C3317" s="54" t="s">
        <v>695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 x14ac:dyDescent="0.2">
      <c r="A3318" s="53">
        <v>44141</v>
      </c>
      <c r="B3318" s="54">
        <v>44141</v>
      </c>
      <c r="C3318" s="54" t="s">
        <v>700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 x14ac:dyDescent="0.2">
      <c r="A3319" s="53">
        <v>44141</v>
      </c>
      <c r="B3319" s="54">
        <v>44141</v>
      </c>
      <c r="C3319" s="54" t="s">
        <v>795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 x14ac:dyDescent="0.2">
      <c r="A3320" s="53">
        <v>44141</v>
      </c>
      <c r="B3320" s="54">
        <v>44141</v>
      </c>
      <c r="C3320" s="54" t="s">
        <v>741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 x14ac:dyDescent="0.2">
      <c r="A3321" s="53">
        <v>44141</v>
      </c>
      <c r="B3321" s="54">
        <v>44141</v>
      </c>
      <c r="C3321" s="54" t="s">
        <v>707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 x14ac:dyDescent="0.2">
      <c r="A3322" s="53">
        <v>44141</v>
      </c>
      <c r="B3322" s="54">
        <v>44141</v>
      </c>
      <c r="C3322" s="54" t="s">
        <v>714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 x14ac:dyDescent="0.2">
      <c r="A3323" s="53">
        <v>44141</v>
      </c>
      <c r="B3323" s="54">
        <v>44141</v>
      </c>
      <c r="C3323" s="54" t="s">
        <v>753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 x14ac:dyDescent="0.2">
      <c r="A3324" s="53">
        <v>44141</v>
      </c>
      <c r="B3324" s="54">
        <v>44141</v>
      </c>
      <c r="C3324" s="54" t="s">
        <v>686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 x14ac:dyDescent="0.2">
      <c r="A3325" s="53">
        <v>44141</v>
      </c>
      <c r="B3325" s="54">
        <v>44141</v>
      </c>
      <c r="C3325" s="54" t="s">
        <v>704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 x14ac:dyDescent="0.2">
      <c r="A3326" s="83">
        <v>44142</v>
      </c>
      <c r="B3326" s="84">
        <v>44142</v>
      </c>
      <c r="C3326" s="84" t="s">
        <v>749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 x14ac:dyDescent="0.2">
      <c r="A3327" s="83">
        <v>44142</v>
      </c>
      <c r="B3327" s="84">
        <v>44142</v>
      </c>
      <c r="C3327" s="84" t="s">
        <v>694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 x14ac:dyDescent="0.2">
      <c r="A3328" s="83">
        <v>44142</v>
      </c>
      <c r="B3328" s="84">
        <v>44142</v>
      </c>
      <c r="C3328" s="84" t="s">
        <v>811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 x14ac:dyDescent="0.2">
      <c r="A3329" s="83">
        <v>44142</v>
      </c>
      <c r="B3329" s="84">
        <v>44142</v>
      </c>
      <c r="C3329" s="84" t="s">
        <v>680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 x14ac:dyDescent="0.2">
      <c r="A3330" s="83">
        <v>44142</v>
      </c>
      <c r="B3330" s="84">
        <v>44142</v>
      </c>
      <c r="C3330" s="84" t="s">
        <v>678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 x14ac:dyDescent="0.2">
      <c r="A3331" s="83">
        <v>44142</v>
      </c>
      <c r="B3331" s="84">
        <v>44142</v>
      </c>
      <c r="C3331" s="84" t="s">
        <v>691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 x14ac:dyDescent="0.2">
      <c r="A3332" s="83">
        <v>44142</v>
      </c>
      <c r="B3332" s="84">
        <v>44142</v>
      </c>
      <c r="C3332" s="84" t="s">
        <v>704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 x14ac:dyDescent="0.2">
      <c r="A3333" s="83">
        <v>44142</v>
      </c>
      <c r="B3333" s="84">
        <v>44142</v>
      </c>
      <c r="C3333" s="84" t="s">
        <v>682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 x14ac:dyDescent="0.2">
      <c r="A3334" s="83">
        <v>44142</v>
      </c>
      <c r="B3334" s="84">
        <v>44142</v>
      </c>
      <c r="C3334" s="84" t="s">
        <v>711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 x14ac:dyDescent="0.2">
      <c r="A3335" s="83">
        <v>44142</v>
      </c>
      <c r="B3335" s="84">
        <v>44142</v>
      </c>
      <c r="C3335" s="84" t="s">
        <v>707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 x14ac:dyDescent="0.2">
      <c r="A3336" s="83">
        <v>44142</v>
      </c>
      <c r="B3336" s="84">
        <v>44142</v>
      </c>
      <c r="C3336" s="84" t="s">
        <v>716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 x14ac:dyDescent="0.2">
      <c r="A3337" s="83">
        <v>44142</v>
      </c>
      <c r="B3337" s="84">
        <v>44142</v>
      </c>
      <c r="C3337" s="84" t="s">
        <v>697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 x14ac:dyDescent="0.2">
      <c r="A3338" s="83">
        <v>44142</v>
      </c>
      <c r="B3338" s="84">
        <v>44142</v>
      </c>
      <c r="C3338" s="84" t="s">
        <v>719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 x14ac:dyDescent="0.2">
      <c r="A3339" s="83">
        <v>44142</v>
      </c>
      <c r="B3339" s="84">
        <v>44142</v>
      </c>
      <c r="C3339" s="84" t="s">
        <v>698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 x14ac:dyDescent="0.2">
      <c r="A3340" s="83">
        <v>44142</v>
      </c>
      <c r="B3340" s="84">
        <v>44142</v>
      </c>
      <c r="C3340" s="84" t="s">
        <v>690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 x14ac:dyDescent="0.2">
      <c r="A3341" s="83">
        <v>44142</v>
      </c>
      <c r="B3341" s="84">
        <v>44142</v>
      </c>
      <c r="C3341" s="84" t="s">
        <v>699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 x14ac:dyDescent="0.2">
      <c r="A3342" s="83">
        <v>44142</v>
      </c>
      <c r="B3342" s="84">
        <v>44142</v>
      </c>
      <c r="C3342" s="84" t="s">
        <v>729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 x14ac:dyDescent="0.2">
      <c r="A3343" s="83">
        <v>44142</v>
      </c>
      <c r="B3343" s="84">
        <v>44142</v>
      </c>
      <c r="C3343" s="84" t="s">
        <v>878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 x14ac:dyDescent="0.2">
      <c r="A3344" s="83">
        <v>44142</v>
      </c>
      <c r="B3344" s="84">
        <v>44142</v>
      </c>
      <c r="C3344" s="84" t="s">
        <v>683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 x14ac:dyDescent="0.2">
      <c r="A3345" s="50">
        <v>44143</v>
      </c>
      <c r="B3345" s="51">
        <v>44143</v>
      </c>
      <c r="C3345" s="51" t="s">
        <v>683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 x14ac:dyDescent="0.2">
      <c r="A3346" s="50">
        <v>44143</v>
      </c>
      <c r="B3346" s="51">
        <v>44143</v>
      </c>
      <c r="C3346" s="51" t="s">
        <v>713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 x14ac:dyDescent="0.2">
      <c r="A3347" s="50">
        <v>44143</v>
      </c>
      <c r="B3347" s="51">
        <v>44143</v>
      </c>
      <c r="C3347" s="51" t="s">
        <v>719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 x14ac:dyDescent="0.2">
      <c r="A3348" s="50">
        <v>44143</v>
      </c>
      <c r="B3348" s="51">
        <v>44143</v>
      </c>
      <c r="C3348" s="51" t="s">
        <v>695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 x14ac:dyDescent="0.2">
      <c r="A3349" s="50">
        <v>44143</v>
      </c>
      <c r="B3349" s="51">
        <v>44143</v>
      </c>
      <c r="C3349" s="51" t="s">
        <v>686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 x14ac:dyDescent="0.2">
      <c r="A3350" s="50">
        <v>44143</v>
      </c>
      <c r="B3350" s="51">
        <v>44143</v>
      </c>
      <c r="C3350" s="51" t="s">
        <v>691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 x14ac:dyDescent="0.2">
      <c r="A3351" s="50">
        <v>44143</v>
      </c>
      <c r="B3351" s="51">
        <v>44143</v>
      </c>
      <c r="C3351" s="51" t="s">
        <v>749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 x14ac:dyDescent="0.2">
      <c r="A3352" s="50">
        <v>44143</v>
      </c>
      <c r="B3352" s="51">
        <v>44143</v>
      </c>
      <c r="C3352" s="51" t="s">
        <v>694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 x14ac:dyDescent="0.2">
      <c r="A3353" s="50">
        <v>44143</v>
      </c>
      <c r="B3353" s="51">
        <v>44143</v>
      </c>
      <c r="C3353" s="51" t="s">
        <v>680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 x14ac:dyDescent="0.2">
      <c r="A3354" s="50">
        <v>44143</v>
      </c>
      <c r="B3354" s="51">
        <v>44143</v>
      </c>
      <c r="C3354" s="51" t="s">
        <v>678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 x14ac:dyDescent="0.2">
      <c r="A3355" s="50">
        <v>44143</v>
      </c>
      <c r="B3355" s="51">
        <v>44143</v>
      </c>
      <c r="C3355" s="51" t="s">
        <v>714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 x14ac:dyDescent="0.2">
      <c r="A3356" s="50">
        <v>44143</v>
      </c>
      <c r="B3356" s="51">
        <v>44143</v>
      </c>
      <c r="C3356" s="51" t="s">
        <v>684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 x14ac:dyDescent="0.2">
      <c r="A3357" s="50">
        <v>44143</v>
      </c>
      <c r="B3357" s="51">
        <v>44143</v>
      </c>
      <c r="C3357" s="51" t="s">
        <v>704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 x14ac:dyDescent="0.2">
      <c r="A3358" s="50">
        <v>44143</v>
      </c>
      <c r="B3358" s="51">
        <v>44143</v>
      </c>
      <c r="C3358" s="51" t="s">
        <v>722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 x14ac:dyDescent="0.2">
      <c r="A3359" s="50">
        <v>44143</v>
      </c>
      <c r="B3359" s="51">
        <v>44143</v>
      </c>
      <c r="C3359" s="51" t="s">
        <v>689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 x14ac:dyDescent="0.2">
      <c r="A3360" s="50">
        <v>44143</v>
      </c>
      <c r="B3360" s="51">
        <v>44143</v>
      </c>
      <c r="C3360" s="51" t="s">
        <v>679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 x14ac:dyDescent="0.2">
      <c r="A3361" s="50">
        <v>44143</v>
      </c>
      <c r="B3361" s="51">
        <v>44143</v>
      </c>
      <c r="C3361" s="51" t="s">
        <v>733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 x14ac:dyDescent="0.2">
      <c r="A3362" s="50">
        <v>44143</v>
      </c>
      <c r="B3362" s="51">
        <v>44143</v>
      </c>
      <c r="C3362" s="51" t="s">
        <v>724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 x14ac:dyDescent="0.2">
      <c r="A3363" s="50">
        <v>44143</v>
      </c>
      <c r="B3363" s="51">
        <v>44143</v>
      </c>
      <c r="C3363" s="51" t="s">
        <v>699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 x14ac:dyDescent="0.2">
      <c r="A3364" s="50">
        <v>44143</v>
      </c>
      <c r="B3364" s="51">
        <v>44143</v>
      </c>
      <c r="C3364" s="51" t="s">
        <v>682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 x14ac:dyDescent="0.2">
      <c r="A3365" s="50">
        <v>44143</v>
      </c>
      <c r="B3365" s="51">
        <v>44143</v>
      </c>
      <c r="C3365" s="51" t="s">
        <v>726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 x14ac:dyDescent="0.2">
      <c r="A3366" s="50">
        <v>44143</v>
      </c>
      <c r="B3366" s="51">
        <v>44143</v>
      </c>
      <c r="C3366" s="51" t="s">
        <v>690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 x14ac:dyDescent="0.2">
      <c r="A3367" s="50">
        <v>44143</v>
      </c>
      <c r="B3367" s="51">
        <v>44143</v>
      </c>
      <c r="C3367" s="51" t="s">
        <v>729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 x14ac:dyDescent="0.2">
      <c r="A3368" s="50">
        <v>44143</v>
      </c>
      <c r="B3368" s="51">
        <v>44143</v>
      </c>
      <c r="C3368" s="51" t="s">
        <v>696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 x14ac:dyDescent="0.2">
      <c r="A3369" s="50">
        <v>44143</v>
      </c>
      <c r="B3369" s="51">
        <v>44143</v>
      </c>
      <c r="C3369" s="51" t="s">
        <v>687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 x14ac:dyDescent="0.2">
      <c r="A3370" s="50">
        <v>44143</v>
      </c>
      <c r="B3370" s="51">
        <v>44143</v>
      </c>
      <c r="C3370" s="51" t="s">
        <v>697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 x14ac:dyDescent="0.2">
      <c r="A3371" s="50">
        <v>44143</v>
      </c>
      <c r="B3371" s="51">
        <v>44143</v>
      </c>
      <c r="C3371" s="51" t="s">
        <v>819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 x14ac:dyDescent="0.2">
      <c r="A3372" s="50">
        <v>44143</v>
      </c>
      <c r="B3372" s="51">
        <v>44143</v>
      </c>
      <c r="C3372" s="51" t="s">
        <v>709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 x14ac:dyDescent="0.2">
      <c r="A3373" s="50">
        <v>44143</v>
      </c>
      <c r="B3373" s="51">
        <v>44143</v>
      </c>
      <c r="C3373" s="51" t="s">
        <v>692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 x14ac:dyDescent="0.2">
      <c r="A3374" s="50">
        <v>44143</v>
      </c>
      <c r="B3374" s="51">
        <v>44143</v>
      </c>
      <c r="C3374" s="51" t="s">
        <v>741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 x14ac:dyDescent="0.2">
      <c r="A3375" s="50">
        <v>44143</v>
      </c>
      <c r="B3375" s="51">
        <v>44143</v>
      </c>
      <c r="C3375" s="51" t="s">
        <v>723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 x14ac:dyDescent="0.2">
      <c r="A3376" s="50">
        <v>44143</v>
      </c>
      <c r="B3376" s="51">
        <v>44143</v>
      </c>
      <c r="C3376" s="51" t="s">
        <v>688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 x14ac:dyDescent="0.2">
      <c r="A3377" s="86">
        <v>44144</v>
      </c>
      <c r="B3377" s="87">
        <v>44144</v>
      </c>
      <c r="C3377" s="87" t="s">
        <v>695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 x14ac:dyDescent="0.2">
      <c r="A3378" s="86">
        <v>44144</v>
      </c>
      <c r="B3378" s="87">
        <v>44144</v>
      </c>
      <c r="C3378" s="87" t="s">
        <v>682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 x14ac:dyDescent="0.2">
      <c r="A3379" s="86">
        <v>44144</v>
      </c>
      <c r="B3379" s="87">
        <v>44144</v>
      </c>
      <c r="C3379" s="87" t="s">
        <v>749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 x14ac:dyDescent="0.2">
      <c r="A3380" s="86">
        <v>44144</v>
      </c>
      <c r="B3380" s="87">
        <v>44144</v>
      </c>
      <c r="C3380" s="87" t="s">
        <v>691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 x14ac:dyDescent="0.2">
      <c r="A3381" s="86">
        <v>44144</v>
      </c>
      <c r="B3381" s="87">
        <v>44144</v>
      </c>
      <c r="C3381" s="87" t="s">
        <v>712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 x14ac:dyDescent="0.2">
      <c r="A3382" s="86">
        <v>44144</v>
      </c>
      <c r="B3382" s="87">
        <v>44144</v>
      </c>
      <c r="C3382" s="87" t="s">
        <v>726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 x14ac:dyDescent="0.2">
      <c r="A3383" s="86">
        <v>44144</v>
      </c>
      <c r="B3383" s="87">
        <v>44144</v>
      </c>
      <c r="C3383" s="87" t="s">
        <v>694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 x14ac:dyDescent="0.2">
      <c r="A3384" s="86">
        <v>44144</v>
      </c>
      <c r="B3384" s="87">
        <v>44144</v>
      </c>
      <c r="C3384" s="87" t="s">
        <v>689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 x14ac:dyDescent="0.2">
      <c r="A3385" s="86">
        <v>44144</v>
      </c>
      <c r="B3385" s="87">
        <v>44144</v>
      </c>
      <c r="C3385" s="87" t="s">
        <v>713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 x14ac:dyDescent="0.2">
      <c r="A3386" s="86">
        <v>44144</v>
      </c>
      <c r="B3386" s="87">
        <v>44144</v>
      </c>
      <c r="C3386" s="87" t="s">
        <v>686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 x14ac:dyDescent="0.2">
      <c r="A3387" s="86">
        <v>44144</v>
      </c>
      <c r="B3387" s="87">
        <v>44144</v>
      </c>
      <c r="C3387" s="87" t="s">
        <v>722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 x14ac:dyDescent="0.2">
      <c r="A3388" s="86">
        <v>44144</v>
      </c>
      <c r="B3388" s="87">
        <v>44144</v>
      </c>
      <c r="C3388" s="87" t="s">
        <v>690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 x14ac:dyDescent="0.2">
      <c r="A3389" s="86">
        <v>44144</v>
      </c>
      <c r="B3389" s="87">
        <v>44144</v>
      </c>
      <c r="C3389" s="87" t="s">
        <v>679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 x14ac:dyDescent="0.2">
      <c r="A3390" s="86">
        <v>44144</v>
      </c>
      <c r="B3390" s="87">
        <v>44144</v>
      </c>
      <c r="C3390" s="87" t="s">
        <v>699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 x14ac:dyDescent="0.2">
      <c r="A3391" s="86">
        <v>44144</v>
      </c>
      <c r="B3391" s="87">
        <v>44144</v>
      </c>
      <c r="C3391" s="87" t="s">
        <v>696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 x14ac:dyDescent="0.2">
      <c r="A3392" s="86">
        <v>44144</v>
      </c>
      <c r="B3392" s="87">
        <v>44144</v>
      </c>
      <c r="C3392" s="87" t="s">
        <v>724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 x14ac:dyDescent="0.2">
      <c r="A3393" s="86">
        <v>44144</v>
      </c>
      <c r="B3393" s="87">
        <v>44144</v>
      </c>
      <c r="C3393" s="87" t="s">
        <v>723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 x14ac:dyDescent="0.2">
      <c r="A3394" s="86">
        <v>44144</v>
      </c>
      <c r="B3394" s="87">
        <v>44144</v>
      </c>
      <c r="C3394" s="87" t="s">
        <v>753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 x14ac:dyDescent="0.2">
      <c r="A3395" s="86">
        <v>44144</v>
      </c>
      <c r="B3395" s="87">
        <v>44144</v>
      </c>
      <c r="C3395" s="87" t="s">
        <v>715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 x14ac:dyDescent="0.2">
      <c r="A3396" s="86">
        <v>44144</v>
      </c>
      <c r="B3396" s="87">
        <v>44144</v>
      </c>
      <c r="C3396" s="87" t="s">
        <v>678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 x14ac:dyDescent="0.2">
      <c r="A3397" s="86">
        <v>44144</v>
      </c>
      <c r="B3397" s="87">
        <v>44144</v>
      </c>
      <c r="C3397" s="87" t="s">
        <v>685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 x14ac:dyDescent="0.2">
      <c r="A3398" s="86">
        <v>44144</v>
      </c>
      <c r="B3398" s="87">
        <v>44144</v>
      </c>
      <c r="C3398" s="87" t="s">
        <v>680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 x14ac:dyDescent="0.2">
      <c r="A3399" s="59">
        <v>44145</v>
      </c>
      <c r="B3399" s="60">
        <v>44145</v>
      </c>
      <c r="C3399" s="60" t="s">
        <v>738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 x14ac:dyDescent="0.2">
      <c r="A3400" s="59">
        <v>44145</v>
      </c>
      <c r="B3400" s="60">
        <v>44145</v>
      </c>
      <c r="C3400" s="60" t="s">
        <v>749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 x14ac:dyDescent="0.2">
      <c r="A3401" s="59">
        <v>44145</v>
      </c>
      <c r="B3401" s="60">
        <v>44145</v>
      </c>
      <c r="C3401" s="60" t="s">
        <v>694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 x14ac:dyDescent="0.2">
      <c r="A3402" s="59">
        <v>44145</v>
      </c>
      <c r="B3402" s="60">
        <v>44145</v>
      </c>
      <c r="C3402" s="60" t="s">
        <v>719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 x14ac:dyDescent="0.2">
      <c r="A3403" s="59">
        <v>44145</v>
      </c>
      <c r="B3403" s="60">
        <v>44145</v>
      </c>
      <c r="C3403" s="60" t="s">
        <v>691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 x14ac:dyDescent="0.2">
      <c r="A3404" s="59">
        <v>44145</v>
      </c>
      <c r="B3404" s="60">
        <v>44145</v>
      </c>
      <c r="C3404" s="60" t="s">
        <v>699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 x14ac:dyDescent="0.2">
      <c r="A3405" s="59">
        <v>44145</v>
      </c>
      <c r="B3405" s="60">
        <v>44145</v>
      </c>
      <c r="C3405" s="60" t="s">
        <v>688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 x14ac:dyDescent="0.2">
      <c r="A3406" s="59">
        <v>44145</v>
      </c>
      <c r="B3406" s="60">
        <v>44145</v>
      </c>
      <c r="C3406" s="60" t="s">
        <v>782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 x14ac:dyDescent="0.2">
      <c r="A3407" s="59">
        <v>44145</v>
      </c>
      <c r="B3407" s="60">
        <v>44145</v>
      </c>
      <c r="C3407" s="60" t="s">
        <v>712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 x14ac:dyDescent="0.2">
      <c r="A3408" s="59">
        <v>44145</v>
      </c>
      <c r="B3408" s="60">
        <v>44145</v>
      </c>
      <c r="C3408" s="60" t="s">
        <v>729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 x14ac:dyDescent="0.2">
      <c r="A3409" s="59">
        <v>44145</v>
      </c>
      <c r="B3409" s="60">
        <v>44145</v>
      </c>
      <c r="C3409" s="60" t="s">
        <v>697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 x14ac:dyDescent="0.2">
      <c r="A3410" s="59">
        <v>44145</v>
      </c>
      <c r="B3410" s="60">
        <v>44145</v>
      </c>
      <c r="C3410" s="60" t="s">
        <v>680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 x14ac:dyDescent="0.2">
      <c r="A3411" s="59">
        <v>44145</v>
      </c>
      <c r="B3411" s="60">
        <v>44145</v>
      </c>
      <c r="C3411" s="60" t="s">
        <v>678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 x14ac:dyDescent="0.2">
      <c r="A3412" s="59">
        <v>44145</v>
      </c>
      <c r="B3412" s="60">
        <v>44145</v>
      </c>
      <c r="C3412" s="60" t="s">
        <v>879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 x14ac:dyDescent="0.2">
      <c r="A3413" s="59">
        <v>44145</v>
      </c>
      <c r="B3413" s="60">
        <v>44145</v>
      </c>
      <c r="C3413" s="60" t="s">
        <v>787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 x14ac:dyDescent="0.2">
      <c r="A3414" s="59">
        <v>44145</v>
      </c>
      <c r="B3414" s="60">
        <v>44145</v>
      </c>
      <c r="C3414" s="60" t="s">
        <v>696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 x14ac:dyDescent="0.2">
      <c r="A3415" s="59">
        <v>44145</v>
      </c>
      <c r="B3415" s="60">
        <v>44145</v>
      </c>
      <c r="C3415" s="60" t="s">
        <v>683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 x14ac:dyDescent="0.2">
      <c r="A3416" s="59">
        <v>44145</v>
      </c>
      <c r="B3416" s="60">
        <v>44145</v>
      </c>
      <c r="C3416" s="60" t="s">
        <v>686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 x14ac:dyDescent="0.2">
      <c r="A3417" s="59">
        <v>44145</v>
      </c>
      <c r="B3417" s="60">
        <v>44145</v>
      </c>
      <c r="C3417" s="60" t="s">
        <v>685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 x14ac:dyDescent="0.2">
      <c r="A3418" s="59">
        <v>44145</v>
      </c>
      <c r="B3418" s="60">
        <v>44145</v>
      </c>
      <c r="C3418" s="60" t="s">
        <v>724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 x14ac:dyDescent="0.2">
      <c r="A3419" s="59">
        <v>44145</v>
      </c>
      <c r="B3419" s="60">
        <v>44145</v>
      </c>
      <c r="C3419" s="60" t="s">
        <v>690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 x14ac:dyDescent="0.2">
      <c r="A3420" s="59">
        <v>44145</v>
      </c>
      <c r="B3420" s="60">
        <v>44145</v>
      </c>
      <c r="C3420" s="60" t="s">
        <v>684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 x14ac:dyDescent="0.2">
      <c r="A3421" s="59">
        <v>44145</v>
      </c>
      <c r="B3421" s="60">
        <v>44145</v>
      </c>
      <c r="C3421" s="60" t="s">
        <v>714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 x14ac:dyDescent="0.2">
      <c r="A3422" s="59">
        <v>44145</v>
      </c>
      <c r="B3422" s="60">
        <v>44145</v>
      </c>
      <c r="C3422" s="60" t="s">
        <v>723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 x14ac:dyDescent="0.2">
      <c r="A3423" s="59">
        <v>44145</v>
      </c>
      <c r="B3423" s="60">
        <v>44145</v>
      </c>
      <c r="C3423" s="60" t="s">
        <v>715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 x14ac:dyDescent="0.2">
      <c r="A3424" s="59">
        <v>44145</v>
      </c>
      <c r="B3424" s="60">
        <v>44145</v>
      </c>
      <c r="C3424" s="60" t="s">
        <v>716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 x14ac:dyDescent="0.2">
      <c r="A3425" s="83">
        <v>44146</v>
      </c>
      <c r="B3425" s="84">
        <v>44146</v>
      </c>
      <c r="C3425" s="84" t="s">
        <v>738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 x14ac:dyDescent="0.2">
      <c r="A3426" s="83">
        <v>44146</v>
      </c>
      <c r="B3426" s="84">
        <v>44146</v>
      </c>
      <c r="C3426" s="84" t="s">
        <v>691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 x14ac:dyDescent="0.2">
      <c r="A3427" s="83">
        <v>44146</v>
      </c>
      <c r="B3427" s="84">
        <v>44146</v>
      </c>
      <c r="C3427" s="84" t="s">
        <v>678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 x14ac:dyDescent="0.2">
      <c r="A3428" s="83">
        <v>44146</v>
      </c>
      <c r="B3428" s="84">
        <v>44146</v>
      </c>
      <c r="C3428" s="84" t="s">
        <v>695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 x14ac:dyDescent="0.2">
      <c r="A3429" s="83">
        <v>44146</v>
      </c>
      <c r="B3429" s="84">
        <v>44146</v>
      </c>
      <c r="C3429" s="84" t="s">
        <v>694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 x14ac:dyDescent="0.2">
      <c r="A3430" s="83">
        <v>44146</v>
      </c>
      <c r="B3430" s="84">
        <v>44146</v>
      </c>
      <c r="C3430" s="84" t="s">
        <v>689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 x14ac:dyDescent="0.2">
      <c r="A3431" s="83">
        <v>44146</v>
      </c>
      <c r="B3431" s="84">
        <v>44146</v>
      </c>
      <c r="C3431" s="84" t="s">
        <v>684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 x14ac:dyDescent="0.2">
      <c r="A3432" s="83">
        <v>44146</v>
      </c>
      <c r="B3432" s="84">
        <v>44146</v>
      </c>
      <c r="C3432" s="84" t="s">
        <v>685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 x14ac:dyDescent="0.2">
      <c r="A3433" s="83">
        <v>44146</v>
      </c>
      <c r="B3433" s="84">
        <v>44146</v>
      </c>
      <c r="C3433" s="84" t="s">
        <v>717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 x14ac:dyDescent="0.2">
      <c r="A3434" s="83">
        <v>44146</v>
      </c>
      <c r="B3434" s="84">
        <v>44146</v>
      </c>
      <c r="C3434" s="84" t="s">
        <v>688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 x14ac:dyDescent="0.2">
      <c r="A3435" s="83">
        <v>44146</v>
      </c>
      <c r="B3435" s="84">
        <v>44146</v>
      </c>
      <c r="C3435" s="84" t="s">
        <v>682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 x14ac:dyDescent="0.2">
      <c r="A3436" s="83">
        <v>44146</v>
      </c>
      <c r="B3436" s="84">
        <v>44146</v>
      </c>
      <c r="C3436" s="84" t="s">
        <v>713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 x14ac:dyDescent="0.2">
      <c r="A3437" s="83">
        <v>44146</v>
      </c>
      <c r="B3437" s="84">
        <v>44146</v>
      </c>
      <c r="C3437" s="84" t="s">
        <v>749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 x14ac:dyDescent="0.2">
      <c r="A3438" s="83">
        <v>44146</v>
      </c>
      <c r="B3438" s="84">
        <v>44146</v>
      </c>
      <c r="C3438" s="84" t="s">
        <v>680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 x14ac:dyDescent="0.2">
      <c r="A3439" s="83">
        <v>44146</v>
      </c>
      <c r="B3439" s="84">
        <v>44146</v>
      </c>
      <c r="C3439" s="84" t="s">
        <v>724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 x14ac:dyDescent="0.2">
      <c r="A3440" s="83">
        <v>44146</v>
      </c>
      <c r="B3440" s="84">
        <v>44146</v>
      </c>
      <c r="C3440" s="84" t="s">
        <v>690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 x14ac:dyDescent="0.2">
      <c r="A3441" s="83">
        <v>44146</v>
      </c>
      <c r="B3441" s="84">
        <v>44146</v>
      </c>
      <c r="C3441" s="84" t="s">
        <v>741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 x14ac:dyDescent="0.2">
      <c r="A3442" s="83">
        <v>44146</v>
      </c>
      <c r="B3442" s="84">
        <v>44146</v>
      </c>
      <c r="C3442" s="84" t="s">
        <v>670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 x14ac:dyDescent="0.2">
      <c r="A3443" s="83">
        <v>44146</v>
      </c>
      <c r="B3443" s="84">
        <v>44146</v>
      </c>
      <c r="C3443" s="84" t="s">
        <v>686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 x14ac:dyDescent="0.2">
      <c r="A3444" s="83">
        <v>44146</v>
      </c>
      <c r="B3444" s="84">
        <v>44146</v>
      </c>
      <c r="C3444" s="84" t="s">
        <v>726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 x14ac:dyDescent="0.2">
      <c r="A3445" s="83">
        <v>44146</v>
      </c>
      <c r="B3445" s="84">
        <v>44146</v>
      </c>
      <c r="C3445" s="84" t="s">
        <v>733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 x14ac:dyDescent="0.2">
      <c r="A3446" s="83">
        <v>44146</v>
      </c>
      <c r="B3446" s="84">
        <v>44146</v>
      </c>
      <c r="C3446" s="84" t="s">
        <v>719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 x14ac:dyDescent="0.2">
      <c r="A3447" s="83">
        <v>44146</v>
      </c>
      <c r="B3447" s="84">
        <v>44146</v>
      </c>
      <c r="C3447" s="84" t="s">
        <v>722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 x14ac:dyDescent="0.2">
      <c r="A3448" s="83">
        <v>44146</v>
      </c>
      <c r="B3448" s="84">
        <v>44146</v>
      </c>
      <c r="C3448" s="84" t="s">
        <v>729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 x14ac:dyDescent="0.2">
      <c r="A3449" s="83">
        <v>44146</v>
      </c>
      <c r="B3449" s="84">
        <v>44146</v>
      </c>
      <c r="C3449" s="84" t="s">
        <v>692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 x14ac:dyDescent="0.2">
      <c r="A3450" s="83">
        <v>44146</v>
      </c>
      <c r="B3450" s="84">
        <v>44146</v>
      </c>
      <c r="C3450" s="84" t="s">
        <v>679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 x14ac:dyDescent="0.2">
      <c r="A3451" s="83">
        <v>44146</v>
      </c>
      <c r="B3451" s="84">
        <v>44146</v>
      </c>
      <c r="C3451" s="84" t="s">
        <v>709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 x14ac:dyDescent="0.2">
      <c r="A3452" s="83">
        <v>44146</v>
      </c>
      <c r="B3452" s="84">
        <v>44146</v>
      </c>
      <c r="C3452" s="84" t="s">
        <v>697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 x14ac:dyDescent="0.2">
      <c r="A3453" s="83">
        <v>44146</v>
      </c>
      <c r="B3453" s="84">
        <v>44146</v>
      </c>
      <c r="C3453" s="84" t="s">
        <v>699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 x14ac:dyDescent="0.2">
      <c r="A3454" s="83">
        <v>44146</v>
      </c>
      <c r="B3454" s="84">
        <v>44146</v>
      </c>
      <c r="C3454" s="84" t="s">
        <v>753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 x14ac:dyDescent="0.2">
      <c r="A3455" s="83">
        <v>44146</v>
      </c>
      <c r="B3455" s="84">
        <v>44146</v>
      </c>
      <c r="C3455" s="84" t="s">
        <v>698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 x14ac:dyDescent="0.2">
      <c r="A3456" s="83">
        <v>44146</v>
      </c>
      <c r="B3456" s="84">
        <v>44146</v>
      </c>
      <c r="C3456" s="84" t="s">
        <v>704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 x14ac:dyDescent="0.2">
      <c r="A3457" s="83">
        <v>44146</v>
      </c>
      <c r="B3457" s="84">
        <v>44146</v>
      </c>
      <c r="C3457" s="84" t="s">
        <v>683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 x14ac:dyDescent="0.2">
      <c r="A3458" s="83">
        <v>44146</v>
      </c>
      <c r="B3458" s="84">
        <v>44146</v>
      </c>
      <c r="C3458" s="84" t="s">
        <v>795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 x14ac:dyDescent="0.2">
      <c r="A3459" s="83">
        <v>44146</v>
      </c>
      <c r="B3459" s="84">
        <v>44146</v>
      </c>
      <c r="C3459" s="84" t="s">
        <v>708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 x14ac:dyDescent="0.2">
      <c r="A3460" s="83">
        <v>44146</v>
      </c>
      <c r="B3460" s="84">
        <v>44146</v>
      </c>
      <c r="C3460" s="84" t="s">
        <v>696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 x14ac:dyDescent="0.2">
      <c r="A3461" s="83">
        <v>44146</v>
      </c>
      <c r="B3461" s="84">
        <v>44146</v>
      </c>
      <c r="C3461" s="84" t="s">
        <v>707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 x14ac:dyDescent="0.2">
      <c r="A3462" s="50">
        <v>44147</v>
      </c>
      <c r="B3462" s="51">
        <v>44147</v>
      </c>
      <c r="C3462" s="51" t="s">
        <v>683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 x14ac:dyDescent="0.2">
      <c r="A3463" s="50">
        <v>44147</v>
      </c>
      <c r="B3463" s="51">
        <v>44147</v>
      </c>
      <c r="C3463" s="51" t="s">
        <v>694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 x14ac:dyDescent="0.2">
      <c r="A3464" s="50">
        <v>44147</v>
      </c>
      <c r="B3464" s="51">
        <v>44147</v>
      </c>
      <c r="C3464" s="51" t="s">
        <v>699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 x14ac:dyDescent="0.2">
      <c r="A3465" s="50">
        <v>44147</v>
      </c>
      <c r="B3465" s="51">
        <v>44147</v>
      </c>
      <c r="C3465" s="51" t="s">
        <v>691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 x14ac:dyDescent="0.2">
      <c r="A3466" s="50">
        <v>44147</v>
      </c>
      <c r="B3466" s="51">
        <v>44147</v>
      </c>
      <c r="C3466" s="51" t="s">
        <v>719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 x14ac:dyDescent="0.2">
      <c r="A3467" s="50">
        <v>44147</v>
      </c>
      <c r="B3467" s="51">
        <v>44147</v>
      </c>
      <c r="C3467" s="51" t="s">
        <v>734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 x14ac:dyDescent="0.2">
      <c r="A3468" s="50">
        <v>44147</v>
      </c>
      <c r="B3468" s="51">
        <v>44147</v>
      </c>
      <c r="C3468" s="51" t="s">
        <v>682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 x14ac:dyDescent="0.2">
      <c r="A3469" s="50">
        <v>44147</v>
      </c>
      <c r="B3469" s="51">
        <v>44147</v>
      </c>
      <c r="C3469" s="51" t="s">
        <v>687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 x14ac:dyDescent="0.2">
      <c r="A3470" s="50">
        <v>44147</v>
      </c>
      <c r="B3470" s="51">
        <v>44147</v>
      </c>
      <c r="C3470" s="51" t="s">
        <v>723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 x14ac:dyDescent="0.2">
      <c r="A3471" s="50">
        <v>44147</v>
      </c>
      <c r="B3471" s="51">
        <v>44147</v>
      </c>
      <c r="C3471" s="51" t="s">
        <v>696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 x14ac:dyDescent="0.2">
      <c r="A3472" s="50">
        <v>44147</v>
      </c>
      <c r="B3472" s="51">
        <v>44147</v>
      </c>
      <c r="C3472" s="51" t="s">
        <v>704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 x14ac:dyDescent="0.2">
      <c r="A3473" s="50">
        <v>44147</v>
      </c>
      <c r="B3473" s="51">
        <v>44147</v>
      </c>
      <c r="C3473" s="51" t="s">
        <v>728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 x14ac:dyDescent="0.2">
      <c r="A3474" s="50">
        <v>44147</v>
      </c>
      <c r="B3474" s="51">
        <v>44147</v>
      </c>
      <c r="C3474" s="51" t="s">
        <v>697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 x14ac:dyDescent="0.2">
      <c r="A3475" s="50">
        <v>44147</v>
      </c>
      <c r="B3475" s="51">
        <v>44147</v>
      </c>
      <c r="C3475" s="51" t="s">
        <v>709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 x14ac:dyDescent="0.2">
      <c r="A3476" s="50">
        <v>44147</v>
      </c>
      <c r="B3476" s="51">
        <v>44147</v>
      </c>
      <c r="C3476" s="51" t="s">
        <v>724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 x14ac:dyDescent="0.2">
      <c r="A3477" s="50">
        <v>44147</v>
      </c>
      <c r="B3477" s="51">
        <v>44147</v>
      </c>
      <c r="C3477" s="51" t="s">
        <v>811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 x14ac:dyDescent="0.2">
      <c r="A3478" s="50">
        <v>44147</v>
      </c>
      <c r="B3478" s="51">
        <v>44147</v>
      </c>
      <c r="C3478" s="51" t="s">
        <v>749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 x14ac:dyDescent="0.2">
      <c r="A3479" s="50">
        <v>44147</v>
      </c>
      <c r="B3479" s="51">
        <v>44147</v>
      </c>
      <c r="C3479" s="51" t="s">
        <v>686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 x14ac:dyDescent="0.2">
      <c r="A3480" s="50">
        <v>44147</v>
      </c>
      <c r="B3480" s="51">
        <v>44147</v>
      </c>
      <c r="C3480" s="51" t="s">
        <v>788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 x14ac:dyDescent="0.2">
      <c r="A3481" s="50">
        <v>44147</v>
      </c>
      <c r="B3481" s="51">
        <v>44147</v>
      </c>
      <c r="C3481" s="51" t="s">
        <v>680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 x14ac:dyDescent="0.2">
      <c r="A3482" s="50">
        <v>44147</v>
      </c>
      <c r="B3482" s="51">
        <v>44147</v>
      </c>
      <c r="C3482" s="51" t="s">
        <v>729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 x14ac:dyDescent="0.2">
      <c r="A3483" s="50">
        <v>44147</v>
      </c>
      <c r="B3483" s="51">
        <v>44147</v>
      </c>
      <c r="C3483" s="51" t="s">
        <v>713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 x14ac:dyDescent="0.2">
      <c r="A3484" s="50">
        <v>44147</v>
      </c>
      <c r="B3484" s="51">
        <v>44147</v>
      </c>
      <c r="C3484" s="51" t="s">
        <v>726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 x14ac:dyDescent="0.2">
      <c r="A3485" s="50">
        <v>44147</v>
      </c>
      <c r="B3485" s="51">
        <v>44147</v>
      </c>
      <c r="C3485" s="51" t="s">
        <v>679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 x14ac:dyDescent="0.2">
      <c r="A3486" s="74">
        <v>44148</v>
      </c>
      <c r="B3486" s="75">
        <v>44148</v>
      </c>
      <c r="C3486" s="75" t="s">
        <v>680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 x14ac:dyDescent="0.2">
      <c r="A3487" s="74">
        <v>44148</v>
      </c>
      <c r="B3487" s="75">
        <v>44148</v>
      </c>
      <c r="C3487" s="75" t="s">
        <v>719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 x14ac:dyDescent="0.2">
      <c r="A3488" s="74">
        <v>44148</v>
      </c>
      <c r="B3488" s="75">
        <v>44148</v>
      </c>
      <c r="C3488" s="75" t="s">
        <v>694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 x14ac:dyDescent="0.2">
      <c r="A3489" s="74">
        <v>44148</v>
      </c>
      <c r="B3489" s="75">
        <v>44148</v>
      </c>
      <c r="C3489" s="75" t="s">
        <v>691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 x14ac:dyDescent="0.2">
      <c r="A3490" s="74">
        <v>44148</v>
      </c>
      <c r="B3490" s="75">
        <v>44148</v>
      </c>
      <c r="C3490" s="75" t="s">
        <v>714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 x14ac:dyDescent="0.2">
      <c r="A3491" s="74">
        <v>44148</v>
      </c>
      <c r="B3491" s="75">
        <v>44148</v>
      </c>
      <c r="C3491" s="75" t="s">
        <v>678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 x14ac:dyDescent="0.2">
      <c r="A3492" s="74">
        <v>44148</v>
      </c>
      <c r="B3492" s="75">
        <v>44148</v>
      </c>
      <c r="C3492" s="75" t="s">
        <v>725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 x14ac:dyDescent="0.2">
      <c r="A3493" s="74">
        <v>44148</v>
      </c>
      <c r="B3493" s="75">
        <v>44148</v>
      </c>
      <c r="C3493" s="75" t="s">
        <v>797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 x14ac:dyDescent="0.2">
      <c r="A3494" s="74">
        <v>44148</v>
      </c>
      <c r="B3494" s="75">
        <v>44148</v>
      </c>
      <c r="C3494" s="75" t="s">
        <v>699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 x14ac:dyDescent="0.2">
      <c r="A3495" s="74">
        <v>44148</v>
      </c>
      <c r="B3495" s="75">
        <v>44148</v>
      </c>
      <c r="C3495" s="75" t="s">
        <v>713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 x14ac:dyDescent="0.2">
      <c r="A3496" s="74">
        <v>44148</v>
      </c>
      <c r="B3496" s="75">
        <v>44148</v>
      </c>
      <c r="C3496" s="75" t="s">
        <v>682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 x14ac:dyDescent="0.2">
      <c r="A3497" s="74">
        <v>44148</v>
      </c>
      <c r="B3497" s="75">
        <v>44148</v>
      </c>
      <c r="C3497" s="75" t="s">
        <v>686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 x14ac:dyDescent="0.2">
      <c r="A3498" s="74">
        <v>44148</v>
      </c>
      <c r="B3498" s="75">
        <v>44148</v>
      </c>
      <c r="C3498" s="75" t="s">
        <v>696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 x14ac:dyDescent="0.2">
      <c r="A3499" s="74">
        <v>44148</v>
      </c>
      <c r="B3499" s="75">
        <v>44148</v>
      </c>
      <c r="C3499" s="75" t="s">
        <v>734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 x14ac:dyDescent="0.2">
      <c r="A3500" s="74">
        <v>44148</v>
      </c>
      <c r="B3500" s="75">
        <v>44148</v>
      </c>
      <c r="C3500" s="75" t="s">
        <v>689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 x14ac:dyDescent="0.2">
      <c r="A3501" s="74">
        <v>44148</v>
      </c>
      <c r="B3501" s="75">
        <v>44148</v>
      </c>
      <c r="C3501" s="75" t="s">
        <v>685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 x14ac:dyDescent="0.2">
      <c r="A3502" s="74">
        <v>44148</v>
      </c>
      <c r="B3502" s="75">
        <v>44148</v>
      </c>
      <c r="C3502" s="75" t="s">
        <v>798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 x14ac:dyDescent="0.2">
      <c r="A3503" s="74">
        <v>44148</v>
      </c>
      <c r="B3503" s="75">
        <v>44148</v>
      </c>
      <c r="C3503" s="75" t="s">
        <v>729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 x14ac:dyDescent="0.2">
      <c r="A3504" s="74">
        <v>44148</v>
      </c>
      <c r="B3504" s="75">
        <v>44148</v>
      </c>
      <c r="C3504" s="75" t="s">
        <v>698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 x14ac:dyDescent="0.2">
      <c r="A3505" s="74">
        <v>44148</v>
      </c>
      <c r="B3505" s="75">
        <v>44148</v>
      </c>
      <c r="C3505" s="75" t="s">
        <v>860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 x14ac:dyDescent="0.2">
      <c r="A3506" s="74">
        <v>44148</v>
      </c>
      <c r="B3506" s="75">
        <v>44148</v>
      </c>
      <c r="C3506" s="75" t="s">
        <v>687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 x14ac:dyDescent="0.2">
      <c r="A3507" s="74">
        <v>44148</v>
      </c>
      <c r="B3507" s="75">
        <v>44148</v>
      </c>
      <c r="C3507" s="75" t="s">
        <v>692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 x14ac:dyDescent="0.2">
      <c r="A3508" s="74">
        <v>44148</v>
      </c>
      <c r="B3508" s="75">
        <v>44148</v>
      </c>
      <c r="C3508" s="75" t="s">
        <v>811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 x14ac:dyDescent="0.2">
      <c r="A3509" s="74">
        <v>44148</v>
      </c>
      <c r="B3509" s="75">
        <v>44148</v>
      </c>
      <c r="C3509" s="75" t="s">
        <v>669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 x14ac:dyDescent="0.2">
      <c r="A3510" s="74">
        <v>44148</v>
      </c>
      <c r="B3510" s="75">
        <v>44148</v>
      </c>
      <c r="C3510" s="75" t="s">
        <v>709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 x14ac:dyDescent="0.2">
      <c r="A3511" s="74">
        <v>44148</v>
      </c>
      <c r="B3511" s="75">
        <v>44148</v>
      </c>
      <c r="C3511" s="75" t="s">
        <v>722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 x14ac:dyDescent="0.2">
      <c r="A3512" s="74">
        <v>44148</v>
      </c>
      <c r="B3512" s="75">
        <v>44148</v>
      </c>
      <c r="C3512" s="75" t="s">
        <v>711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 x14ac:dyDescent="0.2">
      <c r="A3513" s="74">
        <v>44148</v>
      </c>
      <c r="B3513" s="75">
        <v>44148</v>
      </c>
      <c r="C3513" s="75" t="s">
        <v>738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 x14ac:dyDescent="0.2">
      <c r="A3514" s="74">
        <v>44148</v>
      </c>
      <c r="B3514" s="75">
        <v>44148</v>
      </c>
      <c r="C3514" s="75" t="s">
        <v>683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 x14ac:dyDescent="0.2">
      <c r="A3515" s="74">
        <v>44148</v>
      </c>
      <c r="B3515" s="75">
        <v>44148</v>
      </c>
      <c r="C3515" s="75" t="s">
        <v>688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 x14ac:dyDescent="0.2">
      <c r="A3516" s="74">
        <v>44148</v>
      </c>
      <c r="B3516" s="75">
        <v>44148</v>
      </c>
      <c r="C3516" s="75" t="s">
        <v>690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 x14ac:dyDescent="0.2">
      <c r="A3517" s="74">
        <v>44148</v>
      </c>
      <c r="B3517" s="75">
        <v>44148</v>
      </c>
      <c r="C3517" s="75" t="s">
        <v>684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 x14ac:dyDescent="0.2">
      <c r="A3518" s="74">
        <v>44148</v>
      </c>
      <c r="B3518" s="75">
        <v>44148</v>
      </c>
      <c r="C3518" s="75" t="s">
        <v>723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 x14ac:dyDescent="0.2">
      <c r="A3519" s="74">
        <v>44148</v>
      </c>
      <c r="B3519" s="75">
        <v>44148</v>
      </c>
      <c r="C3519" s="75" t="s">
        <v>704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 x14ac:dyDescent="0.2">
      <c r="A3520" s="74">
        <v>44148</v>
      </c>
      <c r="B3520" s="75">
        <v>44148</v>
      </c>
      <c r="C3520" s="75" t="s">
        <v>741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 x14ac:dyDescent="0.2">
      <c r="A3521" s="74">
        <v>44148</v>
      </c>
      <c r="B3521" s="75">
        <v>44148</v>
      </c>
      <c r="C3521" s="75" t="s">
        <v>712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 x14ac:dyDescent="0.2">
      <c r="A3522" s="95">
        <v>44149</v>
      </c>
      <c r="B3522" s="96">
        <v>44149</v>
      </c>
      <c r="C3522" s="96" t="s">
        <v>680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 x14ac:dyDescent="0.2">
      <c r="A3523" s="95">
        <v>44149</v>
      </c>
      <c r="B3523" s="96">
        <v>44149</v>
      </c>
      <c r="C3523" s="96" t="s">
        <v>678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 x14ac:dyDescent="0.2">
      <c r="A3524" s="95">
        <v>44149</v>
      </c>
      <c r="B3524" s="96">
        <v>44149</v>
      </c>
      <c r="C3524" s="98" t="s">
        <v>695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 x14ac:dyDescent="0.2">
      <c r="A3525" s="95">
        <v>44149</v>
      </c>
      <c r="B3525" s="96">
        <v>44149</v>
      </c>
      <c r="C3525" s="98" t="s">
        <v>692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 x14ac:dyDescent="0.2">
      <c r="A3526" s="95">
        <v>44149</v>
      </c>
      <c r="B3526" s="96">
        <v>44149</v>
      </c>
      <c r="C3526" s="98" t="s">
        <v>682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 x14ac:dyDescent="0.2">
      <c r="A3527" s="95">
        <v>44149</v>
      </c>
      <c r="B3527" s="96">
        <v>44149</v>
      </c>
      <c r="C3527" s="98" t="s">
        <v>880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 x14ac:dyDescent="0.2">
      <c r="A3528" s="95">
        <v>44149</v>
      </c>
      <c r="B3528" s="96">
        <v>44149</v>
      </c>
      <c r="C3528" s="98" t="s">
        <v>729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 x14ac:dyDescent="0.2">
      <c r="A3529" s="95">
        <v>44149</v>
      </c>
      <c r="B3529" s="96">
        <v>44149</v>
      </c>
      <c r="C3529" s="98" t="s">
        <v>741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 x14ac:dyDescent="0.2">
      <c r="A3530" s="95">
        <v>44149</v>
      </c>
      <c r="B3530" s="96">
        <v>44149</v>
      </c>
      <c r="C3530" s="98" t="s">
        <v>694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 x14ac:dyDescent="0.2">
      <c r="A3531" s="95">
        <v>44149</v>
      </c>
      <c r="B3531" s="96">
        <v>44149</v>
      </c>
      <c r="C3531" s="98" t="s">
        <v>708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 x14ac:dyDescent="0.2">
      <c r="A3532" s="95">
        <v>44149</v>
      </c>
      <c r="B3532" s="96">
        <v>44149</v>
      </c>
      <c r="C3532" s="98" t="s">
        <v>684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 x14ac:dyDescent="0.2">
      <c r="A3533" s="95">
        <v>44149</v>
      </c>
      <c r="B3533" s="96">
        <v>44149</v>
      </c>
      <c r="C3533" s="98" t="s">
        <v>691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 x14ac:dyDescent="0.2">
      <c r="A3534" s="95">
        <v>44149</v>
      </c>
      <c r="B3534" s="96">
        <v>44149</v>
      </c>
      <c r="C3534" s="98" t="s">
        <v>697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 x14ac:dyDescent="0.2">
      <c r="A3535" s="95">
        <v>44149</v>
      </c>
      <c r="B3535" s="96">
        <v>44149</v>
      </c>
      <c r="C3535" s="98" t="s">
        <v>683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 x14ac:dyDescent="0.2">
      <c r="A3536" s="95">
        <v>44149</v>
      </c>
      <c r="B3536" s="96">
        <v>44149</v>
      </c>
      <c r="C3536" s="98" t="s">
        <v>881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 x14ac:dyDescent="0.2">
      <c r="A3537" s="95">
        <v>44149</v>
      </c>
      <c r="B3537" s="96">
        <v>44149</v>
      </c>
      <c r="C3537" s="98" t="s">
        <v>726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 x14ac:dyDescent="0.2">
      <c r="A3538" s="95">
        <v>44149</v>
      </c>
      <c r="B3538" s="96">
        <v>44149</v>
      </c>
      <c r="C3538" s="98" t="s">
        <v>719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 x14ac:dyDescent="0.2">
      <c r="A3539" s="95">
        <v>44149</v>
      </c>
      <c r="B3539" s="96">
        <v>44149</v>
      </c>
      <c r="C3539" s="98" t="s">
        <v>698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 x14ac:dyDescent="0.2">
      <c r="A3540" s="95">
        <v>44149</v>
      </c>
      <c r="B3540" s="96">
        <v>44149</v>
      </c>
      <c r="C3540" s="98" t="s">
        <v>722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 x14ac:dyDescent="0.2">
      <c r="A3541" s="95">
        <v>44149</v>
      </c>
      <c r="B3541" s="96">
        <v>44149</v>
      </c>
      <c r="C3541" s="98" t="s">
        <v>733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 x14ac:dyDescent="0.2">
      <c r="A3542" s="95">
        <v>44149</v>
      </c>
      <c r="B3542" s="96">
        <v>44149</v>
      </c>
      <c r="C3542" s="98" t="s">
        <v>687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 x14ac:dyDescent="0.2">
      <c r="A3543" s="95">
        <v>44149</v>
      </c>
      <c r="B3543" s="96">
        <v>44149</v>
      </c>
      <c r="C3543" s="98" t="s">
        <v>685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 x14ac:dyDescent="0.2">
      <c r="A3544" s="95">
        <v>44149</v>
      </c>
      <c r="B3544" s="96">
        <v>44149</v>
      </c>
      <c r="C3544" s="98" t="s">
        <v>690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 x14ac:dyDescent="0.2">
      <c r="A3545" s="95">
        <v>44149</v>
      </c>
      <c r="B3545" s="96">
        <v>44149</v>
      </c>
      <c r="C3545" s="98" t="s">
        <v>742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 x14ac:dyDescent="0.2">
      <c r="A3546" s="95">
        <v>44149</v>
      </c>
      <c r="B3546" s="96">
        <v>44149</v>
      </c>
      <c r="C3546" s="96" t="s">
        <v>882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 x14ac:dyDescent="0.2">
      <c r="A3547" s="95">
        <v>44149</v>
      </c>
      <c r="B3547" s="96">
        <v>44149</v>
      </c>
      <c r="C3547" s="98" t="s">
        <v>713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 x14ac:dyDescent="0.2">
      <c r="A3548" s="95">
        <v>44149</v>
      </c>
      <c r="B3548" s="96">
        <v>44149</v>
      </c>
      <c r="C3548" s="98" t="s">
        <v>686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 x14ac:dyDescent="0.2">
      <c r="A3549" s="62">
        <v>44150</v>
      </c>
      <c r="B3549" s="63">
        <v>44150</v>
      </c>
      <c r="C3549" s="63" t="s">
        <v>695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 x14ac:dyDescent="0.2">
      <c r="A3550" s="62">
        <v>44150</v>
      </c>
      <c r="B3550" s="63">
        <v>44150</v>
      </c>
      <c r="C3550" s="63" t="s">
        <v>680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 x14ac:dyDescent="0.2">
      <c r="A3551" s="62">
        <v>44150</v>
      </c>
      <c r="B3551" s="63">
        <v>44150</v>
      </c>
      <c r="C3551" s="63" t="s">
        <v>738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 x14ac:dyDescent="0.2">
      <c r="A3552" s="62">
        <v>44150</v>
      </c>
      <c r="B3552" s="63">
        <v>44150</v>
      </c>
      <c r="C3552" s="63" t="s">
        <v>691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 x14ac:dyDescent="0.2">
      <c r="A3553" s="62">
        <v>44150</v>
      </c>
      <c r="B3553" s="63">
        <v>44150</v>
      </c>
      <c r="C3553" s="63" t="s">
        <v>694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 x14ac:dyDescent="0.2">
      <c r="A3554" s="62">
        <v>44150</v>
      </c>
      <c r="B3554" s="63">
        <v>44150</v>
      </c>
      <c r="C3554" s="63" t="s">
        <v>682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 x14ac:dyDescent="0.2">
      <c r="A3555" s="62">
        <v>44150</v>
      </c>
      <c r="B3555" s="63">
        <v>44150</v>
      </c>
      <c r="C3555" s="63" t="s">
        <v>713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 x14ac:dyDescent="0.2">
      <c r="A3556" s="62">
        <v>44150</v>
      </c>
      <c r="B3556" s="63">
        <v>44150</v>
      </c>
      <c r="C3556" s="63" t="s">
        <v>689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 x14ac:dyDescent="0.2">
      <c r="A3557" s="62">
        <v>44150</v>
      </c>
      <c r="B3557" s="63">
        <v>44150</v>
      </c>
      <c r="C3557" s="63" t="s">
        <v>726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 x14ac:dyDescent="0.2">
      <c r="A3558" s="62">
        <v>44150</v>
      </c>
      <c r="B3558" s="63">
        <v>44150</v>
      </c>
      <c r="C3558" s="63" t="s">
        <v>678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 x14ac:dyDescent="0.2">
      <c r="A3559" s="62">
        <v>44150</v>
      </c>
      <c r="B3559" s="63">
        <v>44150</v>
      </c>
      <c r="C3559" s="63" t="s">
        <v>722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 x14ac:dyDescent="0.2">
      <c r="A3560" s="62">
        <v>44150</v>
      </c>
      <c r="B3560" s="63">
        <v>44150</v>
      </c>
      <c r="C3560" s="63" t="s">
        <v>878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 x14ac:dyDescent="0.2">
      <c r="A3561" s="62">
        <v>44150</v>
      </c>
      <c r="B3561" s="63">
        <v>44150</v>
      </c>
      <c r="C3561" s="63" t="s">
        <v>690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 x14ac:dyDescent="0.2">
      <c r="A3562" s="62">
        <v>44150</v>
      </c>
      <c r="B3562" s="63">
        <v>44150</v>
      </c>
      <c r="C3562" s="63" t="s">
        <v>714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 x14ac:dyDescent="0.2">
      <c r="A3563" s="62">
        <v>44150</v>
      </c>
      <c r="B3563" s="63">
        <v>44150</v>
      </c>
      <c r="C3563" s="63" t="s">
        <v>733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 x14ac:dyDescent="0.2">
      <c r="A3564" s="62">
        <v>44150</v>
      </c>
      <c r="B3564" s="63">
        <v>44150</v>
      </c>
      <c r="C3564" s="63" t="s">
        <v>679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 x14ac:dyDescent="0.2">
      <c r="A3565" s="62">
        <v>44150</v>
      </c>
      <c r="B3565" s="63">
        <v>44150</v>
      </c>
      <c r="C3565" s="63" t="s">
        <v>696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 x14ac:dyDescent="0.2">
      <c r="A3566" s="62">
        <v>44150</v>
      </c>
      <c r="B3566" s="63">
        <v>44150</v>
      </c>
      <c r="C3566" s="63" t="s">
        <v>787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 x14ac:dyDescent="0.2">
      <c r="A3567" s="62">
        <v>44150</v>
      </c>
      <c r="B3567" s="63">
        <v>44150</v>
      </c>
      <c r="C3567" s="63" t="s">
        <v>685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 x14ac:dyDescent="0.2">
      <c r="A3568" s="62">
        <v>44150</v>
      </c>
      <c r="B3568" s="63">
        <v>44150</v>
      </c>
      <c r="C3568" s="63" t="s">
        <v>741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 x14ac:dyDescent="0.2">
      <c r="A3569" s="62">
        <v>44150</v>
      </c>
      <c r="B3569" s="63">
        <v>44150</v>
      </c>
      <c r="C3569" s="63" t="s">
        <v>719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 x14ac:dyDescent="0.2">
      <c r="A3570" s="62">
        <v>44150</v>
      </c>
      <c r="B3570" s="63">
        <v>44150</v>
      </c>
      <c r="C3570" s="63" t="s">
        <v>688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 x14ac:dyDescent="0.2">
      <c r="A3571" s="62">
        <v>44150</v>
      </c>
      <c r="B3571" s="63">
        <v>44150</v>
      </c>
      <c r="C3571" s="63" t="s">
        <v>709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 x14ac:dyDescent="0.2">
      <c r="A3572" s="62">
        <v>44150</v>
      </c>
      <c r="B3572" s="63">
        <v>44150</v>
      </c>
      <c r="C3572" s="63" t="s">
        <v>708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 x14ac:dyDescent="0.2">
      <c r="A3573" s="62">
        <v>44150</v>
      </c>
      <c r="B3573" s="63">
        <v>44150</v>
      </c>
      <c r="C3573" s="63" t="s">
        <v>697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 x14ac:dyDescent="0.2">
      <c r="A3574" s="62">
        <v>44150</v>
      </c>
      <c r="B3574" s="63">
        <v>44150</v>
      </c>
      <c r="C3574" s="63" t="s">
        <v>683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 x14ac:dyDescent="0.2">
      <c r="A3575" s="62">
        <v>44150</v>
      </c>
      <c r="B3575" s="63">
        <v>44150</v>
      </c>
      <c r="C3575" s="63" t="s">
        <v>698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 x14ac:dyDescent="0.2">
      <c r="A3576" s="62">
        <v>44150</v>
      </c>
      <c r="B3576" s="63">
        <v>44150</v>
      </c>
      <c r="C3576" s="63" t="s">
        <v>711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 x14ac:dyDescent="0.2">
      <c r="A3577" s="62">
        <v>44150</v>
      </c>
      <c r="B3577" s="63">
        <v>44150</v>
      </c>
      <c r="C3577" s="63" t="s">
        <v>880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 x14ac:dyDescent="0.2">
      <c r="A3578" s="62">
        <v>44150</v>
      </c>
      <c r="B3578" s="63">
        <v>44150</v>
      </c>
      <c r="C3578" s="63" t="s">
        <v>704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 x14ac:dyDescent="0.2">
      <c r="A3579" s="62">
        <v>44150</v>
      </c>
      <c r="B3579" s="63">
        <v>44150</v>
      </c>
      <c r="C3579" s="63" t="s">
        <v>729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 x14ac:dyDescent="0.2">
      <c r="A3580" s="62">
        <v>44150</v>
      </c>
      <c r="B3580" s="63">
        <v>44150</v>
      </c>
      <c r="C3580" s="63" t="s">
        <v>670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 x14ac:dyDescent="0.2">
      <c r="A3581" s="62">
        <v>44150</v>
      </c>
      <c r="B3581" s="63">
        <v>44150</v>
      </c>
      <c r="C3581" s="63" t="s">
        <v>686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 x14ac:dyDescent="0.2">
      <c r="A3582" s="62">
        <v>44150</v>
      </c>
      <c r="B3582" s="63">
        <v>44150</v>
      </c>
      <c r="C3582" s="63" t="s">
        <v>811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 x14ac:dyDescent="0.2">
      <c r="A3583" s="62">
        <v>44150</v>
      </c>
      <c r="B3583" s="63">
        <v>44150</v>
      </c>
      <c r="C3583" s="63" t="s">
        <v>727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 x14ac:dyDescent="0.2">
      <c r="A3584" s="62">
        <v>44150</v>
      </c>
      <c r="B3584" s="63">
        <v>44150</v>
      </c>
      <c r="C3584" s="63" t="s">
        <v>707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 x14ac:dyDescent="0.2">
      <c r="A3585" s="62">
        <v>44150</v>
      </c>
      <c r="B3585" s="63">
        <v>44150</v>
      </c>
      <c r="C3585" s="63" t="s">
        <v>717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 x14ac:dyDescent="0.2">
      <c r="A3586" s="62">
        <v>44150</v>
      </c>
      <c r="B3586" s="63">
        <v>44150</v>
      </c>
      <c r="C3586" s="63" t="s">
        <v>684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 x14ac:dyDescent="0.2">
      <c r="A3587" s="62">
        <v>44150</v>
      </c>
      <c r="B3587" s="63">
        <v>44150</v>
      </c>
      <c r="C3587" s="63" t="s">
        <v>723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 x14ac:dyDescent="0.2">
      <c r="A3588" s="53">
        <v>44151</v>
      </c>
      <c r="B3588" s="54">
        <v>44151</v>
      </c>
      <c r="C3588" s="54" t="s">
        <v>682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 x14ac:dyDescent="0.2">
      <c r="A3589" s="53">
        <v>44151</v>
      </c>
      <c r="B3589" s="54">
        <v>44151</v>
      </c>
      <c r="C3589" s="54" t="s">
        <v>692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 x14ac:dyDescent="0.2">
      <c r="A3590" s="53">
        <v>44151</v>
      </c>
      <c r="B3590" s="54">
        <v>44151</v>
      </c>
      <c r="C3590" s="54" t="s">
        <v>738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 x14ac:dyDescent="0.2">
      <c r="A3591" s="53">
        <v>44151</v>
      </c>
      <c r="B3591" s="54">
        <v>44151</v>
      </c>
      <c r="C3591" s="54" t="s">
        <v>695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 x14ac:dyDescent="0.2">
      <c r="A3592" s="53">
        <v>44151</v>
      </c>
      <c r="B3592" s="54">
        <v>44151</v>
      </c>
      <c r="C3592" s="54" t="s">
        <v>680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 x14ac:dyDescent="0.2">
      <c r="A3593" s="53">
        <v>44151</v>
      </c>
      <c r="B3593" s="54">
        <v>44151</v>
      </c>
      <c r="C3593" s="54" t="s">
        <v>726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 x14ac:dyDescent="0.2">
      <c r="A3594" s="53">
        <v>44151</v>
      </c>
      <c r="B3594" s="54">
        <v>44151</v>
      </c>
      <c r="C3594" s="54" t="s">
        <v>685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 x14ac:dyDescent="0.2">
      <c r="A3595" s="53">
        <v>44151</v>
      </c>
      <c r="B3595" s="54">
        <v>44151</v>
      </c>
      <c r="C3595" s="54" t="s">
        <v>722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 x14ac:dyDescent="0.2">
      <c r="A3596" s="53">
        <v>44151</v>
      </c>
      <c r="B3596" s="54">
        <v>44151</v>
      </c>
      <c r="C3596" s="54" t="s">
        <v>719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 x14ac:dyDescent="0.2">
      <c r="A3597" s="53">
        <v>44151</v>
      </c>
      <c r="B3597" s="54">
        <v>44151</v>
      </c>
      <c r="C3597" s="54" t="s">
        <v>679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 x14ac:dyDescent="0.2">
      <c r="A3598" s="53">
        <v>44151</v>
      </c>
      <c r="B3598" s="54">
        <v>44151</v>
      </c>
      <c r="C3598" s="54" t="s">
        <v>749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 x14ac:dyDescent="0.2">
      <c r="A3599" s="53">
        <v>44151</v>
      </c>
      <c r="B3599" s="54">
        <v>44151</v>
      </c>
      <c r="C3599" s="54" t="s">
        <v>713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 x14ac:dyDescent="0.2">
      <c r="A3600" s="53">
        <v>44151</v>
      </c>
      <c r="B3600" s="54">
        <v>44151</v>
      </c>
      <c r="C3600" s="54" t="s">
        <v>691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 x14ac:dyDescent="0.2">
      <c r="A3601" s="53">
        <v>44151</v>
      </c>
      <c r="B3601" s="54">
        <v>44151</v>
      </c>
      <c r="C3601" s="54" t="s">
        <v>678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 x14ac:dyDescent="0.2">
      <c r="A3602" s="53">
        <v>44151</v>
      </c>
      <c r="B3602" s="54">
        <v>44151</v>
      </c>
      <c r="C3602" s="54" t="s">
        <v>683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 x14ac:dyDescent="0.2">
      <c r="A3603" s="53">
        <v>44151</v>
      </c>
      <c r="B3603" s="54">
        <v>44151</v>
      </c>
      <c r="C3603" s="54" t="s">
        <v>741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 x14ac:dyDescent="0.2">
      <c r="A3604" s="53">
        <v>44151</v>
      </c>
      <c r="B3604" s="54">
        <v>44151</v>
      </c>
      <c r="C3604" s="54" t="s">
        <v>689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 x14ac:dyDescent="0.2">
      <c r="A3605" s="53">
        <v>44151</v>
      </c>
      <c r="B3605" s="54">
        <v>44151</v>
      </c>
      <c r="C3605" s="54" t="s">
        <v>733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 x14ac:dyDescent="0.2">
      <c r="A3606" s="53">
        <v>44151</v>
      </c>
      <c r="B3606" s="54">
        <v>44151</v>
      </c>
      <c r="C3606" s="54" t="s">
        <v>734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 x14ac:dyDescent="0.2">
      <c r="A3607" s="53">
        <v>44151</v>
      </c>
      <c r="B3607" s="54">
        <v>44151</v>
      </c>
      <c r="C3607" s="54" t="s">
        <v>684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 x14ac:dyDescent="0.2">
      <c r="A3608" s="53">
        <v>44151</v>
      </c>
      <c r="B3608" s="54">
        <v>44151</v>
      </c>
      <c r="C3608" s="54" t="s">
        <v>694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 x14ac:dyDescent="0.2">
      <c r="A3609" s="53">
        <v>44151</v>
      </c>
      <c r="B3609" s="54">
        <v>44151</v>
      </c>
      <c r="C3609" s="54" t="s">
        <v>688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 x14ac:dyDescent="0.2">
      <c r="A3610" s="53">
        <v>44151</v>
      </c>
      <c r="B3610" s="54">
        <v>44151</v>
      </c>
      <c r="C3610" s="54" t="s">
        <v>690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 x14ac:dyDescent="0.2">
      <c r="A3611" s="53">
        <v>44151</v>
      </c>
      <c r="B3611" s="54">
        <v>44151</v>
      </c>
      <c r="C3611" s="54" t="s">
        <v>696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 x14ac:dyDescent="0.2">
      <c r="A3612" s="53">
        <v>44151</v>
      </c>
      <c r="B3612" s="54">
        <v>44151</v>
      </c>
      <c r="C3612" s="54" t="s">
        <v>717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 x14ac:dyDescent="0.2">
      <c r="A3613" s="53">
        <v>44151</v>
      </c>
      <c r="B3613" s="54">
        <v>44151</v>
      </c>
      <c r="C3613" s="54" t="s">
        <v>670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 x14ac:dyDescent="0.2">
      <c r="A3614" s="53">
        <v>44151</v>
      </c>
      <c r="B3614" s="54">
        <v>44151</v>
      </c>
      <c r="C3614" s="54" t="s">
        <v>699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 x14ac:dyDescent="0.2">
      <c r="A3615" s="53">
        <v>44151</v>
      </c>
      <c r="B3615" s="54">
        <v>44151</v>
      </c>
      <c r="C3615" s="54" t="s">
        <v>729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 x14ac:dyDescent="0.2">
      <c r="A3616" s="53">
        <v>44151</v>
      </c>
      <c r="B3616" s="54">
        <v>44151</v>
      </c>
      <c r="C3616" s="54" t="s">
        <v>781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 x14ac:dyDescent="0.2">
      <c r="A3617" s="53">
        <v>44151</v>
      </c>
      <c r="B3617" s="54">
        <v>44151</v>
      </c>
      <c r="C3617" s="54" t="s">
        <v>723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 x14ac:dyDescent="0.2">
      <c r="A3618" s="53">
        <v>44151</v>
      </c>
      <c r="B3618" s="54">
        <v>44151</v>
      </c>
      <c r="C3618" s="54" t="s">
        <v>720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 x14ac:dyDescent="0.2">
      <c r="A3619" s="53">
        <v>44151</v>
      </c>
      <c r="B3619" s="54">
        <v>44151</v>
      </c>
      <c r="C3619" s="54" t="s">
        <v>709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 x14ac:dyDescent="0.2">
      <c r="A3620" s="53">
        <v>44151</v>
      </c>
      <c r="B3620" s="54">
        <v>44151</v>
      </c>
      <c r="C3620" s="54" t="s">
        <v>700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 x14ac:dyDescent="0.2">
      <c r="A3621" s="53">
        <v>44151</v>
      </c>
      <c r="B3621" s="54">
        <v>44151</v>
      </c>
      <c r="C3621" s="54" t="s">
        <v>708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 x14ac:dyDescent="0.2">
      <c r="A3622" s="53">
        <v>44151</v>
      </c>
      <c r="B3622" s="54">
        <v>44151</v>
      </c>
      <c r="C3622" s="54" t="s">
        <v>686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 x14ac:dyDescent="0.2">
      <c r="A3623" s="77">
        <v>44152</v>
      </c>
      <c r="B3623" s="78">
        <v>44152</v>
      </c>
      <c r="C3623" s="78" t="s">
        <v>678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 x14ac:dyDescent="0.2">
      <c r="A3624" s="77">
        <v>44152</v>
      </c>
      <c r="B3624" s="78">
        <v>44152</v>
      </c>
      <c r="C3624" s="78" t="s">
        <v>680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 x14ac:dyDescent="0.2">
      <c r="A3625" s="77">
        <v>44152</v>
      </c>
      <c r="B3625" s="78">
        <v>44152</v>
      </c>
      <c r="C3625" s="78" t="s">
        <v>691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 x14ac:dyDescent="0.2">
      <c r="A3626" s="77">
        <v>44152</v>
      </c>
      <c r="B3626" s="78">
        <v>44152</v>
      </c>
      <c r="C3626" s="78" t="s">
        <v>694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 x14ac:dyDescent="0.2">
      <c r="A3627" s="77">
        <v>44152</v>
      </c>
      <c r="B3627" s="78">
        <v>44152</v>
      </c>
      <c r="C3627" s="78" t="s">
        <v>688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 x14ac:dyDescent="0.2">
      <c r="A3628" s="77">
        <v>44152</v>
      </c>
      <c r="B3628" s="78">
        <v>44152</v>
      </c>
      <c r="C3628" s="78" t="s">
        <v>719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 x14ac:dyDescent="0.2">
      <c r="A3629" s="77">
        <v>44152</v>
      </c>
      <c r="B3629" s="78">
        <v>44152</v>
      </c>
      <c r="C3629" s="78" t="s">
        <v>723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 x14ac:dyDescent="0.2">
      <c r="A3630" s="77">
        <v>44152</v>
      </c>
      <c r="B3630" s="78">
        <v>44152</v>
      </c>
      <c r="C3630" s="78" t="s">
        <v>682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 x14ac:dyDescent="0.2">
      <c r="A3631" s="77">
        <v>44152</v>
      </c>
      <c r="B3631" s="78">
        <v>44152</v>
      </c>
      <c r="C3631" s="78" t="s">
        <v>692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 x14ac:dyDescent="0.2">
      <c r="A3632" s="77">
        <v>44152</v>
      </c>
      <c r="B3632" s="78">
        <v>44152</v>
      </c>
      <c r="C3632" s="78" t="s">
        <v>734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 x14ac:dyDescent="0.2">
      <c r="A3633" s="77">
        <v>44152</v>
      </c>
      <c r="B3633" s="78">
        <v>44152</v>
      </c>
      <c r="C3633" s="78" t="s">
        <v>683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 x14ac:dyDescent="0.2">
      <c r="A3634" s="77">
        <v>44152</v>
      </c>
      <c r="B3634" s="78">
        <v>44152</v>
      </c>
      <c r="C3634" s="78" t="s">
        <v>709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 x14ac:dyDescent="0.2">
      <c r="A3635" s="77">
        <v>44152</v>
      </c>
      <c r="B3635" s="78">
        <v>44152</v>
      </c>
      <c r="C3635" s="78" t="s">
        <v>689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 x14ac:dyDescent="0.2">
      <c r="A3636" s="77">
        <v>44152</v>
      </c>
      <c r="B3636" s="78">
        <v>44152</v>
      </c>
      <c r="C3636" s="78" t="s">
        <v>685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 x14ac:dyDescent="0.2">
      <c r="A3637" s="77">
        <v>44152</v>
      </c>
      <c r="B3637" s="78">
        <v>44152</v>
      </c>
      <c r="C3637" s="78" t="s">
        <v>687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 x14ac:dyDescent="0.2">
      <c r="A3638" s="77">
        <v>44152</v>
      </c>
      <c r="B3638" s="78">
        <v>44152</v>
      </c>
      <c r="C3638" s="78" t="s">
        <v>699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 x14ac:dyDescent="0.2">
      <c r="A3639" s="77">
        <v>44152</v>
      </c>
      <c r="B3639" s="78">
        <v>44152</v>
      </c>
      <c r="C3639" s="78" t="s">
        <v>697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 x14ac:dyDescent="0.2">
      <c r="A3640" s="77">
        <v>44152</v>
      </c>
      <c r="B3640" s="78">
        <v>44152</v>
      </c>
      <c r="C3640" s="78" t="s">
        <v>679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 x14ac:dyDescent="0.2">
      <c r="A3641" s="77">
        <v>44152</v>
      </c>
      <c r="B3641" s="78">
        <v>44152</v>
      </c>
      <c r="C3641" s="78" t="s">
        <v>738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 x14ac:dyDescent="0.2">
      <c r="A3642" s="77">
        <v>44152</v>
      </c>
      <c r="B3642" s="78">
        <v>44152</v>
      </c>
      <c r="C3642" s="78" t="s">
        <v>695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 x14ac:dyDescent="0.2">
      <c r="A3643" s="77">
        <v>44152</v>
      </c>
      <c r="B3643" s="78">
        <v>44152</v>
      </c>
      <c r="C3643" s="78" t="s">
        <v>722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 x14ac:dyDescent="0.2">
      <c r="A3644" s="77">
        <v>44152</v>
      </c>
      <c r="B3644" s="78">
        <v>44152</v>
      </c>
      <c r="C3644" s="78" t="s">
        <v>698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 x14ac:dyDescent="0.2">
      <c r="A3645" s="77">
        <v>44152</v>
      </c>
      <c r="B3645" s="78">
        <v>44152</v>
      </c>
      <c r="C3645" s="78" t="s">
        <v>726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 x14ac:dyDescent="0.2">
      <c r="A3646" s="77">
        <v>44152</v>
      </c>
      <c r="B3646" s="78">
        <v>44152</v>
      </c>
      <c r="C3646" s="78" t="s">
        <v>686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 x14ac:dyDescent="0.2">
      <c r="A3647" s="77">
        <v>44152</v>
      </c>
      <c r="B3647" s="78">
        <v>44152</v>
      </c>
      <c r="C3647" s="78" t="s">
        <v>724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 x14ac:dyDescent="0.2">
      <c r="A3648" s="77">
        <v>44152</v>
      </c>
      <c r="B3648" s="78">
        <v>44152</v>
      </c>
      <c r="C3648" s="78" t="s">
        <v>730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 x14ac:dyDescent="0.2">
      <c r="A3649" s="77">
        <v>44152</v>
      </c>
      <c r="B3649" s="78">
        <v>44152</v>
      </c>
      <c r="C3649" s="78" t="s">
        <v>729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 x14ac:dyDescent="0.2">
      <c r="A3650" s="77">
        <v>44152</v>
      </c>
      <c r="B3650" s="78">
        <v>44152</v>
      </c>
      <c r="C3650" s="78" t="s">
        <v>713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 x14ac:dyDescent="0.2">
      <c r="A3651" s="77">
        <v>44152</v>
      </c>
      <c r="B3651" s="78">
        <v>44152</v>
      </c>
      <c r="C3651" s="78" t="s">
        <v>749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 x14ac:dyDescent="0.2">
      <c r="A3652" s="77">
        <v>44152</v>
      </c>
      <c r="B3652" s="78">
        <v>44152</v>
      </c>
      <c r="C3652" s="78" t="s">
        <v>711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 x14ac:dyDescent="0.2">
      <c r="A3653" s="50">
        <v>44153</v>
      </c>
      <c r="B3653" s="51">
        <v>44153</v>
      </c>
      <c r="C3653" s="51" t="s">
        <v>678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 x14ac:dyDescent="0.2">
      <c r="A3654" s="50">
        <v>44153</v>
      </c>
      <c r="B3654" s="51">
        <v>44153</v>
      </c>
      <c r="C3654" s="51" t="s">
        <v>683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 x14ac:dyDescent="0.2">
      <c r="A3655" s="50">
        <v>44153</v>
      </c>
      <c r="B3655" s="51">
        <v>44153</v>
      </c>
      <c r="C3655" s="51" t="s">
        <v>699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 x14ac:dyDescent="0.2">
      <c r="A3656" s="50">
        <v>44153</v>
      </c>
      <c r="B3656" s="51">
        <v>44153</v>
      </c>
      <c r="C3656" s="51" t="s">
        <v>691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 x14ac:dyDescent="0.2">
      <c r="A3657" s="50">
        <v>44153</v>
      </c>
      <c r="B3657" s="51">
        <v>44153</v>
      </c>
      <c r="C3657" s="51" t="s">
        <v>694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 x14ac:dyDescent="0.2">
      <c r="A3658" s="50">
        <v>44153</v>
      </c>
      <c r="B3658" s="51">
        <v>44153</v>
      </c>
      <c r="C3658" s="51" t="s">
        <v>687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 x14ac:dyDescent="0.2">
      <c r="A3659" s="50">
        <v>44153</v>
      </c>
      <c r="B3659" s="51">
        <v>44153</v>
      </c>
      <c r="C3659" s="51" t="s">
        <v>670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 x14ac:dyDescent="0.2">
      <c r="A3660" s="50">
        <v>44153</v>
      </c>
      <c r="B3660" s="51">
        <v>44153</v>
      </c>
      <c r="C3660" s="51" t="s">
        <v>689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 x14ac:dyDescent="0.2">
      <c r="A3661" s="50">
        <v>44153</v>
      </c>
      <c r="B3661" s="51">
        <v>44153</v>
      </c>
      <c r="C3661" s="51" t="s">
        <v>692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 x14ac:dyDescent="0.2">
      <c r="A3662" s="50">
        <v>44153</v>
      </c>
      <c r="B3662" s="51">
        <v>44153</v>
      </c>
      <c r="C3662" s="51" t="s">
        <v>719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 x14ac:dyDescent="0.2">
      <c r="A3663" s="50">
        <v>44153</v>
      </c>
      <c r="B3663" s="51">
        <v>44153</v>
      </c>
      <c r="C3663" s="51" t="s">
        <v>696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 x14ac:dyDescent="0.2">
      <c r="A3664" s="50">
        <v>44153</v>
      </c>
      <c r="B3664" s="51">
        <v>44153</v>
      </c>
      <c r="C3664" s="51" t="s">
        <v>698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 x14ac:dyDescent="0.2">
      <c r="A3665" s="50">
        <v>44153</v>
      </c>
      <c r="B3665" s="51">
        <v>44153</v>
      </c>
      <c r="C3665" s="51" t="s">
        <v>680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 x14ac:dyDescent="0.2">
      <c r="A3666" s="50">
        <v>44153</v>
      </c>
      <c r="B3666" s="51">
        <v>44153</v>
      </c>
      <c r="C3666" s="51" t="s">
        <v>707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 x14ac:dyDescent="0.2">
      <c r="A3667" s="50">
        <v>44153</v>
      </c>
      <c r="B3667" s="51">
        <v>44153</v>
      </c>
      <c r="C3667" s="51" t="s">
        <v>686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 x14ac:dyDescent="0.2">
      <c r="A3668" s="50">
        <v>44153</v>
      </c>
      <c r="B3668" s="51">
        <v>44153</v>
      </c>
      <c r="C3668" s="51" t="s">
        <v>688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 x14ac:dyDescent="0.2">
      <c r="A3669" s="50">
        <v>44153</v>
      </c>
      <c r="B3669" s="51">
        <v>44153</v>
      </c>
      <c r="C3669" s="51" t="s">
        <v>695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 x14ac:dyDescent="0.2">
      <c r="A3670" s="50">
        <v>44153</v>
      </c>
      <c r="B3670" s="51">
        <v>44153</v>
      </c>
      <c r="C3670" s="51" t="s">
        <v>682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 x14ac:dyDescent="0.2">
      <c r="A3671" s="50">
        <v>44153</v>
      </c>
      <c r="B3671" s="51">
        <v>44153</v>
      </c>
      <c r="C3671" s="51" t="s">
        <v>726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 x14ac:dyDescent="0.2">
      <c r="A3672" s="50">
        <v>44153</v>
      </c>
      <c r="B3672" s="51">
        <v>44153</v>
      </c>
      <c r="C3672" s="51" t="s">
        <v>724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 x14ac:dyDescent="0.2">
      <c r="A3673" s="50">
        <v>44153</v>
      </c>
      <c r="B3673" s="51">
        <v>44153</v>
      </c>
      <c r="C3673" s="51" t="s">
        <v>713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 x14ac:dyDescent="0.2">
      <c r="A3674" s="50">
        <v>44153</v>
      </c>
      <c r="B3674" s="51">
        <v>44153</v>
      </c>
      <c r="C3674" s="51" t="s">
        <v>690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 x14ac:dyDescent="0.2">
      <c r="A3675" s="50">
        <v>44153</v>
      </c>
      <c r="B3675" s="51">
        <v>44153</v>
      </c>
      <c r="C3675" s="51" t="s">
        <v>734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 x14ac:dyDescent="0.2">
      <c r="A3676" s="50">
        <v>44153</v>
      </c>
      <c r="B3676" s="51">
        <v>44153</v>
      </c>
      <c r="C3676" s="51" t="s">
        <v>684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 x14ac:dyDescent="0.2">
      <c r="A3677" s="50">
        <v>44153</v>
      </c>
      <c r="B3677" s="51">
        <v>44153</v>
      </c>
      <c r="C3677" s="51" t="s">
        <v>749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 x14ac:dyDescent="0.2">
      <c r="A3678" s="50">
        <v>44153</v>
      </c>
      <c r="B3678" s="51">
        <v>44153</v>
      </c>
      <c r="C3678" s="51" t="s">
        <v>704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 x14ac:dyDescent="0.2">
      <c r="A3679" s="50">
        <v>44153</v>
      </c>
      <c r="B3679" s="51">
        <v>44153</v>
      </c>
      <c r="C3679" s="51" t="s">
        <v>679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 x14ac:dyDescent="0.2">
      <c r="A3680" s="50">
        <v>44153</v>
      </c>
      <c r="B3680" s="51">
        <v>44153</v>
      </c>
      <c r="C3680" s="51" t="s">
        <v>729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 x14ac:dyDescent="0.2">
      <c r="A3681" s="50">
        <v>44153</v>
      </c>
      <c r="B3681" s="51">
        <v>44153</v>
      </c>
      <c r="C3681" s="51" t="s">
        <v>787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 x14ac:dyDescent="0.2">
      <c r="A3682" s="50">
        <v>44153</v>
      </c>
      <c r="B3682" s="51">
        <v>44153</v>
      </c>
      <c r="C3682" s="51" t="s">
        <v>768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 x14ac:dyDescent="0.2">
      <c r="A3683" s="50">
        <v>44153</v>
      </c>
      <c r="B3683" s="51">
        <v>44153</v>
      </c>
      <c r="C3683" s="51" t="s">
        <v>709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 x14ac:dyDescent="0.2">
      <c r="A3684" s="53">
        <v>44154</v>
      </c>
      <c r="B3684" s="54">
        <v>44154</v>
      </c>
      <c r="C3684" s="54" t="s">
        <v>680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 x14ac:dyDescent="0.2">
      <c r="A3685" s="53">
        <v>44154</v>
      </c>
      <c r="B3685" s="54">
        <v>44154</v>
      </c>
      <c r="C3685" s="54" t="s">
        <v>713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 x14ac:dyDescent="0.2">
      <c r="A3686" s="53">
        <v>44154</v>
      </c>
      <c r="B3686" s="54">
        <v>44154</v>
      </c>
      <c r="C3686" s="54" t="s">
        <v>691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 x14ac:dyDescent="0.2">
      <c r="A3687" s="53">
        <v>44154</v>
      </c>
      <c r="B3687" s="54">
        <v>44154</v>
      </c>
      <c r="C3687" s="54" t="s">
        <v>678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 x14ac:dyDescent="0.2">
      <c r="A3688" s="53">
        <v>44154</v>
      </c>
      <c r="B3688" s="54">
        <v>44154</v>
      </c>
      <c r="C3688" s="54" t="s">
        <v>683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 x14ac:dyDescent="0.2">
      <c r="A3689" s="53">
        <v>44154</v>
      </c>
      <c r="B3689" s="54">
        <v>44154</v>
      </c>
      <c r="C3689" s="54" t="s">
        <v>695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 x14ac:dyDescent="0.2">
      <c r="A3690" s="53">
        <v>44154</v>
      </c>
      <c r="B3690" s="54">
        <v>44154</v>
      </c>
      <c r="C3690" s="54" t="s">
        <v>687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 x14ac:dyDescent="0.2">
      <c r="A3691" s="53">
        <v>44154</v>
      </c>
      <c r="B3691" s="54">
        <v>44154</v>
      </c>
      <c r="C3691" s="54" t="s">
        <v>726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 x14ac:dyDescent="0.2">
      <c r="A3692" s="53">
        <v>44154</v>
      </c>
      <c r="B3692" s="54">
        <v>44154</v>
      </c>
      <c r="C3692" s="54" t="s">
        <v>679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 x14ac:dyDescent="0.2">
      <c r="A3693" s="53">
        <v>44154</v>
      </c>
      <c r="B3693" s="54">
        <v>44154</v>
      </c>
      <c r="C3693" s="54" t="s">
        <v>729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 x14ac:dyDescent="0.2">
      <c r="A3694" s="53">
        <v>44154</v>
      </c>
      <c r="B3694" s="54">
        <v>44154</v>
      </c>
      <c r="C3694" s="54" t="s">
        <v>686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 x14ac:dyDescent="0.2">
      <c r="A3695" s="53">
        <v>44154</v>
      </c>
      <c r="B3695" s="54">
        <v>44154</v>
      </c>
      <c r="C3695" s="54" t="s">
        <v>696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 x14ac:dyDescent="0.2">
      <c r="A3696" s="53">
        <v>44154</v>
      </c>
      <c r="B3696" s="54">
        <v>44154</v>
      </c>
      <c r="C3696" s="54" t="s">
        <v>692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 x14ac:dyDescent="0.2">
      <c r="A3697" s="53">
        <v>44154</v>
      </c>
      <c r="B3697" s="54">
        <v>44154</v>
      </c>
      <c r="C3697" s="54" t="s">
        <v>714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 x14ac:dyDescent="0.2">
      <c r="A3698" s="53">
        <v>44154</v>
      </c>
      <c r="B3698" s="54">
        <v>44154</v>
      </c>
      <c r="C3698" s="54" t="s">
        <v>694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 x14ac:dyDescent="0.2">
      <c r="A3699" s="53">
        <v>44154</v>
      </c>
      <c r="B3699" s="54">
        <v>44154</v>
      </c>
      <c r="C3699" s="54" t="s">
        <v>719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 x14ac:dyDescent="0.2">
      <c r="A3700" s="53">
        <v>44154</v>
      </c>
      <c r="B3700" s="54">
        <v>44154</v>
      </c>
      <c r="C3700" s="54" t="s">
        <v>749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 x14ac:dyDescent="0.2">
      <c r="A3701" s="53">
        <v>44154</v>
      </c>
      <c r="B3701" s="54">
        <v>44154</v>
      </c>
      <c r="C3701" s="54" t="s">
        <v>688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 x14ac:dyDescent="0.2">
      <c r="A3702" s="53">
        <v>44154</v>
      </c>
      <c r="B3702" s="54">
        <v>44154</v>
      </c>
      <c r="C3702" s="54" t="s">
        <v>682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 x14ac:dyDescent="0.2">
      <c r="A3703" s="53">
        <v>44154</v>
      </c>
      <c r="B3703" s="54">
        <v>44154</v>
      </c>
      <c r="C3703" s="54" t="s">
        <v>697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 x14ac:dyDescent="0.2">
      <c r="A3704" s="53">
        <v>44154</v>
      </c>
      <c r="B3704" s="54">
        <v>44154</v>
      </c>
      <c r="C3704" s="54" t="s">
        <v>684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 x14ac:dyDescent="0.2">
      <c r="A3705" s="53">
        <v>44154</v>
      </c>
      <c r="B3705" s="54">
        <v>44154</v>
      </c>
      <c r="C3705" s="54" t="s">
        <v>689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 x14ac:dyDescent="0.2">
      <c r="A3706" s="53">
        <v>44154</v>
      </c>
      <c r="B3706" s="54">
        <v>44154</v>
      </c>
      <c r="C3706" s="54" t="s">
        <v>722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 x14ac:dyDescent="0.2">
      <c r="A3707" s="53">
        <v>44154</v>
      </c>
      <c r="B3707" s="54">
        <v>44154</v>
      </c>
      <c r="C3707" s="54" t="s">
        <v>690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 x14ac:dyDescent="0.2">
      <c r="A3708" s="53">
        <v>44154</v>
      </c>
      <c r="B3708" s="54">
        <v>44154</v>
      </c>
      <c r="C3708" s="54" t="s">
        <v>704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 x14ac:dyDescent="0.2">
      <c r="A3709" s="53">
        <v>44154</v>
      </c>
      <c r="B3709" s="54">
        <v>44154</v>
      </c>
      <c r="C3709" s="54" t="s">
        <v>709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 x14ac:dyDescent="0.2">
      <c r="A3710" s="53">
        <v>44154</v>
      </c>
      <c r="B3710" s="54">
        <v>44154</v>
      </c>
      <c r="C3710" s="54" t="s">
        <v>685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 x14ac:dyDescent="0.2">
      <c r="A3711" s="53">
        <v>44154</v>
      </c>
      <c r="B3711" s="54">
        <v>44154</v>
      </c>
      <c r="C3711" s="54" t="s">
        <v>741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 x14ac:dyDescent="0.2">
      <c r="A3712" s="53">
        <v>44154</v>
      </c>
      <c r="B3712" s="54">
        <v>44154</v>
      </c>
      <c r="C3712" s="54" t="s">
        <v>730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 x14ac:dyDescent="0.2">
      <c r="A3713" s="53">
        <v>44154</v>
      </c>
      <c r="B3713" s="54">
        <v>44154</v>
      </c>
      <c r="C3713" s="54" t="s">
        <v>733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 x14ac:dyDescent="0.2">
      <c r="A3714" s="53">
        <v>44154</v>
      </c>
      <c r="B3714" s="54">
        <v>44154</v>
      </c>
      <c r="C3714" s="54" t="s">
        <v>699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 x14ac:dyDescent="0.2">
      <c r="A3715" s="53">
        <v>44154</v>
      </c>
      <c r="B3715" s="54">
        <v>44154</v>
      </c>
      <c r="C3715" s="54" t="s">
        <v>724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 x14ac:dyDescent="0.2">
      <c r="A3716" s="53">
        <v>44154</v>
      </c>
      <c r="B3716" s="54">
        <v>44154</v>
      </c>
      <c r="C3716" s="54" t="s">
        <v>723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 x14ac:dyDescent="0.2">
      <c r="A3717" s="53">
        <v>44154</v>
      </c>
      <c r="B3717" s="54">
        <v>44154</v>
      </c>
      <c r="C3717" s="54" t="s">
        <v>717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 x14ac:dyDescent="0.2">
      <c r="A3718" s="53">
        <v>44154</v>
      </c>
      <c r="B3718" s="54">
        <v>44154</v>
      </c>
      <c r="C3718" s="54" t="s">
        <v>698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 x14ac:dyDescent="0.2">
      <c r="A3719" s="53">
        <v>44154</v>
      </c>
      <c r="B3719" s="54">
        <v>44154</v>
      </c>
      <c r="C3719" s="54" t="s">
        <v>708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 x14ac:dyDescent="0.2">
      <c r="A3720" s="53">
        <v>44154</v>
      </c>
      <c r="B3720" s="54">
        <v>44154</v>
      </c>
      <c r="C3720" s="54" t="s">
        <v>738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 x14ac:dyDescent="0.2">
      <c r="A3721" s="83">
        <v>44155</v>
      </c>
      <c r="B3721" s="84">
        <v>44155</v>
      </c>
      <c r="C3721" s="84" t="s">
        <v>687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 x14ac:dyDescent="0.2">
      <c r="A3722" s="83">
        <v>44155</v>
      </c>
      <c r="B3722" s="84">
        <v>44155</v>
      </c>
      <c r="C3722" s="84" t="s">
        <v>694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 x14ac:dyDescent="0.2">
      <c r="A3723" s="83">
        <v>44155</v>
      </c>
      <c r="B3723" s="84">
        <v>44155</v>
      </c>
      <c r="C3723" s="84" t="s">
        <v>682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 x14ac:dyDescent="0.2">
      <c r="A3724" s="83">
        <v>44155</v>
      </c>
      <c r="B3724" s="84">
        <v>44155</v>
      </c>
      <c r="C3724" s="84" t="s">
        <v>680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 x14ac:dyDescent="0.2">
      <c r="A3725" s="83">
        <v>44155</v>
      </c>
      <c r="B3725" s="84">
        <v>44155</v>
      </c>
      <c r="C3725" s="84" t="s">
        <v>678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 x14ac:dyDescent="0.2">
      <c r="A3726" s="83">
        <v>44155</v>
      </c>
      <c r="B3726" s="84">
        <v>44155</v>
      </c>
      <c r="C3726" s="84" t="s">
        <v>688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 x14ac:dyDescent="0.2">
      <c r="A3727" s="83">
        <v>44155</v>
      </c>
      <c r="B3727" s="84">
        <v>44155</v>
      </c>
      <c r="C3727" s="84" t="s">
        <v>691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 x14ac:dyDescent="0.2">
      <c r="A3728" s="83">
        <v>44155</v>
      </c>
      <c r="B3728" s="84">
        <v>44155</v>
      </c>
      <c r="C3728" s="84" t="s">
        <v>692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 x14ac:dyDescent="0.2">
      <c r="A3729" s="83">
        <v>44155</v>
      </c>
      <c r="B3729" s="84">
        <v>44155</v>
      </c>
      <c r="C3729" s="84" t="s">
        <v>738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 x14ac:dyDescent="0.2">
      <c r="A3730" s="83">
        <v>44155</v>
      </c>
      <c r="B3730" s="84">
        <v>44155</v>
      </c>
      <c r="C3730" s="84" t="s">
        <v>683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 x14ac:dyDescent="0.2">
      <c r="A3731" s="83">
        <v>44155</v>
      </c>
      <c r="B3731" s="84">
        <v>44155</v>
      </c>
      <c r="C3731" s="84" t="s">
        <v>695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 x14ac:dyDescent="0.2">
      <c r="A3732" s="83">
        <v>44155</v>
      </c>
      <c r="B3732" s="84">
        <v>44155</v>
      </c>
      <c r="C3732" s="84" t="s">
        <v>734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 x14ac:dyDescent="0.2">
      <c r="A3733" s="83">
        <v>44155</v>
      </c>
      <c r="B3733" s="84">
        <v>44155</v>
      </c>
      <c r="C3733" s="84" t="s">
        <v>719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 x14ac:dyDescent="0.2">
      <c r="A3734" s="83">
        <v>44155</v>
      </c>
      <c r="B3734" s="84">
        <v>44155</v>
      </c>
      <c r="C3734" s="84" t="s">
        <v>679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 x14ac:dyDescent="0.2">
      <c r="A3735" s="83">
        <v>44155</v>
      </c>
      <c r="B3735" s="84">
        <v>44155</v>
      </c>
      <c r="C3735" s="84" t="s">
        <v>686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 x14ac:dyDescent="0.2">
      <c r="A3736" s="83">
        <v>44155</v>
      </c>
      <c r="B3736" s="84">
        <v>44155</v>
      </c>
      <c r="C3736" s="84" t="s">
        <v>722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 x14ac:dyDescent="0.2">
      <c r="A3737" s="83">
        <v>44155</v>
      </c>
      <c r="B3737" s="84">
        <v>44155</v>
      </c>
      <c r="C3737" s="84" t="s">
        <v>697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 x14ac:dyDescent="0.2">
      <c r="A3738" s="83">
        <v>44155</v>
      </c>
      <c r="B3738" s="84">
        <v>44155</v>
      </c>
      <c r="C3738" s="84" t="s">
        <v>724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 x14ac:dyDescent="0.2">
      <c r="A3739" s="83">
        <v>44155</v>
      </c>
      <c r="B3739" s="84">
        <v>44155</v>
      </c>
      <c r="C3739" s="84" t="s">
        <v>685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 x14ac:dyDescent="0.2">
      <c r="A3740" s="83">
        <v>44155</v>
      </c>
      <c r="B3740" s="84">
        <v>44155</v>
      </c>
      <c r="C3740" s="84" t="s">
        <v>729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 x14ac:dyDescent="0.2">
      <c r="A3741" s="83">
        <v>44155</v>
      </c>
      <c r="B3741" s="84">
        <v>44155</v>
      </c>
      <c r="C3741" s="84" t="s">
        <v>699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 x14ac:dyDescent="0.2">
      <c r="A3742" s="83">
        <v>44155</v>
      </c>
      <c r="B3742" s="84">
        <v>44155</v>
      </c>
      <c r="C3742" s="84" t="s">
        <v>698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 x14ac:dyDescent="0.2">
      <c r="A3743" s="83">
        <v>44155</v>
      </c>
      <c r="B3743" s="84">
        <v>44155</v>
      </c>
      <c r="C3743" s="84" t="s">
        <v>879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 x14ac:dyDescent="0.2">
      <c r="A3744" s="83">
        <v>44155</v>
      </c>
      <c r="B3744" s="84">
        <v>44155</v>
      </c>
      <c r="C3744" s="84" t="s">
        <v>696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 x14ac:dyDescent="0.2">
      <c r="A3745" s="83">
        <v>44155</v>
      </c>
      <c r="B3745" s="84">
        <v>44155</v>
      </c>
      <c r="C3745" s="84" t="s">
        <v>786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 x14ac:dyDescent="0.2">
      <c r="A3746" s="83">
        <v>44155</v>
      </c>
      <c r="B3746" s="84">
        <v>44155</v>
      </c>
      <c r="C3746" s="84" t="s">
        <v>723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 x14ac:dyDescent="0.2">
      <c r="A3747" s="83">
        <v>44155</v>
      </c>
      <c r="B3747" s="84">
        <v>44155</v>
      </c>
      <c r="C3747" s="84" t="s">
        <v>728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 x14ac:dyDescent="0.2">
      <c r="A3748" s="83">
        <v>44155</v>
      </c>
      <c r="B3748" s="84">
        <v>44155</v>
      </c>
      <c r="C3748" s="84" t="s">
        <v>708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 x14ac:dyDescent="0.2">
      <c r="A3749" s="83">
        <v>44155</v>
      </c>
      <c r="B3749" s="84">
        <v>44155</v>
      </c>
      <c r="C3749" s="84" t="s">
        <v>700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 x14ac:dyDescent="0.2">
      <c r="A3750" s="83">
        <v>44155</v>
      </c>
      <c r="B3750" s="84">
        <v>44155</v>
      </c>
      <c r="C3750" s="84" t="s">
        <v>670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 x14ac:dyDescent="0.2">
      <c r="A3751" s="83">
        <v>44155</v>
      </c>
      <c r="B3751" s="84">
        <v>44155</v>
      </c>
      <c r="C3751" s="84" t="s">
        <v>741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 x14ac:dyDescent="0.2">
      <c r="A3752" s="83">
        <v>44155</v>
      </c>
      <c r="B3752" s="84">
        <v>44155</v>
      </c>
      <c r="C3752" s="84" t="s">
        <v>726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 x14ac:dyDescent="0.2">
      <c r="A3753" s="83">
        <v>44155</v>
      </c>
      <c r="B3753" s="84">
        <v>44155</v>
      </c>
      <c r="C3753" s="84" t="s">
        <v>690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 x14ac:dyDescent="0.2">
      <c r="A3754" s="83">
        <v>44155</v>
      </c>
      <c r="B3754" s="84">
        <v>44155</v>
      </c>
      <c r="C3754" s="84" t="s">
        <v>693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 x14ac:dyDescent="0.2">
      <c r="A3755" s="83">
        <v>44155</v>
      </c>
      <c r="B3755" s="84">
        <v>44155</v>
      </c>
      <c r="C3755" s="84" t="s">
        <v>689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 x14ac:dyDescent="0.2">
      <c r="A3756" s="83">
        <v>44155</v>
      </c>
      <c r="B3756" s="84">
        <v>44155</v>
      </c>
      <c r="C3756" s="84" t="s">
        <v>713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 x14ac:dyDescent="0.2">
      <c r="A3757" s="83">
        <v>44155</v>
      </c>
      <c r="B3757" s="84">
        <v>44155</v>
      </c>
      <c r="C3757" s="84" t="s">
        <v>684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 x14ac:dyDescent="0.2">
      <c r="A3758" s="53">
        <v>44156</v>
      </c>
      <c r="B3758" s="54">
        <v>44156</v>
      </c>
      <c r="C3758" s="54" t="s">
        <v>680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 x14ac:dyDescent="0.2">
      <c r="A3759" s="53">
        <v>44156</v>
      </c>
      <c r="B3759" s="54">
        <v>44156</v>
      </c>
      <c r="C3759" s="54" t="s">
        <v>687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 x14ac:dyDescent="0.2">
      <c r="A3760" s="53">
        <v>44156</v>
      </c>
      <c r="B3760" s="54">
        <v>44156</v>
      </c>
      <c r="C3760" s="54" t="s">
        <v>692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 x14ac:dyDescent="0.2">
      <c r="A3761" s="53">
        <v>44156</v>
      </c>
      <c r="B3761" s="54">
        <v>44156</v>
      </c>
      <c r="C3761" s="54" t="s">
        <v>749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 x14ac:dyDescent="0.2">
      <c r="A3762" s="53">
        <v>44156</v>
      </c>
      <c r="B3762" s="54">
        <v>44156</v>
      </c>
      <c r="C3762" s="54" t="s">
        <v>691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 x14ac:dyDescent="0.2">
      <c r="A3763" s="53">
        <v>44156</v>
      </c>
      <c r="B3763" s="54">
        <v>44156</v>
      </c>
      <c r="C3763" s="54" t="s">
        <v>713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 x14ac:dyDescent="0.2">
      <c r="A3764" s="53">
        <v>44156</v>
      </c>
      <c r="B3764" s="54">
        <v>44156</v>
      </c>
      <c r="C3764" s="54" t="s">
        <v>719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 x14ac:dyDescent="0.2">
      <c r="A3765" s="53">
        <v>44156</v>
      </c>
      <c r="B3765" s="54">
        <v>44156</v>
      </c>
      <c r="C3765" s="54" t="s">
        <v>709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 x14ac:dyDescent="0.2">
      <c r="A3766" s="53">
        <v>44156</v>
      </c>
      <c r="B3766" s="54">
        <v>44156</v>
      </c>
      <c r="C3766" s="54" t="s">
        <v>694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 x14ac:dyDescent="0.2">
      <c r="A3767" s="53">
        <v>44156</v>
      </c>
      <c r="B3767" s="54">
        <v>44156</v>
      </c>
      <c r="C3767" s="54" t="s">
        <v>688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 x14ac:dyDescent="0.2">
      <c r="A3768" s="53">
        <v>44156</v>
      </c>
      <c r="B3768" s="54">
        <v>44156</v>
      </c>
      <c r="C3768" s="54" t="s">
        <v>722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 x14ac:dyDescent="0.2">
      <c r="A3769" s="53">
        <v>44156</v>
      </c>
      <c r="B3769" s="54">
        <v>44156</v>
      </c>
      <c r="C3769" s="54" t="s">
        <v>689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 x14ac:dyDescent="0.2">
      <c r="A3770" s="53">
        <v>44156</v>
      </c>
      <c r="B3770" s="54">
        <v>44156</v>
      </c>
      <c r="C3770" s="54" t="s">
        <v>690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 x14ac:dyDescent="0.2">
      <c r="A3771" s="53">
        <v>44156</v>
      </c>
      <c r="B3771" s="54">
        <v>44156</v>
      </c>
      <c r="C3771" s="54" t="s">
        <v>682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 x14ac:dyDescent="0.2">
      <c r="A3772" s="53">
        <v>44156</v>
      </c>
      <c r="B3772" s="54">
        <v>44156</v>
      </c>
      <c r="C3772" s="54" t="s">
        <v>699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 x14ac:dyDescent="0.2">
      <c r="A3773" s="53">
        <v>44156</v>
      </c>
      <c r="B3773" s="54">
        <v>44156</v>
      </c>
      <c r="C3773" s="54" t="s">
        <v>697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 x14ac:dyDescent="0.2">
      <c r="A3774" s="53">
        <v>44156</v>
      </c>
      <c r="B3774" s="54">
        <v>44156</v>
      </c>
      <c r="C3774" s="54" t="s">
        <v>686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 x14ac:dyDescent="0.2">
      <c r="A3775" s="53">
        <v>44156</v>
      </c>
      <c r="B3775" s="54">
        <v>44156</v>
      </c>
      <c r="C3775" s="54" t="s">
        <v>679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 x14ac:dyDescent="0.2">
      <c r="A3776" s="53">
        <v>44156</v>
      </c>
      <c r="B3776" s="54">
        <v>44156</v>
      </c>
      <c r="C3776" s="54" t="s">
        <v>734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 x14ac:dyDescent="0.2">
      <c r="A3777" s="53">
        <v>44156</v>
      </c>
      <c r="B3777" s="54">
        <v>44156</v>
      </c>
      <c r="C3777" s="54" t="s">
        <v>678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 x14ac:dyDescent="0.2">
      <c r="A3778" s="53">
        <v>44156</v>
      </c>
      <c r="B3778" s="54">
        <v>44156</v>
      </c>
      <c r="C3778" s="54" t="s">
        <v>683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 x14ac:dyDescent="0.2">
      <c r="A3779" s="53">
        <v>44156</v>
      </c>
      <c r="B3779" s="54">
        <v>44156</v>
      </c>
      <c r="C3779" s="54" t="s">
        <v>714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 x14ac:dyDescent="0.2">
      <c r="A3780" s="53">
        <v>44156</v>
      </c>
      <c r="B3780" s="54">
        <v>44156</v>
      </c>
      <c r="C3780" s="54" t="s">
        <v>695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 x14ac:dyDescent="0.2">
      <c r="A3781" s="53">
        <v>44156</v>
      </c>
      <c r="B3781" s="54">
        <v>44156</v>
      </c>
      <c r="C3781" s="54" t="s">
        <v>729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 x14ac:dyDescent="0.2">
      <c r="A3782" s="53">
        <v>44156</v>
      </c>
      <c r="B3782" s="54">
        <v>44156</v>
      </c>
      <c r="C3782" s="54" t="s">
        <v>704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 x14ac:dyDescent="0.2">
      <c r="A3783" s="53">
        <v>44156</v>
      </c>
      <c r="B3783" s="54">
        <v>44156</v>
      </c>
      <c r="C3783" s="54" t="s">
        <v>700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 x14ac:dyDescent="0.2">
      <c r="A3784" s="53">
        <v>44156</v>
      </c>
      <c r="B3784" s="54">
        <v>44156</v>
      </c>
      <c r="C3784" s="54" t="s">
        <v>723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 x14ac:dyDescent="0.2">
      <c r="A3785" s="53">
        <v>44156</v>
      </c>
      <c r="B3785" s="54">
        <v>44156</v>
      </c>
      <c r="C3785" s="54" t="s">
        <v>848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 x14ac:dyDescent="0.2">
      <c r="A3786" s="53">
        <v>44156</v>
      </c>
      <c r="B3786" s="54">
        <v>44156</v>
      </c>
      <c r="C3786" s="54" t="s">
        <v>730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 x14ac:dyDescent="0.2">
      <c r="A3787" s="53">
        <v>44156</v>
      </c>
      <c r="B3787" s="54">
        <v>44156</v>
      </c>
      <c r="C3787" s="54" t="s">
        <v>685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 x14ac:dyDescent="0.2">
      <c r="A3788" s="53">
        <v>44156</v>
      </c>
      <c r="B3788" s="54">
        <v>44156</v>
      </c>
      <c r="C3788" s="54" t="s">
        <v>707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 x14ac:dyDescent="0.2">
      <c r="A3789" s="53">
        <v>44156</v>
      </c>
      <c r="B3789" s="54">
        <v>44156</v>
      </c>
      <c r="C3789" s="54" t="s">
        <v>726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 x14ac:dyDescent="0.2">
      <c r="A3790" s="53">
        <v>44156</v>
      </c>
      <c r="B3790" s="54">
        <v>44156</v>
      </c>
      <c r="C3790" s="54" t="s">
        <v>708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 x14ac:dyDescent="0.2">
      <c r="A3791" s="53">
        <v>44156</v>
      </c>
      <c r="B3791" s="54">
        <v>44156</v>
      </c>
      <c r="C3791" s="54" t="s">
        <v>741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 x14ac:dyDescent="0.2">
      <c r="A3792" s="53">
        <v>44156</v>
      </c>
      <c r="B3792" s="54">
        <v>44156</v>
      </c>
      <c r="C3792" s="54" t="s">
        <v>860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 x14ac:dyDescent="0.2">
      <c r="A3793" s="53">
        <v>44156</v>
      </c>
      <c r="B3793" s="54">
        <v>44156</v>
      </c>
      <c r="C3793" s="54" t="s">
        <v>670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 x14ac:dyDescent="0.2">
      <c r="A3794" s="53">
        <v>44156</v>
      </c>
      <c r="B3794" s="54">
        <v>44156</v>
      </c>
      <c r="C3794" s="54" t="s">
        <v>724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 x14ac:dyDescent="0.2">
      <c r="A3795" s="53">
        <v>44156</v>
      </c>
      <c r="B3795" s="54">
        <v>44156</v>
      </c>
      <c r="C3795" s="54" t="s">
        <v>698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 x14ac:dyDescent="0.2">
      <c r="A3796" s="53">
        <v>44156</v>
      </c>
      <c r="B3796" s="54">
        <v>44156</v>
      </c>
      <c r="C3796" s="54" t="s">
        <v>786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 x14ac:dyDescent="0.2">
      <c r="A3797" s="68">
        <v>44157</v>
      </c>
      <c r="B3797" s="69">
        <v>44157</v>
      </c>
      <c r="C3797" s="69" t="s">
        <v>704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 x14ac:dyDescent="0.2">
      <c r="A3798" s="68">
        <v>44157</v>
      </c>
      <c r="B3798" s="69">
        <v>44157</v>
      </c>
      <c r="C3798" s="69" t="s">
        <v>680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 x14ac:dyDescent="0.2">
      <c r="A3799" s="68">
        <v>44157</v>
      </c>
      <c r="B3799" s="69">
        <v>44157</v>
      </c>
      <c r="C3799" s="69" t="s">
        <v>691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 x14ac:dyDescent="0.2">
      <c r="A3800" s="68">
        <v>44157</v>
      </c>
      <c r="B3800" s="69">
        <v>44157</v>
      </c>
      <c r="C3800" s="69" t="s">
        <v>678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 x14ac:dyDescent="0.2">
      <c r="A3801" s="68">
        <v>44157</v>
      </c>
      <c r="B3801" s="69">
        <v>44157</v>
      </c>
      <c r="C3801" s="69" t="s">
        <v>694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 x14ac:dyDescent="0.2">
      <c r="A3802" s="68">
        <v>44157</v>
      </c>
      <c r="B3802" s="69">
        <v>44157</v>
      </c>
      <c r="C3802" s="69" t="s">
        <v>689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 x14ac:dyDescent="0.2">
      <c r="A3803" s="68">
        <v>44157</v>
      </c>
      <c r="B3803" s="69">
        <v>44157</v>
      </c>
      <c r="C3803" s="69" t="s">
        <v>722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 x14ac:dyDescent="0.2">
      <c r="A3804" s="68">
        <v>44157</v>
      </c>
      <c r="B3804" s="69">
        <v>44157</v>
      </c>
      <c r="C3804" s="69" t="s">
        <v>687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 x14ac:dyDescent="0.2">
      <c r="A3805" s="68">
        <v>44157</v>
      </c>
      <c r="B3805" s="69">
        <v>44157</v>
      </c>
      <c r="C3805" s="69" t="s">
        <v>719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 x14ac:dyDescent="0.2">
      <c r="A3806" s="68">
        <v>44157</v>
      </c>
      <c r="B3806" s="69">
        <v>44157</v>
      </c>
      <c r="C3806" s="69" t="s">
        <v>726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 x14ac:dyDescent="0.2">
      <c r="A3807" s="68">
        <v>44157</v>
      </c>
      <c r="B3807" s="69">
        <v>44157</v>
      </c>
      <c r="C3807" s="69" t="s">
        <v>714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 x14ac:dyDescent="0.2">
      <c r="A3808" s="68">
        <v>44157</v>
      </c>
      <c r="B3808" s="69">
        <v>44157</v>
      </c>
      <c r="C3808" s="69" t="s">
        <v>682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 x14ac:dyDescent="0.2">
      <c r="A3809" s="68">
        <v>44157</v>
      </c>
      <c r="B3809" s="69">
        <v>44157</v>
      </c>
      <c r="C3809" s="69" t="s">
        <v>686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 x14ac:dyDescent="0.2">
      <c r="A3810" s="68">
        <v>44157</v>
      </c>
      <c r="B3810" s="69">
        <v>44157</v>
      </c>
      <c r="C3810" s="69" t="s">
        <v>692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 x14ac:dyDescent="0.2">
      <c r="A3811" s="68">
        <v>44157</v>
      </c>
      <c r="B3811" s="69">
        <v>44157</v>
      </c>
      <c r="C3811" s="69" t="s">
        <v>684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 x14ac:dyDescent="0.2">
      <c r="A3812" s="68">
        <v>44157</v>
      </c>
      <c r="B3812" s="69">
        <v>44157</v>
      </c>
      <c r="C3812" s="69" t="s">
        <v>683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 x14ac:dyDescent="0.2">
      <c r="A3813" s="68">
        <v>44157</v>
      </c>
      <c r="B3813" s="69">
        <v>44157</v>
      </c>
      <c r="C3813" s="69" t="s">
        <v>695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 x14ac:dyDescent="0.2">
      <c r="A3814" s="68">
        <v>44157</v>
      </c>
      <c r="B3814" s="69">
        <v>44157</v>
      </c>
      <c r="C3814" s="69" t="s">
        <v>697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 x14ac:dyDescent="0.2">
      <c r="A3815" s="68">
        <v>44157</v>
      </c>
      <c r="B3815" s="69">
        <v>44157</v>
      </c>
      <c r="C3815" s="69" t="s">
        <v>670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 x14ac:dyDescent="0.2">
      <c r="A3816" s="68">
        <v>44157</v>
      </c>
      <c r="B3816" s="69">
        <v>44157</v>
      </c>
      <c r="C3816" s="69" t="s">
        <v>708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 x14ac:dyDescent="0.2">
      <c r="A3817" s="68">
        <v>44157</v>
      </c>
      <c r="B3817" s="69">
        <v>44157</v>
      </c>
      <c r="C3817" s="69" t="s">
        <v>685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 x14ac:dyDescent="0.2">
      <c r="A3818" s="68">
        <v>44157</v>
      </c>
      <c r="B3818" s="69">
        <v>44157</v>
      </c>
      <c r="C3818" s="69" t="s">
        <v>724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 x14ac:dyDescent="0.2">
      <c r="A3819" s="68">
        <v>44157</v>
      </c>
      <c r="B3819" s="69">
        <v>44157</v>
      </c>
      <c r="C3819" s="69" t="s">
        <v>713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 x14ac:dyDescent="0.2">
      <c r="A3820" s="68">
        <v>44157</v>
      </c>
      <c r="B3820" s="69">
        <v>44157</v>
      </c>
      <c r="C3820" s="69" t="s">
        <v>753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 x14ac:dyDescent="0.2">
      <c r="A3821" s="68">
        <v>44157</v>
      </c>
      <c r="B3821" s="69">
        <v>44157</v>
      </c>
      <c r="C3821" s="69" t="s">
        <v>698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 x14ac:dyDescent="0.2">
      <c r="A3822" s="68">
        <v>44157</v>
      </c>
      <c r="B3822" s="69">
        <v>44157</v>
      </c>
      <c r="C3822" s="69" t="s">
        <v>679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 x14ac:dyDescent="0.2">
      <c r="A3823" s="68">
        <v>44157</v>
      </c>
      <c r="B3823" s="69">
        <v>44157</v>
      </c>
      <c r="C3823" s="69" t="s">
        <v>688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 x14ac:dyDescent="0.2">
      <c r="A3824" s="68">
        <v>44157</v>
      </c>
      <c r="B3824" s="69">
        <v>44157</v>
      </c>
      <c r="C3824" s="69" t="s">
        <v>690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 x14ac:dyDescent="0.2">
      <c r="A3825" s="68">
        <v>44157</v>
      </c>
      <c r="B3825" s="69">
        <v>44157</v>
      </c>
      <c r="C3825" s="69" t="s">
        <v>730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 x14ac:dyDescent="0.2">
      <c r="A3826" s="68">
        <v>44157</v>
      </c>
      <c r="B3826" s="69">
        <v>44157</v>
      </c>
      <c r="C3826" s="69" t="s">
        <v>733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 x14ac:dyDescent="0.2">
      <c r="A3827" s="68">
        <v>44157</v>
      </c>
      <c r="B3827" s="69">
        <v>44157</v>
      </c>
      <c r="C3827" s="69" t="s">
        <v>717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 x14ac:dyDescent="0.2">
      <c r="A3828" s="68">
        <v>44157</v>
      </c>
      <c r="B3828" s="69">
        <v>44157</v>
      </c>
      <c r="C3828" s="69" t="s">
        <v>727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 x14ac:dyDescent="0.2">
      <c r="A3829" s="68">
        <v>44157</v>
      </c>
      <c r="B3829" s="69">
        <v>44157</v>
      </c>
      <c r="C3829" s="69" t="s">
        <v>709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 x14ac:dyDescent="0.2">
      <c r="A3830" s="68">
        <v>44157</v>
      </c>
      <c r="B3830" s="69">
        <v>44157</v>
      </c>
      <c r="C3830" s="69" t="s">
        <v>699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 x14ac:dyDescent="0.2">
      <c r="A3831" s="68">
        <v>44157</v>
      </c>
      <c r="B3831" s="69">
        <v>44157</v>
      </c>
      <c r="C3831" s="69" t="s">
        <v>716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 x14ac:dyDescent="0.2">
      <c r="A3832" s="68">
        <v>44157</v>
      </c>
      <c r="B3832" s="69">
        <v>44157</v>
      </c>
      <c r="C3832" s="69" t="s">
        <v>729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 x14ac:dyDescent="0.2">
      <c r="A3833" s="68">
        <v>44157</v>
      </c>
      <c r="B3833" s="69">
        <v>44157</v>
      </c>
      <c r="C3833" s="69" t="s">
        <v>812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 x14ac:dyDescent="0.2">
      <c r="A3834" s="68">
        <v>44157</v>
      </c>
      <c r="B3834" s="69">
        <v>44157</v>
      </c>
      <c r="C3834" s="69" t="s">
        <v>749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 x14ac:dyDescent="0.2">
      <c r="A3835" s="77">
        <v>44158</v>
      </c>
      <c r="B3835" s="78">
        <v>44158</v>
      </c>
      <c r="C3835" s="78" t="s">
        <v>728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 x14ac:dyDescent="0.2">
      <c r="A3836" s="77">
        <v>44158</v>
      </c>
      <c r="B3836" s="78">
        <v>44158</v>
      </c>
      <c r="C3836" s="78" t="s">
        <v>691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 x14ac:dyDescent="0.2">
      <c r="A3837" s="77">
        <v>44158</v>
      </c>
      <c r="B3837" s="78">
        <v>44158</v>
      </c>
      <c r="C3837" s="78" t="s">
        <v>697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 x14ac:dyDescent="0.2">
      <c r="A3838" s="77">
        <v>44158</v>
      </c>
      <c r="B3838" s="78">
        <v>44158</v>
      </c>
      <c r="C3838" s="78" t="s">
        <v>689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 x14ac:dyDescent="0.2">
      <c r="A3839" s="77">
        <v>44158</v>
      </c>
      <c r="B3839" s="78">
        <v>44158</v>
      </c>
      <c r="C3839" s="78" t="s">
        <v>682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 x14ac:dyDescent="0.2">
      <c r="A3840" s="77">
        <v>44158</v>
      </c>
      <c r="B3840" s="78">
        <v>44158</v>
      </c>
      <c r="C3840" s="78" t="s">
        <v>700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 x14ac:dyDescent="0.2">
      <c r="A3841" s="77">
        <v>44158</v>
      </c>
      <c r="B3841" s="78">
        <v>44158</v>
      </c>
      <c r="C3841" s="78" t="s">
        <v>686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 x14ac:dyDescent="0.2">
      <c r="A3842" s="77">
        <v>44158</v>
      </c>
      <c r="B3842" s="78">
        <v>44158</v>
      </c>
      <c r="C3842" s="78" t="s">
        <v>688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 x14ac:dyDescent="0.2">
      <c r="A3843" s="77">
        <v>44158</v>
      </c>
      <c r="B3843" s="78">
        <v>44158</v>
      </c>
      <c r="C3843" s="78" t="s">
        <v>678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 x14ac:dyDescent="0.2">
      <c r="A3844" s="77">
        <v>44158</v>
      </c>
      <c r="B3844" s="78">
        <v>44158</v>
      </c>
      <c r="C3844" s="78" t="s">
        <v>695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 x14ac:dyDescent="0.2">
      <c r="A3845" s="77">
        <v>44158</v>
      </c>
      <c r="B3845" s="78">
        <v>44158</v>
      </c>
      <c r="C3845" s="78" t="s">
        <v>684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 x14ac:dyDescent="0.2">
      <c r="A3846" s="77">
        <v>44158</v>
      </c>
      <c r="B3846" s="78">
        <v>44158</v>
      </c>
      <c r="C3846" s="78" t="s">
        <v>683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 x14ac:dyDescent="0.2">
      <c r="A3847" s="77">
        <v>44158</v>
      </c>
      <c r="B3847" s="78">
        <v>44158</v>
      </c>
      <c r="C3847" s="78" t="s">
        <v>680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 x14ac:dyDescent="0.2">
      <c r="A3848" s="77">
        <v>44158</v>
      </c>
      <c r="B3848" s="78">
        <v>44158</v>
      </c>
      <c r="C3848" s="78" t="s">
        <v>687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 x14ac:dyDescent="0.2">
      <c r="A3849" s="77">
        <v>44158</v>
      </c>
      <c r="B3849" s="78">
        <v>44158</v>
      </c>
      <c r="C3849" s="78" t="s">
        <v>679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 x14ac:dyDescent="0.2">
      <c r="A3850" s="77">
        <v>44158</v>
      </c>
      <c r="B3850" s="78">
        <v>44158</v>
      </c>
      <c r="C3850" s="78" t="s">
        <v>729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 x14ac:dyDescent="0.2">
      <c r="A3851" s="77">
        <v>44158</v>
      </c>
      <c r="B3851" s="78">
        <v>44158</v>
      </c>
      <c r="C3851" s="78" t="s">
        <v>723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 x14ac:dyDescent="0.2">
      <c r="A3852" s="77">
        <v>44158</v>
      </c>
      <c r="B3852" s="78">
        <v>44158</v>
      </c>
      <c r="C3852" s="78" t="s">
        <v>694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 x14ac:dyDescent="0.2">
      <c r="A3853" s="77">
        <v>44158</v>
      </c>
      <c r="B3853" s="78">
        <v>44158</v>
      </c>
      <c r="C3853" s="78" t="s">
        <v>741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 x14ac:dyDescent="0.2">
      <c r="A3854" s="77">
        <v>44158</v>
      </c>
      <c r="B3854" s="78">
        <v>44158</v>
      </c>
      <c r="C3854" s="78" t="s">
        <v>883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 x14ac:dyDescent="0.2">
      <c r="A3855" s="77">
        <v>44158</v>
      </c>
      <c r="B3855" s="78">
        <v>44158</v>
      </c>
      <c r="C3855" s="78" t="s">
        <v>708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 x14ac:dyDescent="0.2">
      <c r="A3856" s="77">
        <v>44158</v>
      </c>
      <c r="B3856" s="78">
        <v>44158</v>
      </c>
      <c r="C3856" s="78" t="s">
        <v>690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 x14ac:dyDescent="0.2">
      <c r="A3857" s="77">
        <v>44158</v>
      </c>
      <c r="B3857" s="78">
        <v>44158</v>
      </c>
      <c r="C3857" s="78" t="s">
        <v>692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 x14ac:dyDescent="0.2">
      <c r="A3858" s="77">
        <v>44158</v>
      </c>
      <c r="B3858" s="78">
        <v>44158</v>
      </c>
      <c r="C3858" s="78" t="s">
        <v>722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 x14ac:dyDescent="0.2">
      <c r="A3859" s="77">
        <v>44158</v>
      </c>
      <c r="B3859" s="78">
        <v>44158</v>
      </c>
      <c r="C3859" s="78" t="s">
        <v>693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 x14ac:dyDescent="0.2">
      <c r="A3860" s="77">
        <v>44158</v>
      </c>
      <c r="B3860" s="78">
        <v>44158</v>
      </c>
      <c r="C3860" s="78" t="s">
        <v>781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 x14ac:dyDescent="0.2">
      <c r="A3861" s="77">
        <v>44158</v>
      </c>
      <c r="B3861" s="78">
        <v>44158</v>
      </c>
      <c r="C3861" s="78" t="s">
        <v>685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 x14ac:dyDescent="0.2">
      <c r="A3862" s="77">
        <v>44158</v>
      </c>
      <c r="B3862" s="78">
        <v>44158</v>
      </c>
      <c r="C3862" s="78" t="s">
        <v>704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 x14ac:dyDescent="0.2">
      <c r="A3863" s="99">
        <v>44159</v>
      </c>
      <c r="B3863" s="100">
        <v>44159</v>
      </c>
      <c r="C3863" s="100" t="s">
        <v>680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 x14ac:dyDescent="0.2">
      <c r="A3864" s="99">
        <v>44159</v>
      </c>
      <c r="B3864" s="100">
        <v>44159</v>
      </c>
      <c r="C3864" s="100" t="s">
        <v>726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 x14ac:dyDescent="0.2">
      <c r="A3865" s="99">
        <v>44159</v>
      </c>
      <c r="B3865" s="100">
        <v>44159</v>
      </c>
      <c r="C3865" s="100" t="s">
        <v>678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 x14ac:dyDescent="0.2">
      <c r="A3866" s="99">
        <v>44159</v>
      </c>
      <c r="B3866" s="100">
        <v>44159</v>
      </c>
      <c r="C3866" s="100" t="s">
        <v>695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 x14ac:dyDescent="0.2">
      <c r="A3867" s="99">
        <v>44159</v>
      </c>
      <c r="B3867" s="100">
        <v>44159</v>
      </c>
      <c r="C3867" s="100" t="s">
        <v>694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 x14ac:dyDescent="0.2">
      <c r="A3868" s="99">
        <v>44159</v>
      </c>
      <c r="B3868" s="100">
        <v>44159</v>
      </c>
      <c r="C3868" s="100" t="s">
        <v>709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 x14ac:dyDescent="0.2">
      <c r="A3869" s="99">
        <v>44159</v>
      </c>
      <c r="B3869" s="100">
        <v>44159</v>
      </c>
      <c r="C3869" s="100" t="s">
        <v>719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 x14ac:dyDescent="0.2">
      <c r="A3870" s="99">
        <v>44159</v>
      </c>
      <c r="B3870" s="100">
        <v>44159</v>
      </c>
      <c r="C3870" s="100" t="s">
        <v>691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 x14ac:dyDescent="0.2">
      <c r="A3871" s="99">
        <v>44159</v>
      </c>
      <c r="B3871" s="100">
        <v>44159</v>
      </c>
      <c r="C3871" s="100" t="s">
        <v>688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 x14ac:dyDescent="0.2">
      <c r="A3872" s="99">
        <v>44159</v>
      </c>
      <c r="B3872" s="100">
        <v>44159</v>
      </c>
      <c r="C3872" s="100" t="s">
        <v>687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 x14ac:dyDescent="0.2">
      <c r="A3873" s="99">
        <v>44159</v>
      </c>
      <c r="B3873" s="100">
        <v>44159</v>
      </c>
      <c r="C3873" s="100" t="s">
        <v>729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 x14ac:dyDescent="0.2">
      <c r="A3874" s="99">
        <v>44159</v>
      </c>
      <c r="B3874" s="100">
        <v>44159</v>
      </c>
      <c r="C3874" s="100" t="s">
        <v>699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 x14ac:dyDescent="0.2">
      <c r="A3875" s="99">
        <v>44159</v>
      </c>
      <c r="B3875" s="100">
        <v>44159</v>
      </c>
      <c r="C3875" s="100" t="s">
        <v>683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 x14ac:dyDescent="0.2">
      <c r="A3876" s="99">
        <v>44159</v>
      </c>
      <c r="B3876" s="100">
        <v>44159</v>
      </c>
      <c r="C3876" s="100" t="s">
        <v>724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 x14ac:dyDescent="0.2">
      <c r="A3877" s="99">
        <v>44159</v>
      </c>
      <c r="B3877" s="100">
        <v>44159</v>
      </c>
      <c r="C3877" s="100" t="s">
        <v>684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 x14ac:dyDescent="0.2">
      <c r="A3878" s="99">
        <v>44159</v>
      </c>
      <c r="B3878" s="100">
        <v>44159</v>
      </c>
      <c r="C3878" s="100" t="s">
        <v>689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 x14ac:dyDescent="0.2">
      <c r="A3879" s="99">
        <v>44159</v>
      </c>
      <c r="B3879" s="100">
        <v>44159</v>
      </c>
      <c r="C3879" s="100" t="s">
        <v>690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 x14ac:dyDescent="0.2">
      <c r="A3880" s="99">
        <v>44159</v>
      </c>
      <c r="B3880" s="100">
        <v>44159</v>
      </c>
      <c r="C3880" s="100" t="s">
        <v>679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 x14ac:dyDescent="0.2">
      <c r="A3881" s="99">
        <v>44159</v>
      </c>
      <c r="B3881" s="100">
        <v>44159</v>
      </c>
      <c r="C3881" s="100" t="s">
        <v>697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 x14ac:dyDescent="0.2">
      <c r="A3882" s="99">
        <v>44159</v>
      </c>
      <c r="B3882" s="100">
        <v>44159</v>
      </c>
      <c r="C3882" s="100" t="s">
        <v>682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 x14ac:dyDescent="0.2">
      <c r="A3883" s="99">
        <v>44159</v>
      </c>
      <c r="B3883" s="100">
        <v>44159</v>
      </c>
      <c r="C3883" s="100" t="s">
        <v>686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 x14ac:dyDescent="0.2">
      <c r="A3884" s="99">
        <v>44159</v>
      </c>
      <c r="B3884" s="100">
        <v>44159</v>
      </c>
      <c r="C3884" s="100" t="s">
        <v>692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 x14ac:dyDescent="0.2">
      <c r="A3885" s="99">
        <v>44159</v>
      </c>
      <c r="B3885" s="100">
        <v>44159</v>
      </c>
      <c r="C3885" s="100" t="s">
        <v>733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 x14ac:dyDescent="0.2">
      <c r="A3886" s="99">
        <v>44159</v>
      </c>
      <c r="B3886" s="100">
        <v>44159</v>
      </c>
      <c r="C3886" s="100" t="s">
        <v>878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 x14ac:dyDescent="0.2">
      <c r="A3887" s="99">
        <v>44159</v>
      </c>
      <c r="B3887" s="100">
        <v>44159</v>
      </c>
      <c r="C3887" s="100" t="s">
        <v>749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 x14ac:dyDescent="0.2">
      <c r="A3888" s="99">
        <v>44159</v>
      </c>
      <c r="B3888" s="100">
        <v>44159</v>
      </c>
      <c r="C3888" s="100" t="s">
        <v>698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 x14ac:dyDescent="0.2">
      <c r="A3889" s="99">
        <v>44159</v>
      </c>
      <c r="B3889" s="100">
        <v>44159</v>
      </c>
      <c r="C3889" s="100" t="s">
        <v>700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 x14ac:dyDescent="0.2">
      <c r="A3890" s="99">
        <v>44159</v>
      </c>
      <c r="B3890" s="100">
        <v>44159</v>
      </c>
      <c r="C3890" s="100" t="s">
        <v>722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 x14ac:dyDescent="0.2">
      <c r="A3891" s="99">
        <v>44159</v>
      </c>
      <c r="B3891" s="100">
        <v>44159</v>
      </c>
      <c r="C3891" s="100" t="s">
        <v>685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 x14ac:dyDescent="0.2">
      <c r="A3892" s="99">
        <v>44159</v>
      </c>
      <c r="B3892" s="100">
        <v>44159</v>
      </c>
      <c r="C3892" s="100" t="s">
        <v>741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 x14ac:dyDescent="0.2">
      <c r="A3893" s="99">
        <v>44159</v>
      </c>
      <c r="B3893" s="100">
        <v>44159</v>
      </c>
      <c r="C3893" s="100" t="s">
        <v>723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 x14ac:dyDescent="0.2">
      <c r="A3894" s="99">
        <v>44159</v>
      </c>
      <c r="B3894" s="100">
        <v>44159</v>
      </c>
      <c r="C3894" s="100" t="s">
        <v>696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 x14ac:dyDescent="0.2">
      <c r="A3895" s="99">
        <v>44159</v>
      </c>
      <c r="B3895" s="100">
        <v>44159</v>
      </c>
      <c r="C3895" s="100" t="s">
        <v>713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 x14ac:dyDescent="0.2">
      <c r="A3896" s="99">
        <v>44159</v>
      </c>
      <c r="B3896" s="100">
        <v>44159</v>
      </c>
      <c r="C3896" s="100" t="s">
        <v>708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 x14ac:dyDescent="0.2">
      <c r="A3897" s="99">
        <v>44159</v>
      </c>
      <c r="B3897" s="100">
        <v>44159</v>
      </c>
      <c r="C3897" s="100" t="s">
        <v>884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 x14ac:dyDescent="0.2">
      <c r="A3898" s="99">
        <v>44159</v>
      </c>
      <c r="B3898" s="100">
        <v>44159</v>
      </c>
      <c r="C3898" s="100" t="s">
        <v>704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 x14ac:dyDescent="0.2">
      <c r="A3899" s="32">
        <v>44160</v>
      </c>
      <c r="B3899" s="33">
        <v>44160</v>
      </c>
      <c r="C3899" s="33" t="s">
        <v>691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 x14ac:dyDescent="0.2">
      <c r="A3900" s="32">
        <v>44160</v>
      </c>
      <c r="B3900" s="33">
        <v>44160</v>
      </c>
      <c r="C3900" s="33" t="s">
        <v>694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 x14ac:dyDescent="0.2">
      <c r="A3901" s="32">
        <v>44160</v>
      </c>
      <c r="B3901" s="33">
        <v>44160</v>
      </c>
      <c r="C3901" s="33" t="s">
        <v>680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 x14ac:dyDescent="0.2">
      <c r="A3902" s="32">
        <v>44160</v>
      </c>
      <c r="B3902" s="33">
        <v>44160</v>
      </c>
      <c r="C3902" s="33" t="s">
        <v>724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 x14ac:dyDescent="0.2">
      <c r="A3903" s="32">
        <v>44160</v>
      </c>
      <c r="B3903" s="33">
        <v>44160</v>
      </c>
      <c r="C3903" s="33" t="s">
        <v>678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 x14ac:dyDescent="0.2">
      <c r="A3904" s="32">
        <v>44160</v>
      </c>
      <c r="B3904" s="33">
        <v>44160</v>
      </c>
      <c r="C3904" s="33" t="s">
        <v>729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 x14ac:dyDescent="0.2">
      <c r="A3905" s="32">
        <v>44160</v>
      </c>
      <c r="B3905" s="33">
        <v>44160</v>
      </c>
      <c r="C3905" s="33" t="s">
        <v>682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 x14ac:dyDescent="0.2">
      <c r="A3906" s="32">
        <v>44160</v>
      </c>
      <c r="B3906" s="33">
        <v>44160</v>
      </c>
      <c r="C3906" s="33" t="s">
        <v>687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 x14ac:dyDescent="0.2">
      <c r="A3907" s="32">
        <v>44160</v>
      </c>
      <c r="B3907" s="33">
        <v>44160</v>
      </c>
      <c r="C3907" s="33" t="s">
        <v>883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 x14ac:dyDescent="0.2">
      <c r="A3908" s="32">
        <v>44160</v>
      </c>
      <c r="B3908" s="33">
        <v>44160</v>
      </c>
      <c r="C3908" s="33" t="s">
        <v>714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 x14ac:dyDescent="0.2">
      <c r="A3909" s="32">
        <v>44160</v>
      </c>
      <c r="B3909" s="33">
        <v>44160</v>
      </c>
      <c r="C3909" s="33" t="s">
        <v>690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 x14ac:dyDescent="0.2">
      <c r="A3910" s="32">
        <v>44160</v>
      </c>
      <c r="B3910" s="33">
        <v>44160</v>
      </c>
      <c r="C3910" s="33" t="s">
        <v>688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 x14ac:dyDescent="0.2">
      <c r="A3911" s="32">
        <v>44160</v>
      </c>
      <c r="B3911" s="33">
        <v>44160</v>
      </c>
      <c r="C3911" s="33" t="s">
        <v>684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 x14ac:dyDescent="0.2">
      <c r="A3912" s="32">
        <v>44160</v>
      </c>
      <c r="B3912" s="33">
        <v>44160</v>
      </c>
      <c r="C3912" s="33" t="s">
        <v>704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 x14ac:dyDescent="0.2">
      <c r="A3913" s="32">
        <v>44160</v>
      </c>
      <c r="B3913" s="33">
        <v>44160</v>
      </c>
      <c r="C3913" s="33" t="s">
        <v>697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 x14ac:dyDescent="0.2">
      <c r="A3914" s="32">
        <v>44160</v>
      </c>
      <c r="B3914" s="33">
        <v>44160</v>
      </c>
      <c r="C3914" s="33" t="s">
        <v>692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 x14ac:dyDescent="0.2">
      <c r="A3915" s="32">
        <v>44160</v>
      </c>
      <c r="B3915" s="33">
        <v>44160</v>
      </c>
      <c r="C3915" s="33" t="s">
        <v>679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 x14ac:dyDescent="0.2">
      <c r="A3916" s="32">
        <v>44160</v>
      </c>
      <c r="B3916" s="33">
        <v>44160</v>
      </c>
      <c r="C3916" s="33" t="s">
        <v>685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 x14ac:dyDescent="0.2">
      <c r="A3917" s="32">
        <v>44160</v>
      </c>
      <c r="B3917" s="33">
        <v>44160</v>
      </c>
      <c r="C3917" s="33" t="s">
        <v>683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 x14ac:dyDescent="0.2">
      <c r="A3918" s="32">
        <v>44160</v>
      </c>
      <c r="B3918" s="33">
        <v>44160</v>
      </c>
      <c r="C3918" s="33" t="s">
        <v>686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 x14ac:dyDescent="0.2">
      <c r="A3919" s="32">
        <v>44160</v>
      </c>
      <c r="B3919" s="33">
        <v>44160</v>
      </c>
      <c r="C3919" s="33" t="s">
        <v>722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 x14ac:dyDescent="0.2">
      <c r="A3920" s="32">
        <v>44160</v>
      </c>
      <c r="B3920" s="33">
        <v>44160</v>
      </c>
      <c r="C3920" s="33" t="s">
        <v>711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 x14ac:dyDescent="0.2">
      <c r="A3921" s="32">
        <v>44160</v>
      </c>
      <c r="B3921" s="33">
        <v>44160</v>
      </c>
      <c r="C3921" s="33" t="s">
        <v>723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 x14ac:dyDescent="0.2">
      <c r="A3922" s="32">
        <v>44160</v>
      </c>
      <c r="B3922" s="33">
        <v>44160</v>
      </c>
      <c r="C3922" s="33" t="s">
        <v>699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 x14ac:dyDescent="0.2">
      <c r="A3923" s="32">
        <v>44160</v>
      </c>
      <c r="B3923" s="33">
        <v>44160</v>
      </c>
      <c r="C3923" s="33" t="s">
        <v>713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 x14ac:dyDescent="0.2">
      <c r="A3924" s="32">
        <v>44160</v>
      </c>
      <c r="B3924" s="33">
        <v>44160</v>
      </c>
      <c r="C3924" s="33" t="s">
        <v>715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 x14ac:dyDescent="0.2">
      <c r="A3925" s="32">
        <v>44160</v>
      </c>
      <c r="B3925" s="33">
        <v>44160</v>
      </c>
      <c r="C3925" s="33" t="s">
        <v>695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 x14ac:dyDescent="0.2">
      <c r="A3926" s="32">
        <v>44160</v>
      </c>
      <c r="B3926" s="33">
        <v>44160</v>
      </c>
      <c r="C3926" s="33" t="s">
        <v>689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 x14ac:dyDescent="0.2">
      <c r="A3927" s="32">
        <v>44160</v>
      </c>
      <c r="B3927" s="33">
        <v>44160</v>
      </c>
      <c r="C3927" s="33" t="s">
        <v>708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 x14ac:dyDescent="0.2">
      <c r="A3928" s="32">
        <v>44160</v>
      </c>
      <c r="B3928" s="33">
        <v>44160</v>
      </c>
      <c r="C3928" s="33" t="s">
        <v>726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 x14ac:dyDescent="0.2">
      <c r="A3929" s="32">
        <v>44160</v>
      </c>
      <c r="B3929" s="33">
        <v>44160</v>
      </c>
      <c r="C3929" s="33" t="s">
        <v>709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 x14ac:dyDescent="0.2">
      <c r="A3930" s="32">
        <v>44160</v>
      </c>
      <c r="B3930" s="33">
        <v>44160</v>
      </c>
      <c r="C3930" s="33" t="s">
        <v>879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 x14ac:dyDescent="0.2">
      <c r="A3931" s="32">
        <v>44160</v>
      </c>
      <c r="B3931" s="33">
        <v>44160</v>
      </c>
      <c r="C3931" s="33" t="s">
        <v>840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 x14ac:dyDescent="0.2">
      <c r="A3932" s="32">
        <v>44160</v>
      </c>
      <c r="B3932" s="33">
        <v>44160</v>
      </c>
      <c r="C3932" s="33" t="s">
        <v>734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 x14ac:dyDescent="0.2">
      <c r="A3933" s="32">
        <v>44160</v>
      </c>
      <c r="B3933" s="33">
        <v>44160</v>
      </c>
      <c r="C3933" s="33" t="s">
        <v>696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 x14ac:dyDescent="0.2">
      <c r="A3934" s="32">
        <v>44160</v>
      </c>
      <c r="B3934" s="33">
        <v>44160</v>
      </c>
      <c r="C3934" s="33" t="s">
        <v>885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 x14ac:dyDescent="0.2">
      <c r="A3935" s="32">
        <v>44160</v>
      </c>
      <c r="B3935" s="33">
        <v>44160</v>
      </c>
      <c r="C3935" s="33" t="s">
        <v>730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 x14ac:dyDescent="0.2">
      <c r="A3936" s="32">
        <v>44160</v>
      </c>
      <c r="B3936" s="33">
        <v>44160</v>
      </c>
      <c r="C3936" s="33" t="s">
        <v>700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 x14ac:dyDescent="0.2">
      <c r="A3937" s="32">
        <v>44160</v>
      </c>
      <c r="B3937" s="33">
        <v>44160</v>
      </c>
      <c r="C3937" s="33" t="s">
        <v>693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 x14ac:dyDescent="0.2">
      <c r="A3938" s="32">
        <v>44160</v>
      </c>
      <c r="B3938" s="33">
        <v>44160</v>
      </c>
      <c r="C3938" s="33" t="s">
        <v>886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 x14ac:dyDescent="0.2">
      <c r="A3939" s="32">
        <v>44160</v>
      </c>
      <c r="B3939" s="33">
        <v>44160</v>
      </c>
      <c r="C3939" s="33" t="s">
        <v>701</v>
      </c>
      <c r="D3939" s="33">
        <v>30113</v>
      </c>
      <c r="E3939" s="33">
        <v>11</v>
      </c>
      <c r="F3939">
        <v>1</v>
      </c>
    </row>
    <row r="3940" spans="1:6" x14ac:dyDescent="0.2">
      <c r="A3940" s="32">
        <v>44160</v>
      </c>
      <c r="B3940" s="33">
        <v>44160</v>
      </c>
      <c r="C3940" s="33" t="s">
        <v>753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 x14ac:dyDescent="0.2">
      <c r="A3941" s="32">
        <v>44160</v>
      </c>
      <c r="B3941" s="33">
        <v>44160</v>
      </c>
      <c r="C3941" s="33" t="s">
        <v>698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 x14ac:dyDescent="0.2">
      <c r="A3942" s="32">
        <v>44160</v>
      </c>
      <c r="B3942" s="33">
        <v>44160</v>
      </c>
      <c r="C3942" s="33" t="s">
        <v>887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 x14ac:dyDescent="0.2">
      <c r="A3943" s="62">
        <v>44161</v>
      </c>
      <c r="B3943" s="63">
        <v>44161</v>
      </c>
      <c r="C3943" s="63" t="s">
        <v>680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 x14ac:dyDescent="0.2">
      <c r="A3944" s="62">
        <v>44161</v>
      </c>
      <c r="B3944" s="63">
        <v>44161</v>
      </c>
      <c r="C3944" s="63" t="s">
        <v>683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 x14ac:dyDescent="0.2">
      <c r="A3945" s="62">
        <v>44161</v>
      </c>
      <c r="B3945" s="63">
        <v>44161</v>
      </c>
      <c r="C3945" s="63" t="s">
        <v>697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 x14ac:dyDescent="0.2">
      <c r="A3946" s="62">
        <v>44161</v>
      </c>
      <c r="B3946" s="63">
        <v>44161</v>
      </c>
      <c r="C3946" s="63" t="s">
        <v>678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 x14ac:dyDescent="0.2">
      <c r="A3947" s="62">
        <v>44161</v>
      </c>
      <c r="B3947" s="63">
        <v>44161</v>
      </c>
      <c r="C3947" s="63" t="s">
        <v>688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 x14ac:dyDescent="0.2">
      <c r="A3948" s="62">
        <v>44161</v>
      </c>
      <c r="B3948" s="63">
        <v>44161</v>
      </c>
      <c r="C3948" s="63" t="s">
        <v>699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 x14ac:dyDescent="0.2">
      <c r="A3949" s="62">
        <v>44161</v>
      </c>
      <c r="B3949" s="63">
        <v>44161</v>
      </c>
      <c r="C3949" s="63" t="s">
        <v>686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 x14ac:dyDescent="0.2">
      <c r="A3950" s="62">
        <v>44161</v>
      </c>
      <c r="B3950" s="63">
        <v>44161</v>
      </c>
      <c r="C3950" s="63" t="s">
        <v>689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 x14ac:dyDescent="0.2">
      <c r="A3951" s="62">
        <v>44161</v>
      </c>
      <c r="B3951" s="63">
        <v>44161</v>
      </c>
      <c r="C3951" s="63" t="s">
        <v>691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 x14ac:dyDescent="0.2">
      <c r="A3952" s="62">
        <v>44161</v>
      </c>
      <c r="B3952" s="63">
        <v>44161</v>
      </c>
      <c r="C3952" s="63" t="s">
        <v>713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 x14ac:dyDescent="0.2">
      <c r="A3953" s="62">
        <v>44161</v>
      </c>
      <c r="B3953" s="63">
        <v>44161</v>
      </c>
      <c r="C3953" s="63" t="s">
        <v>682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 x14ac:dyDescent="0.2">
      <c r="A3954" s="62">
        <v>44161</v>
      </c>
      <c r="B3954" s="63">
        <v>44161</v>
      </c>
      <c r="C3954" s="63" t="s">
        <v>709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 x14ac:dyDescent="0.2">
      <c r="A3955" s="62">
        <v>44161</v>
      </c>
      <c r="B3955" s="63">
        <v>44161</v>
      </c>
      <c r="C3955" s="63" t="s">
        <v>694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 x14ac:dyDescent="0.2">
      <c r="A3956" s="62">
        <v>44161</v>
      </c>
      <c r="B3956" s="63">
        <v>44161</v>
      </c>
      <c r="C3956" s="63" t="s">
        <v>695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 x14ac:dyDescent="0.2">
      <c r="A3957" s="62">
        <v>44161</v>
      </c>
      <c r="B3957" s="63">
        <v>44161</v>
      </c>
      <c r="C3957" s="63" t="s">
        <v>684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 x14ac:dyDescent="0.2">
      <c r="A3958" s="62">
        <v>44161</v>
      </c>
      <c r="B3958" s="63">
        <v>44161</v>
      </c>
      <c r="C3958" s="63" t="s">
        <v>883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 x14ac:dyDescent="0.2">
      <c r="A3959" s="62">
        <v>44161</v>
      </c>
      <c r="B3959" s="63">
        <v>44161</v>
      </c>
      <c r="C3959" s="63" t="s">
        <v>729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 x14ac:dyDescent="0.2">
      <c r="A3960" s="62">
        <v>44161</v>
      </c>
      <c r="B3960" s="63">
        <v>44161</v>
      </c>
      <c r="C3960" s="63" t="s">
        <v>717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 x14ac:dyDescent="0.2">
      <c r="A3961" s="62">
        <v>44161</v>
      </c>
      <c r="B3961" s="63">
        <v>44161</v>
      </c>
      <c r="C3961" s="63" t="s">
        <v>679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 x14ac:dyDescent="0.2">
      <c r="A3962" s="62">
        <v>44161</v>
      </c>
      <c r="B3962" s="63">
        <v>44161</v>
      </c>
      <c r="C3962" s="63" t="s">
        <v>704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 x14ac:dyDescent="0.2">
      <c r="A3963" s="62">
        <v>44161</v>
      </c>
      <c r="B3963" s="63">
        <v>44161</v>
      </c>
      <c r="C3963" s="63" t="s">
        <v>726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 x14ac:dyDescent="0.2">
      <c r="A3964" s="62">
        <v>44161</v>
      </c>
      <c r="B3964" s="63">
        <v>44161</v>
      </c>
      <c r="C3964" s="63" t="s">
        <v>727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 x14ac:dyDescent="0.2">
      <c r="A3965" s="62">
        <v>44161</v>
      </c>
      <c r="B3965" s="63">
        <v>44161</v>
      </c>
      <c r="C3965" s="63" t="s">
        <v>722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 x14ac:dyDescent="0.2">
      <c r="A3966" s="62">
        <v>44161</v>
      </c>
      <c r="B3966" s="63">
        <v>44161</v>
      </c>
      <c r="C3966" s="63" t="s">
        <v>687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 x14ac:dyDescent="0.2">
      <c r="A3967" s="62">
        <v>44161</v>
      </c>
      <c r="B3967" s="63">
        <v>44161</v>
      </c>
      <c r="C3967" s="63" t="s">
        <v>690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 x14ac:dyDescent="0.2">
      <c r="A3968" s="62">
        <v>44161</v>
      </c>
      <c r="B3968" s="63">
        <v>44161</v>
      </c>
      <c r="C3968" s="63" t="s">
        <v>724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 x14ac:dyDescent="0.2">
      <c r="A3969" s="62">
        <v>44161</v>
      </c>
      <c r="B3969" s="63">
        <v>44161</v>
      </c>
      <c r="C3969" s="63" t="s">
        <v>698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 x14ac:dyDescent="0.2">
      <c r="A3970" s="62">
        <v>44161</v>
      </c>
      <c r="B3970" s="63">
        <v>44161</v>
      </c>
      <c r="C3970" s="63" t="s">
        <v>707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 x14ac:dyDescent="0.2">
      <c r="A3971" s="62">
        <v>44161</v>
      </c>
      <c r="B3971" s="63">
        <v>44161</v>
      </c>
      <c r="C3971" s="63" t="s">
        <v>692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 x14ac:dyDescent="0.2">
      <c r="A3972" s="62">
        <v>44161</v>
      </c>
      <c r="B3972" s="63">
        <v>44161</v>
      </c>
      <c r="C3972" s="63" t="s">
        <v>741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 x14ac:dyDescent="0.2">
      <c r="A3973" s="62">
        <v>44161</v>
      </c>
      <c r="B3973" s="63">
        <v>44161</v>
      </c>
      <c r="C3973" s="63" t="s">
        <v>714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 x14ac:dyDescent="0.2">
      <c r="A3974" s="62">
        <v>44161</v>
      </c>
      <c r="B3974" s="63">
        <v>44161</v>
      </c>
      <c r="C3974" s="63" t="s">
        <v>670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 x14ac:dyDescent="0.2">
      <c r="A3975" s="62">
        <v>44161</v>
      </c>
      <c r="B3975" s="63">
        <v>44161</v>
      </c>
      <c r="C3975" s="63" t="s">
        <v>716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 x14ac:dyDescent="0.2">
      <c r="A3976" s="62">
        <v>44161</v>
      </c>
      <c r="B3976" s="63">
        <v>44161</v>
      </c>
      <c r="C3976" s="63" t="s">
        <v>685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 x14ac:dyDescent="0.2">
      <c r="A3977" s="62">
        <v>44161</v>
      </c>
      <c r="B3977" s="63">
        <v>44161</v>
      </c>
      <c r="C3977" s="63" t="s">
        <v>733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 x14ac:dyDescent="0.2">
      <c r="A3978" s="62">
        <v>44161</v>
      </c>
      <c r="B3978" s="63">
        <v>44161</v>
      </c>
      <c r="C3978" s="63" t="s">
        <v>888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 x14ac:dyDescent="0.2">
      <c r="A3979" s="62">
        <v>44161</v>
      </c>
      <c r="B3979" s="63">
        <v>44161</v>
      </c>
      <c r="C3979" s="63" t="s">
        <v>715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 x14ac:dyDescent="0.2">
      <c r="A3980" s="62">
        <v>44161</v>
      </c>
      <c r="B3980" s="63">
        <v>44161</v>
      </c>
      <c r="C3980" s="63" t="s">
        <v>711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 x14ac:dyDescent="0.2">
      <c r="A3981" s="62">
        <v>44161</v>
      </c>
      <c r="B3981" s="63">
        <v>44161</v>
      </c>
      <c r="C3981" s="63" t="s">
        <v>723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 x14ac:dyDescent="0.2">
      <c r="A3982" s="62">
        <v>44161</v>
      </c>
      <c r="B3982" s="63">
        <v>44161</v>
      </c>
      <c r="C3982" s="63" t="s">
        <v>730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 x14ac:dyDescent="0.2">
      <c r="A3983" s="62">
        <v>44161</v>
      </c>
      <c r="B3983" s="63">
        <v>44161</v>
      </c>
      <c r="C3983" s="63" t="s">
        <v>696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 x14ac:dyDescent="0.2">
      <c r="A3984" s="62">
        <v>44161</v>
      </c>
      <c r="B3984" s="63">
        <v>44161</v>
      </c>
      <c r="C3984" s="63" t="s">
        <v>708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 x14ac:dyDescent="0.2">
      <c r="A3985" s="62">
        <v>44161</v>
      </c>
      <c r="B3985" s="63">
        <v>44161</v>
      </c>
      <c r="C3985" s="63" t="s">
        <v>740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 x14ac:dyDescent="0.2">
      <c r="A3986" s="62">
        <v>44161</v>
      </c>
      <c r="B3986" s="63">
        <v>44161</v>
      </c>
      <c r="C3986" s="63" t="s">
        <v>693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 x14ac:dyDescent="0.2">
      <c r="A3987" s="62">
        <v>44161</v>
      </c>
      <c r="B3987" s="63">
        <v>44161</v>
      </c>
      <c r="C3987" s="63" t="s">
        <v>725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 x14ac:dyDescent="0.2">
      <c r="A3988" s="62">
        <v>44161</v>
      </c>
      <c r="B3988" s="63">
        <v>44161</v>
      </c>
      <c r="C3988" s="63" t="s">
        <v>879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 x14ac:dyDescent="0.2">
      <c r="A3989" s="62">
        <v>44161</v>
      </c>
      <c r="B3989" s="63">
        <v>44161</v>
      </c>
      <c r="C3989" s="63" t="s">
        <v>728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 x14ac:dyDescent="0.2">
      <c r="A3990" s="59">
        <v>44162</v>
      </c>
      <c r="B3990" s="60">
        <v>44162</v>
      </c>
      <c r="C3990" s="60" t="s">
        <v>680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 x14ac:dyDescent="0.2">
      <c r="A3991" s="59">
        <v>44162</v>
      </c>
      <c r="B3991" s="60">
        <v>44162</v>
      </c>
      <c r="C3991" s="60" t="s">
        <v>691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 x14ac:dyDescent="0.2">
      <c r="A3992" s="59">
        <v>44162</v>
      </c>
      <c r="B3992" s="60">
        <v>44162</v>
      </c>
      <c r="C3992" s="60" t="s">
        <v>704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 x14ac:dyDescent="0.2">
      <c r="A3993" s="59">
        <v>44162</v>
      </c>
      <c r="B3993" s="60">
        <v>44162</v>
      </c>
      <c r="C3993" s="60" t="s">
        <v>678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 x14ac:dyDescent="0.2">
      <c r="A3994" s="59">
        <v>44162</v>
      </c>
      <c r="B3994" s="60">
        <v>44162</v>
      </c>
      <c r="C3994" s="60" t="s">
        <v>695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 x14ac:dyDescent="0.2">
      <c r="A3995" s="59">
        <v>44162</v>
      </c>
      <c r="B3995" s="60">
        <v>44162</v>
      </c>
      <c r="C3995" s="60" t="s">
        <v>722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 x14ac:dyDescent="0.2">
      <c r="A3996" s="59">
        <v>44162</v>
      </c>
      <c r="B3996" s="60">
        <v>44162</v>
      </c>
      <c r="C3996" s="60" t="s">
        <v>883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 x14ac:dyDescent="0.2">
      <c r="A3997" s="59">
        <v>44162</v>
      </c>
      <c r="B3997" s="60">
        <v>44162</v>
      </c>
      <c r="C3997" s="60" t="s">
        <v>694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 x14ac:dyDescent="0.2">
      <c r="A3998" s="59">
        <v>44162</v>
      </c>
      <c r="B3998" s="60">
        <v>44162</v>
      </c>
      <c r="C3998" s="60" t="s">
        <v>690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 x14ac:dyDescent="0.2">
      <c r="A3999" s="59">
        <v>44162</v>
      </c>
      <c r="B3999" s="60">
        <v>44162</v>
      </c>
      <c r="C3999" s="60" t="s">
        <v>687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 x14ac:dyDescent="0.2">
      <c r="A4000" s="59">
        <v>44162</v>
      </c>
      <c r="B4000" s="60">
        <v>44162</v>
      </c>
      <c r="C4000" s="60" t="s">
        <v>692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 x14ac:dyDescent="0.2">
      <c r="A4001" s="59">
        <v>44162</v>
      </c>
      <c r="B4001" s="60">
        <v>44162</v>
      </c>
      <c r="C4001" s="60" t="s">
        <v>698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 x14ac:dyDescent="0.2">
      <c r="A4002" s="59">
        <v>44162</v>
      </c>
      <c r="B4002" s="60">
        <v>44162</v>
      </c>
      <c r="C4002" s="60" t="s">
        <v>682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 x14ac:dyDescent="0.2">
      <c r="A4003" s="59">
        <v>44162</v>
      </c>
      <c r="B4003" s="60">
        <v>44162</v>
      </c>
      <c r="C4003" s="60" t="s">
        <v>717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 x14ac:dyDescent="0.2">
      <c r="A4004" s="59">
        <v>44162</v>
      </c>
      <c r="B4004" s="60">
        <v>44162</v>
      </c>
      <c r="C4004" s="60" t="s">
        <v>689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 x14ac:dyDescent="0.2">
      <c r="A4005" s="59">
        <v>44162</v>
      </c>
      <c r="B4005" s="60">
        <v>44162</v>
      </c>
      <c r="C4005" s="60" t="s">
        <v>723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 x14ac:dyDescent="0.2">
      <c r="A4006" s="59">
        <v>44162</v>
      </c>
      <c r="B4006" s="60">
        <v>44162</v>
      </c>
      <c r="C4006" s="60" t="s">
        <v>685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 x14ac:dyDescent="0.2">
      <c r="A4007" s="59">
        <v>44162</v>
      </c>
      <c r="B4007" s="60">
        <v>44162</v>
      </c>
      <c r="C4007" s="60" t="s">
        <v>683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 x14ac:dyDescent="0.2">
      <c r="A4008" s="59">
        <v>44162</v>
      </c>
      <c r="B4008" s="60">
        <v>44162</v>
      </c>
      <c r="C4008" s="60" t="s">
        <v>699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 x14ac:dyDescent="0.2">
      <c r="A4009" s="59">
        <v>44162</v>
      </c>
      <c r="B4009" s="60">
        <v>44162</v>
      </c>
      <c r="C4009" s="60" t="s">
        <v>724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 x14ac:dyDescent="0.2">
      <c r="A4010" s="59">
        <v>44162</v>
      </c>
      <c r="B4010" s="60">
        <v>44162</v>
      </c>
      <c r="C4010" s="60" t="s">
        <v>688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 x14ac:dyDescent="0.2">
      <c r="A4011" s="59">
        <v>44162</v>
      </c>
      <c r="B4011" s="60">
        <v>44162</v>
      </c>
      <c r="C4011" s="60" t="s">
        <v>684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 x14ac:dyDescent="0.2">
      <c r="A4012" s="59">
        <v>44162</v>
      </c>
      <c r="B4012" s="60">
        <v>44162</v>
      </c>
      <c r="C4012" s="60" t="s">
        <v>697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 x14ac:dyDescent="0.2">
      <c r="A4013" s="59">
        <v>44162</v>
      </c>
      <c r="B4013" s="60">
        <v>44162</v>
      </c>
      <c r="C4013" s="60" t="s">
        <v>713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 x14ac:dyDescent="0.2">
      <c r="A4014" s="59">
        <v>44162</v>
      </c>
      <c r="B4014" s="60">
        <v>44162</v>
      </c>
      <c r="C4014" s="60" t="s">
        <v>679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 x14ac:dyDescent="0.2">
      <c r="A4015" s="59">
        <v>44162</v>
      </c>
      <c r="B4015" s="60">
        <v>44162</v>
      </c>
      <c r="C4015" s="60" t="s">
        <v>709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 x14ac:dyDescent="0.2">
      <c r="A4016" s="59">
        <v>44162</v>
      </c>
      <c r="B4016" s="60">
        <v>44162</v>
      </c>
      <c r="C4016" s="60" t="s">
        <v>707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 x14ac:dyDescent="0.2">
      <c r="A4017" s="59">
        <v>44162</v>
      </c>
      <c r="B4017" s="60">
        <v>44162</v>
      </c>
      <c r="C4017" s="60" t="s">
        <v>714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 x14ac:dyDescent="0.2">
      <c r="A4018" s="59">
        <v>44162</v>
      </c>
      <c r="B4018" s="60">
        <v>44162</v>
      </c>
      <c r="C4018" s="60" t="s">
        <v>708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 x14ac:dyDescent="0.2">
      <c r="A4019" s="59">
        <v>44162</v>
      </c>
      <c r="B4019" s="60">
        <v>44162</v>
      </c>
      <c r="C4019" s="60" t="s">
        <v>729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 x14ac:dyDescent="0.2">
      <c r="A4020" s="59">
        <v>44162</v>
      </c>
      <c r="B4020" s="60">
        <v>44162</v>
      </c>
      <c r="C4020" s="60" t="s">
        <v>879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 x14ac:dyDescent="0.2">
      <c r="A4021" s="59">
        <v>44162</v>
      </c>
      <c r="B4021" s="60">
        <v>44162</v>
      </c>
      <c r="C4021" s="60" t="s">
        <v>670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 x14ac:dyDescent="0.2">
      <c r="A4022" s="59">
        <v>44162</v>
      </c>
      <c r="B4022" s="60">
        <v>44162</v>
      </c>
      <c r="C4022" s="60" t="s">
        <v>726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 x14ac:dyDescent="0.2">
      <c r="A4023" s="59">
        <v>44162</v>
      </c>
      <c r="B4023" s="60">
        <v>44162</v>
      </c>
      <c r="C4023" s="60" t="s">
        <v>696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 x14ac:dyDescent="0.2">
      <c r="A4024" s="59">
        <v>44162</v>
      </c>
      <c r="B4024" s="60">
        <v>44162</v>
      </c>
      <c r="C4024" s="60" t="s">
        <v>715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 x14ac:dyDescent="0.2">
      <c r="A4025" s="59">
        <v>44162</v>
      </c>
      <c r="B4025" s="60">
        <v>44162</v>
      </c>
      <c r="C4025" s="60" t="s">
        <v>889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 x14ac:dyDescent="0.2">
      <c r="A4026" s="59">
        <v>44162</v>
      </c>
      <c r="B4026" s="60">
        <v>44162</v>
      </c>
      <c r="C4026" s="60" t="s">
        <v>686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 x14ac:dyDescent="0.2">
      <c r="A4027" s="59">
        <v>44162</v>
      </c>
      <c r="B4027" s="60">
        <v>44162</v>
      </c>
      <c r="C4027" s="60" t="s">
        <v>890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 x14ac:dyDescent="0.2">
      <c r="A4028" s="59">
        <v>44162</v>
      </c>
      <c r="B4028" s="60">
        <v>44162</v>
      </c>
      <c r="C4028" s="60" t="s">
        <v>891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 x14ac:dyDescent="0.2">
      <c r="A4029" s="59">
        <v>44162</v>
      </c>
      <c r="B4029" s="60">
        <v>44162</v>
      </c>
      <c r="C4029" s="60" t="s">
        <v>753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 x14ac:dyDescent="0.2">
      <c r="A4030" s="59">
        <v>44162</v>
      </c>
      <c r="B4030" s="60">
        <v>44162</v>
      </c>
      <c r="C4030" s="60" t="s">
        <v>840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 x14ac:dyDescent="0.2">
      <c r="A4031" s="59">
        <v>44162</v>
      </c>
      <c r="B4031" s="60">
        <v>44162</v>
      </c>
      <c r="C4031" s="60" t="s">
        <v>740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 x14ac:dyDescent="0.2">
      <c r="A4032" s="77">
        <v>44163</v>
      </c>
      <c r="B4032" s="78">
        <v>44163</v>
      </c>
      <c r="C4032" s="78" t="s">
        <v>680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 x14ac:dyDescent="0.2">
      <c r="A4033" s="77">
        <v>44163</v>
      </c>
      <c r="B4033" s="78">
        <v>44163</v>
      </c>
      <c r="C4033" s="78" t="s">
        <v>719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 x14ac:dyDescent="0.2">
      <c r="A4034" s="77">
        <v>44163</v>
      </c>
      <c r="B4034" s="78">
        <v>44163</v>
      </c>
      <c r="C4034" s="78" t="s">
        <v>694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 x14ac:dyDescent="0.2">
      <c r="A4035" s="77">
        <v>44163</v>
      </c>
      <c r="B4035" s="78">
        <v>44163</v>
      </c>
      <c r="C4035" s="78" t="s">
        <v>699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 x14ac:dyDescent="0.2">
      <c r="A4036" s="77">
        <v>44163</v>
      </c>
      <c r="B4036" s="78">
        <v>44163</v>
      </c>
      <c r="C4036" s="78" t="s">
        <v>691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 x14ac:dyDescent="0.2">
      <c r="A4037" s="77">
        <v>44163</v>
      </c>
      <c r="B4037" s="78">
        <v>44163</v>
      </c>
      <c r="C4037" s="78" t="s">
        <v>684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 x14ac:dyDescent="0.2">
      <c r="A4038" s="77">
        <v>44163</v>
      </c>
      <c r="B4038" s="78">
        <v>44163</v>
      </c>
      <c r="C4038" s="78" t="s">
        <v>695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 x14ac:dyDescent="0.2">
      <c r="A4039" s="77">
        <v>44163</v>
      </c>
      <c r="B4039" s="78">
        <v>44163</v>
      </c>
      <c r="C4039" s="78" t="s">
        <v>690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 x14ac:dyDescent="0.2">
      <c r="A4040" s="77">
        <v>44163</v>
      </c>
      <c r="B4040" s="78">
        <v>44163</v>
      </c>
      <c r="C4040" s="78" t="s">
        <v>678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 x14ac:dyDescent="0.2">
      <c r="A4041" s="77">
        <v>44163</v>
      </c>
      <c r="B4041" s="78">
        <v>44163</v>
      </c>
      <c r="C4041" s="78" t="s">
        <v>687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 x14ac:dyDescent="0.2">
      <c r="A4042" s="77">
        <v>44163</v>
      </c>
      <c r="B4042" s="78">
        <v>44163</v>
      </c>
      <c r="C4042" s="78" t="s">
        <v>692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 x14ac:dyDescent="0.2">
      <c r="A4043" s="77">
        <v>44163</v>
      </c>
      <c r="B4043" s="78">
        <v>44163</v>
      </c>
      <c r="C4043" s="78" t="s">
        <v>697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 x14ac:dyDescent="0.2">
      <c r="A4044" s="77">
        <v>44163</v>
      </c>
      <c r="B4044" s="78">
        <v>44163</v>
      </c>
      <c r="C4044" s="78" t="s">
        <v>714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 x14ac:dyDescent="0.2">
      <c r="A4045" s="77">
        <v>44163</v>
      </c>
      <c r="B4045" s="78">
        <v>44163</v>
      </c>
      <c r="C4045" s="78" t="s">
        <v>738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 x14ac:dyDescent="0.2">
      <c r="A4046" s="77">
        <v>44163</v>
      </c>
      <c r="B4046" s="78">
        <v>44163</v>
      </c>
      <c r="C4046" s="78" t="s">
        <v>709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 x14ac:dyDescent="0.2">
      <c r="A4047" s="77">
        <v>44163</v>
      </c>
      <c r="B4047" s="78">
        <v>44163</v>
      </c>
      <c r="C4047" s="78" t="s">
        <v>696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 x14ac:dyDescent="0.2">
      <c r="A4048" s="77">
        <v>44163</v>
      </c>
      <c r="B4048" s="78">
        <v>44163</v>
      </c>
      <c r="C4048" s="78" t="s">
        <v>683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 x14ac:dyDescent="0.2">
      <c r="A4049" s="77">
        <v>44163</v>
      </c>
      <c r="B4049" s="78">
        <v>44163</v>
      </c>
      <c r="C4049" s="78" t="s">
        <v>689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 x14ac:dyDescent="0.2">
      <c r="A4050" s="77">
        <v>44163</v>
      </c>
      <c r="B4050" s="78">
        <v>44163</v>
      </c>
      <c r="C4050" s="78" t="s">
        <v>717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 x14ac:dyDescent="0.2">
      <c r="A4051" s="77">
        <v>44163</v>
      </c>
      <c r="B4051" s="78">
        <v>44163</v>
      </c>
      <c r="C4051" s="78" t="s">
        <v>892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 x14ac:dyDescent="0.2">
      <c r="A4052" s="77">
        <v>44163</v>
      </c>
      <c r="B4052" s="78">
        <v>44163</v>
      </c>
      <c r="C4052" s="78" t="s">
        <v>722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 x14ac:dyDescent="0.2">
      <c r="A4053" s="77">
        <v>44163</v>
      </c>
      <c r="B4053" s="78">
        <v>44163</v>
      </c>
      <c r="C4053" s="78" t="s">
        <v>685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 x14ac:dyDescent="0.2">
      <c r="A4054" s="77">
        <v>44163</v>
      </c>
      <c r="B4054" s="78">
        <v>44163</v>
      </c>
      <c r="C4054" s="78" t="s">
        <v>704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 x14ac:dyDescent="0.2">
      <c r="A4055" s="77">
        <v>44163</v>
      </c>
      <c r="B4055" s="78">
        <v>44163</v>
      </c>
      <c r="C4055" s="78" t="s">
        <v>688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 x14ac:dyDescent="0.2">
      <c r="A4056" s="77">
        <v>44163</v>
      </c>
      <c r="B4056" s="78">
        <v>44163</v>
      </c>
      <c r="C4056" s="78" t="s">
        <v>686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 x14ac:dyDescent="0.2">
      <c r="A4057" s="77">
        <v>44163</v>
      </c>
      <c r="B4057" s="78">
        <v>44163</v>
      </c>
      <c r="C4057" s="78" t="s">
        <v>724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 x14ac:dyDescent="0.2">
      <c r="A4058" s="77">
        <v>44163</v>
      </c>
      <c r="B4058" s="78">
        <v>44163</v>
      </c>
      <c r="C4058" s="78" t="s">
        <v>713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 x14ac:dyDescent="0.2">
      <c r="A4059" s="77">
        <v>44163</v>
      </c>
      <c r="B4059" s="78">
        <v>44163</v>
      </c>
      <c r="C4059" s="78" t="s">
        <v>723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 x14ac:dyDescent="0.2">
      <c r="A4060" s="77">
        <v>44163</v>
      </c>
      <c r="B4060" s="78">
        <v>44163</v>
      </c>
      <c r="C4060" s="78" t="s">
        <v>749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 x14ac:dyDescent="0.2">
      <c r="A4061" s="77">
        <v>44163</v>
      </c>
      <c r="B4061" s="78">
        <v>44163</v>
      </c>
      <c r="C4061" s="78" t="s">
        <v>741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 x14ac:dyDescent="0.2">
      <c r="A4062" s="77">
        <v>44163</v>
      </c>
      <c r="B4062" s="78">
        <v>44163</v>
      </c>
      <c r="C4062" s="78" t="s">
        <v>679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 x14ac:dyDescent="0.2">
      <c r="A4063" s="77">
        <v>44163</v>
      </c>
      <c r="B4063" s="78">
        <v>44163</v>
      </c>
      <c r="C4063" s="78" t="s">
        <v>729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 x14ac:dyDescent="0.2">
      <c r="A4064" s="77">
        <v>44163</v>
      </c>
      <c r="B4064" s="78">
        <v>44163</v>
      </c>
      <c r="C4064" s="78" t="s">
        <v>670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 x14ac:dyDescent="0.2">
      <c r="A4065" s="77">
        <v>44163</v>
      </c>
      <c r="B4065" s="78">
        <v>44163</v>
      </c>
      <c r="C4065" s="78" t="s">
        <v>733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 x14ac:dyDescent="0.2">
      <c r="A4066" s="77">
        <v>44163</v>
      </c>
      <c r="B4066" s="78">
        <v>44163</v>
      </c>
      <c r="C4066" s="78" t="s">
        <v>720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 x14ac:dyDescent="0.2">
      <c r="A4067" s="77">
        <v>44163</v>
      </c>
      <c r="B4067" s="78">
        <v>44163</v>
      </c>
      <c r="C4067" s="78" t="s">
        <v>708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 x14ac:dyDescent="0.2">
      <c r="A4068" s="77">
        <v>44163</v>
      </c>
      <c r="B4068" s="78">
        <v>44163</v>
      </c>
      <c r="C4068" s="78" t="s">
        <v>726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 x14ac:dyDescent="0.2">
      <c r="A4069" s="77">
        <v>44163</v>
      </c>
      <c r="B4069" s="78">
        <v>44163</v>
      </c>
      <c r="C4069" s="78" t="s">
        <v>711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 x14ac:dyDescent="0.2">
      <c r="A4070" s="77">
        <v>44163</v>
      </c>
      <c r="B4070" s="78">
        <v>44163</v>
      </c>
      <c r="C4070" s="78" t="s">
        <v>884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 x14ac:dyDescent="0.2">
      <c r="A4071" s="77">
        <v>44163</v>
      </c>
      <c r="B4071" s="78">
        <v>44163</v>
      </c>
      <c r="C4071" s="78" t="s">
        <v>682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 x14ac:dyDescent="0.2">
      <c r="A4072" s="77">
        <v>44163</v>
      </c>
      <c r="B4072" s="78">
        <v>44163</v>
      </c>
      <c r="C4072" s="78" t="s">
        <v>786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 x14ac:dyDescent="0.2">
      <c r="A4073" s="77">
        <v>44163</v>
      </c>
      <c r="B4073" s="78">
        <v>44163</v>
      </c>
      <c r="C4073" s="78" t="s">
        <v>893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 x14ac:dyDescent="0.2">
      <c r="A4074" s="77">
        <v>44163</v>
      </c>
      <c r="B4074" s="78">
        <v>44163</v>
      </c>
      <c r="C4074" s="78" t="s">
        <v>730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 x14ac:dyDescent="0.2">
      <c r="A4075" s="77">
        <v>44163</v>
      </c>
      <c r="B4075" s="78">
        <v>44163</v>
      </c>
      <c r="C4075" s="78" t="s">
        <v>698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 x14ac:dyDescent="0.2">
      <c r="A4076" s="50">
        <v>44164</v>
      </c>
      <c r="B4076" s="51">
        <v>44164</v>
      </c>
      <c r="C4076" s="51" t="s">
        <v>680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 x14ac:dyDescent="0.2">
      <c r="A4077" s="50">
        <v>44164</v>
      </c>
      <c r="B4077" s="51">
        <v>44164</v>
      </c>
      <c r="C4077" s="51" t="s">
        <v>678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 x14ac:dyDescent="0.2">
      <c r="A4078" s="50">
        <v>44164</v>
      </c>
      <c r="B4078" s="51">
        <v>44164</v>
      </c>
      <c r="C4078" s="51" t="s">
        <v>694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 x14ac:dyDescent="0.2">
      <c r="A4079" s="50">
        <v>44164</v>
      </c>
      <c r="B4079" s="51">
        <v>44164</v>
      </c>
      <c r="C4079" s="51" t="s">
        <v>685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 x14ac:dyDescent="0.2">
      <c r="A4080" s="50">
        <v>44164</v>
      </c>
      <c r="B4080" s="51">
        <v>44164</v>
      </c>
      <c r="C4080" s="51" t="s">
        <v>691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 x14ac:dyDescent="0.2">
      <c r="A4081" s="50">
        <v>44164</v>
      </c>
      <c r="B4081" s="51">
        <v>44164</v>
      </c>
      <c r="C4081" s="51" t="s">
        <v>719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 x14ac:dyDescent="0.2">
      <c r="A4082" s="50">
        <v>44164</v>
      </c>
      <c r="B4082" s="51">
        <v>44164</v>
      </c>
      <c r="C4082" s="51" t="s">
        <v>692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 x14ac:dyDescent="0.2">
      <c r="A4083" s="50">
        <v>44164</v>
      </c>
      <c r="B4083" s="51">
        <v>44164</v>
      </c>
      <c r="C4083" s="51" t="s">
        <v>729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 x14ac:dyDescent="0.2">
      <c r="A4084" s="50">
        <v>44164</v>
      </c>
      <c r="B4084" s="51">
        <v>44164</v>
      </c>
      <c r="C4084" s="51" t="s">
        <v>699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 x14ac:dyDescent="0.2">
      <c r="A4085" s="50">
        <v>44164</v>
      </c>
      <c r="B4085" s="51">
        <v>44164</v>
      </c>
      <c r="C4085" s="51" t="s">
        <v>704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 x14ac:dyDescent="0.2">
      <c r="A4086" s="50">
        <v>44164</v>
      </c>
      <c r="B4086" s="51">
        <v>44164</v>
      </c>
      <c r="C4086" s="51" t="s">
        <v>697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 x14ac:dyDescent="0.2">
      <c r="A4087" s="50">
        <v>44164</v>
      </c>
      <c r="B4087" s="51">
        <v>44164</v>
      </c>
      <c r="C4087" s="51" t="s">
        <v>679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 x14ac:dyDescent="0.2">
      <c r="A4088" s="50">
        <v>44164</v>
      </c>
      <c r="B4088" s="51">
        <v>44164</v>
      </c>
      <c r="C4088" s="51" t="s">
        <v>714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 x14ac:dyDescent="0.2">
      <c r="A4089" s="50">
        <v>44164</v>
      </c>
      <c r="B4089" s="51">
        <v>44164</v>
      </c>
      <c r="C4089" s="51" t="s">
        <v>724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 x14ac:dyDescent="0.2">
      <c r="A4090" s="50">
        <v>44164</v>
      </c>
      <c r="B4090" s="51">
        <v>44164</v>
      </c>
      <c r="C4090" s="51" t="s">
        <v>713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 x14ac:dyDescent="0.2">
      <c r="A4091" s="50">
        <v>44164</v>
      </c>
      <c r="B4091" s="51">
        <v>44164</v>
      </c>
      <c r="C4091" s="51" t="s">
        <v>682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 x14ac:dyDescent="0.2">
      <c r="A4092" s="50">
        <v>44164</v>
      </c>
      <c r="B4092" s="51">
        <v>44164</v>
      </c>
      <c r="C4092" s="51" t="s">
        <v>686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 x14ac:dyDescent="0.2">
      <c r="A4093" s="50">
        <v>44164</v>
      </c>
      <c r="B4093" s="51">
        <v>44164</v>
      </c>
      <c r="C4093" s="51" t="s">
        <v>683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 x14ac:dyDescent="0.2">
      <c r="A4094" s="50">
        <v>44164</v>
      </c>
      <c r="B4094" s="51">
        <v>44164</v>
      </c>
      <c r="C4094" s="51" t="s">
        <v>688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 x14ac:dyDescent="0.2">
      <c r="A4095" s="50">
        <v>44164</v>
      </c>
      <c r="B4095" s="51">
        <v>44164</v>
      </c>
      <c r="C4095" s="51" t="s">
        <v>684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 x14ac:dyDescent="0.2">
      <c r="A4096" s="50">
        <v>44164</v>
      </c>
      <c r="B4096" s="51">
        <v>44164</v>
      </c>
      <c r="C4096" s="51" t="s">
        <v>689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 x14ac:dyDescent="0.2">
      <c r="A4097" s="50">
        <v>44164</v>
      </c>
      <c r="B4097" s="51">
        <v>44164</v>
      </c>
      <c r="C4097" s="51" t="s">
        <v>723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 x14ac:dyDescent="0.2">
      <c r="A4098" s="50">
        <v>44164</v>
      </c>
      <c r="B4098" s="51">
        <v>44164</v>
      </c>
      <c r="C4098" s="51" t="s">
        <v>687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 x14ac:dyDescent="0.2">
      <c r="A4099" s="50">
        <v>44164</v>
      </c>
      <c r="B4099" s="51">
        <v>44164</v>
      </c>
      <c r="C4099" s="51" t="s">
        <v>695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 x14ac:dyDescent="0.2">
      <c r="A4100" s="50">
        <v>44164</v>
      </c>
      <c r="B4100" s="51">
        <v>44164</v>
      </c>
      <c r="C4100" s="51" t="s">
        <v>722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 x14ac:dyDescent="0.2">
      <c r="A4101" s="50">
        <v>44164</v>
      </c>
      <c r="B4101" s="51">
        <v>44164</v>
      </c>
      <c r="C4101" s="51" t="s">
        <v>690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 x14ac:dyDescent="0.2">
      <c r="A4102" s="50">
        <v>44164</v>
      </c>
      <c r="B4102" s="51">
        <v>44164</v>
      </c>
      <c r="C4102" s="51" t="s">
        <v>894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 x14ac:dyDescent="0.2">
      <c r="A4103" s="50">
        <v>44164</v>
      </c>
      <c r="B4103" s="51">
        <v>44164</v>
      </c>
      <c r="C4103" s="51" t="s">
        <v>708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 x14ac:dyDescent="0.2">
      <c r="A4104" s="50">
        <v>44164</v>
      </c>
      <c r="B4104" s="51">
        <v>44164</v>
      </c>
      <c r="C4104" s="51" t="s">
        <v>728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 x14ac:dyDescent="0.2">
      <c r="A4105" s="50">
        <v>44164</v>
      </c>
      <c r="B4105" s="51">
        <v>44164</v>
      </c>
      <c r="C4105" s="51" t="s">
        <v>741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 x14ac:dyDescent="0.2">
      <c r="A4106" s="50">
        <v>44164</v>
      </c>
      <c r="B4106" s="51">
        <v>44164</v>
      </c>
      <c r="C4106" s="51" t="s">
        <v>707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 x14ac:dyDescent="0.2">
      <c r="A4107" s="50">
        <v>44164</v>
      </c>
      <c r="B4107" s="51">
        <v>44164</v>
      </c>
      <c r="C4107" s="51" t="s">
        <v>727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 x14ac:dyDescent="0.2">
      <c r="A4108" s="50">
        <v>44164</v>
      </c>
      <c r="B4108" s="51">
        <v>44164</v>
      </c>
      <c r="C4108" s="51" t="s">
        <v>817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 x14ac:dyDescent="0.2">
      <c r="A4109" s="50">
        <v>44164</v>
      </c>
      <c r="B4109" s="51">
        <v>44164</v>
      </c>
      <c r="C4109" s="51" t="s">
        <v>889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 x14ac:dyDescent="0.2">
      <c r="A4110" s="50">
        <v>44164</v>
      </c>
      <c r="B4110" s="51">
        <v>44164</v>
      </c>
      <c r="C4110" s="51" t="s">
        <v>733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 x14ac:dyDescent="0.2">
      <c r="A4111" s="53">
        <v>44165</v>
      </c>
      <c r="B4111" s="54">
        <v>44165</v>
      </c>
      <c r="C4111" s="54" t="s">
        <v>682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 x14ac:dyDescent="0.2">
      <c r="A4112" s="53">
        <v>44165</v>
      </c>
      <c r="B4112" s="54">
        <v>44165</v>
      </c>
      <c r="C4112" s="54" t="s">
        <v>738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 x14ac:dyDescent="0.2">
      <c r="A4113" s="53">
        <v>44165</v>
      </c>
      <c r="B4113" s="54">
        <v>44165</v>
      </c>
      <c r="C4113" s="54" t="s">
        <v>697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 x14ac:dyDescent="0.2">
      <c r="A4114" s="53">
        <v>44165</v>
      </c>
      <c r="B4114" s="54">
        <v>44165</v>
      </c>
      <c r="C4114" s="54" t="s">
        <v>680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 x14ac:dyDescent="0.2">
      <c r="A4115" s="53">
        <v>44165</v>
      </c>
      <c r="B4115" s="54">
        <v>44165</v>
      </c>
      <c r="C4115" s="54" t="s">
        <v>690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 x14ac:dyDescent="0.2">
      <c r="A4116" s="53">
        <v>44165</v>
      </c>
      <c r="B4116" s="54">
        <v>44165</v>
      </c>
      <c r="C4116" s="54" t="s">
        <v>722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 x14ac:dyDescent="0.2">
      <c r="A4117" s="53">
        <v>44165</v>
      </c>
      <c r="B4117" s="54">
        <v>44165</v>
      </c>
      <c r="C4117" s="54" t="s">
        <v>688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 x14ac:dyDescent="0.2">
      <c r="A4118" s="53">
        <v>44165</v>
      </c>
      <c r="B4118" s="54">
        <v>44165</v>
      </c>
      <c r="C4118" s="54" t="s">
        <v>689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 x14ac:dyDescent="0.2">
      <c r="A4119" s="53">
        <v>44165</v>
      </c>
      <c r="B4119" s="54">
        <v>44165</v>
      </c>
      <c r="C4119" s="54" t="s">
        <v>723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 x14ac:dyDescent="0.2">
      <c r="A4120" s="53">
        <v>44165</v>
      </c>
      <c r="B4120" s="54">
        <v>44165</v>
      </c>
      <c r="C4120" s="54" t="s">
        <v>704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 x14ac:dyDescent="0.2">
      <c r="A4121" s="53">
        <v>44165</v>
      </c>
      <c r="B4121" s="54">
        <v>44165</v>
      </c>
      <c r="C4121" s="54" t="s">
        <v>679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 x14ac:dyDescent="0.2">
      <c r="A4122" s="53">
        <v>44165</v>
      </c>
      <c r="B4122" s="54">
        <v>44165</v>
      </c>
      <c r="C4122" s="54" t="s">
        <v>691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 x14ac:dyDescent="0.2">
      <c r="A4123" s="53">
        <v>44165</v>
      </c>
      <c r="B4123" s="54">
        <v>44165</v>
      </c>
      <c r="C4123" s="54" t="s">
        <v>686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 x14ac:dyDescent="0.2">
      <c r="A4124" s="53">
        <v>44165</v>
      </c>
      <c r="B4124" s="54">
        <v>44165</v>
      </c>
      <c r="C4124" s="54" t="s">
        <v>678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 x14ac:dyDescent="0.2">
      <c r="A4125" s="53">
        <v>44165</v>
      </c>
      <c r="B4125" s="54">
        <v>44165</v>
      </c>
      <c r="C4125" s="54" t="s">
        <v>684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 x14ac:dyDescent="0.2">
      <c r="A4126" s="53">
        <v>44165</v>
      </c>
      <c r="B4126" s="54">
        <v>44165</v>
      </c>
      <c r="C4126" s="54" t="s">
        <v>708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 x14ac:dyDescent="0.2">
      <c r="A4127" s="53">
        <v>44165</v>
      </c>
      <c r="B4127" s="54">
        <v>44165</v>
      </c>
      <c r="C4127" s="54" t="s">
        <v>683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 x14ac:dyDescent="0.2">
      <c r="A4128" s="53">
        <v>44165</v>
      </c>
      <c r="B4128" s="54">
        <v>44165</v>
      </c>
      <c r="C4128" s="54" t="s">
        <v>695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 x14ac:dyDescent="0.2">
      <c r="A4129" s="53">
        <v>44165</v>
      </c>
      <c r="B4129" s="54">
        <v>44165</v>
      </c>
      <c r="C4129" s="54" t="s">
        <v>694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 x14ac:dyDescent="0.2">
      <c r="A4130" s="53">
        <v>44165</v>
      </c>
      <c r="B4130" s="54">
        <v>44165</v>
      </c>
      <c r="C4130" s="54" t="s">
        <v>733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 x14ac:dyDescent="0.2">
      <c r="A4131" s="53">
        <v>44165</v>
      </c>
      <c r="B4131" s="54">
        <v>44165</v>
      </c>
      <c r="C4131" s="54" t="s">
        <v>724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 x14ac:dyDescent="0.2">
      <c r="A4132" s="53">
        <v>44165</v>
      </c>
      <c r="B4132" s="54">
        <v>44165</v>
      </c>
      <c r="C4132" s="54" t="s">
        <v>707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 x14ac:dyDescent="0.2">
      <c r="A4133" s="53">
        <v>44165</v>
      </c>
      <c r="B4133" s="54">
        <v>44165</v>
      </c>
      <c r="C4133" s="54" t="s">
        <v>692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 x14ac:dyDescent="0.2">
      <c r="A4134" s="53">
        <v>44165</v>
      </c>
      <c r="B4134" s="54">
        <v>44165</v>
      </c>
      <c r="C4134" s="54" t="s">
        <v>687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 x14ac:dyDescent="0.2">
      <c r="A4135" s="53">
        <v>44165</v>
      </c>
      <c r="B4135" s="54">
        <v>44165</v>
      </c>
      <c r="C4135" s="54" t="s">
        <v>721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 x14ac:dyDescent="0.2">
      <c r="A4136" s="53">
        <v>44165</v>
      </c>
      <c r="B4136" s="54">
        <v>44165</v>
      </c>
      <c r="C4136" s="54" t="s">
        <v>715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 x14ac:dyDescent="0.2">
      <c r="A4137" s="53">
        <v>44165</v>
      </c>
      <c r="B4137" s="54">
        <v>44165</v>
      </c>
      <c r="C4137" s="54" t="s">
        <v>726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 x14ac:dyDescent="0.2">
      <c r="A4138" s="53">
        <v>44165</v>
      </c>
      <c r="B4138" s="54">
        <v>44165</v>
      </c>
      <c r="C4138" s="54" t="s">
        <v>729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 x14ac:dyDescent="0.2">
      <c r="A4139" s="53">
        <v>44165</v>
      </c>
      <c r="B4139" s="54">
        <v>44165</v>
      </c>
      <c r="C4139" s="54" t="s">
        <v>698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 x14ac:dyDescent="0.2">
      <c r="A4140" s="53">
        <v>44165</v>
      </c>
      <c r="B4140" s="54">
        <v>44165</v>
      </c>
      <c r="C4140" s="54" t="s">
        <v>709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 x14ac:dyDescent="0.2">
      <c r="A4141" s="53">
        <v>44165</v>
      </c>
      <c r="B4141" s="54">
        <v>44165</v>
      </c>
      <c r="C4141" s="54" t="s">
        <v>719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 x14ac:dyDescent="0.2">
      <c r="A4142" s="53">
        <v>44165</v>
      </c>
      <c r="B4142" s="54">
        <v>44165</v>
      </c>
      <c r="C4142" s="54" t="s">
        <v>895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 x14ac:dyDescent="0.2">
      <c r="A4143" s="53">
        <v>44165</v>
      </c>
      <c r="B4143" s="54">
        <v>44165</v>
      </c>
      <c r="C4143" s="54" t="s">
        <v>817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 x14ac:dyDescent="0.2">
      <c r="A4144" s="53">
        <v>44165</v>
      </c>
      <c r="B4144" s="54">
        <v>44165</v>
      </c>
      <c r="C4144" s="54" t="s">
        <v>699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 x14ac:dyDescent="0.2">
      <c r="A4145" s="53">
        <v>44165</v>
      </c>
      <c r="B4145" s="54">
        <v>44165</v>
      </c>
      <c r="C4145" s="54" t="s">
        <v>701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 x14ac:dyDescent="0.2">
      <c r="A4146" s="53">
        <v>44165</v>
      </c>
      <c r="B4146" s="54">
        <v>44165</v>
      </c>
      <c r="C4146" s="54" t="s">
        <v>749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 x14ac:dyDescent="0.2">
      <c r="A4147" s="53">
        <v>44165</v>
      </c>
      <c r="B4147" s="54">
        <v>44165</v>
      </c>
      <c r="C4147" s="54" t="s">
        <v>741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 x14ac:dyDescent="0.2">
      <c r="A4148" s="53">
        <v>44165</v>
      </c>
      <c r="B4148" s="54">
        <v>44165</v>
      </c>
      <c r="C4148" s="54" t="s">
        <v>670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 x14ac:dyDescent="0.2">
      <c r="A4149" s="62">
        <v>44166</v>
      </c>
      <c r="B4149" s="63">
        <v>44166</v>
      </c>
      <c r="C4149" s="63" t="s">
        <v>694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 x14ac:dyDescent="0.2">
      <c r="A4150" s="62">
        <v>44166</v>
      </c>
      <c r="B4150" s="63">
        <v>44166</v>
      </c>
      <c r="C4150" s="63" t="s">
        <v>719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 x14ac:dyDescent="0.2">
      <c r="A4151" s="62">
        <v>44166</v>
      </c>
      <c r="B4151" s="63">
        <v>44166</v>
      </c>
      <c r="C4151" s="63" t="s">
        <v>691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 x14ac:dyDescent="0.2">
      <c r="A4152" s="62">
        <v>44166</v>
      </c>
      <c r="B4152" s="63">
        <v>44166</v>
      </c>
      <c r="C4152" s="63" t="s">
        <v>688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 x14ac:dyDescent="0.2">
      <c r="A4153" s="62">
        <v>44166</v>
      </c>
      <c r="B4153" s="63">
        <v>44166</v>
      </c>
      <c r="C4153" s="63" t="s">
        <v>687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 x14ac:dyDescent="0.2">
      <c r="A4154" s="62">
        <v>44166</v>
      </c>
      <c r="B4154" s="63">
        <v>44166</v>
      </c>
      <c r="C4154" s="63" t="s">
        <v>683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 x14ac:dyDescent="0.2">
      <c r="A4155" s="62">
        <v>44166</v>
      </c>
      <c r="B4155" s="63">
        <v>44166</v>
      </c>
      <c r="C4155" s="63" t="s">
        <v>892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 x14ac:dyDescent="0.2">
      <c r="A4156" s="62">
        <v>44166</v>
      </c>
      <c r="B4156" s="63">
        <v>44166</v>
      </c>
      <c r="C4156" s="63" t="s">
        <v>697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 x14ac:dyDescent="0.2">
      <c r="A4157" s="62">
        <v>44166</v>
      </c>
      <c r="B4157" s="63">
        <v>44166</v>
      </c>
      <c r="C4157" s="63" t="s">
        <v>684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 x14ac:dyDescent="0.2">
      <c r="A4158" s="62">
        <v>44166</v>
      </c>
      <c r="B4158" s="63">
        <v>44166</v>
      </c>
      <c r="C4158" s="63" t="s">
        <v>679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 x14ac:dyDescent="0.2">
      <c r="A4159" s="62">
        <v>44166</v>
      </c>
      <c r="B4159" s="63">
        <v>44166</v>
      </c>
      <c r="C4159" s="63" t="s">
        <v>709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 x14ac:dyDescent="0.2">
      <c r="A4160" s="62">
        <v>44166</v>
      </c>
      <c r="B4160" s="63">
        <v>44166</v>
      </c>
      <c r="C4160" s="63" t="s">
        <v>686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 x14ac:dyDescent="0.2">
      <c r="A4161" s="62">
        <v>44166</v>
      </c>
      <c r="B4161" s="63">
        <v>44166</v>
      </c>
      <c r="C4161" s="63" t="s">
        <v>714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 x14ac:dyDescent="0.2">
      <c r="A4162" s="62">
        <v>44166</v>
      </c>
      <c r="B4162" s="63">
        <v>44166</v>
      </c>
      <c r="C4162" s="63" t="s">
        <v>689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 x14ac:dyDescent="0.2">
      <c r="A4163" s="62">
        <v>44166</v>
      </c>
      <c r="B4163" s="63">
        <v>44166</v>
      </c>
      <c r="C4163" s="63" t="s">
        <v>704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 x14ac:dyDescent="0.2">
      <c r="A4164" s="62">
        <v>44166</v>
      </c>
      <c r="B4164" s="63">
        <v>44166</v>
      </c>
      <c r="C4164" s="63" t="s">
        <v>724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 x14ac:dyDescent="0.2">
      <c r="A4165" s="62">
        <v>44166</v>
      </c>
      <c r="B4165" s="63">
        <v>44166</v>
      </c>
      <c r="C4165" s="63" t="s">
        <v>729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 x14ac:dyDescent="0.2">
      <c r="A4166" s="62">
        <v>44166</v>
      </c>
      <c r="B4166" s="63">
        <v>44166</v>
      </c>
      <c r="C4166" s="63" t="s">
        <v>699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 x14ac:dyDescent="0.2">
      <c r="A4167" s="62">
        <v>44166</v>
      </c>
      <c r="B4167" s="63">
        <v>44166</v>
      </c>
      <c r="C4167" s="63" t="s">
        <v>746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 x14ac:dyDescent="0.2">
      <c r="A4168" s="62">
        <v>44166</v>
      </c>
      <c r="B4168" s="63">
        <v>44166</v>
      </c>
      <c r="C4168" s="63" t="s">
        <v>690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 x14ac:dyDescent="0.2">
      <c r="A4169" s="62">
        <v>44166</v>
      </c>
      <c r="B4169" s="63">
        <v>44166</v>
      </c>
      <c r="C4169" s="63" t="s">
        <v>680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 x14ac:dyDescent="0.2">
      <c r="A4170" s="62">
        <v>44166</v>
      </c>
      <c r="B4170" s="63">
        <v>44166</v>
      </c>
      <c r="C4170" s="63" t="s">
        <v>682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 x14ac:dyDescent="0.2">
      <c r="A4171" s="62">
        <v>44166</v>
      </c>
      <c r="B4171" s="63">
        <v>44166</v>
      </c>
      <c r="C4171" s="63" t="s">
        <v>708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 x14ac:dyDescent="0.2">
      <c r="A4172" s="62">
        <v>44166</v>
      </c>
      <c r="B4172" s="63">
        <v>44166</v>
      </c>
      <c r="C4172" s="63" t="s">
        <v>717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 x14ac:dyDescent="0.2">
      <c r="A4173" s="62">
        <v>44166</v>
      </c>
      <c r="B4173" s="63">
        <v>44166</v>
      </c>
      <c r="C4173" s="63" t="s">
        <v>734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 x14ac:dyDescent="0.2">
      <c r="A4174" s="62">
        <v>44166</v>
      </c>
      <c r="B4174" s="63">
        <v>44166</v>
      </c>
      <c r="C4174" s="63" t="s">
        <v>730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 x14ac:dyDescent="0.2">
      <c r="A4175" s="62">
        <v>44166</v>
      </c>
      <c r="B4175" s="63">
        <v>44166</v>
      </c>
      <c r="C4175" s="63" t="s">
        <v>685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 x14ac:dyDescent="0.2">
      <c r="A4176" s="62">
        <v>44166</v>
      </c>
      <c r="B4176" s="63">
        <v>44166</v>
      </c>
      <c r="C4176" s="63" t="s">
        <v>698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 x14ac:dyDescent="0.2">
      <c r="A4177" s="62">
        <v>44166</v>
      </c>
      <c r="B4177" s="63">
        <v>44166</v>
      </c>
      <c r="C4177" s="63" t="s">
        <v>713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 x14ac:dyDescent="0.2">
      <c r="A4178" s="62">
        <v>44166</v>
      </c>
      <c r="B4178" s="63">
        <v>44166</v>
      </c>
      <c r="C4178" s="63" t="s">
        <v>711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 x14ac:dyDescent="0.2">
      <c r="A4179" s="62">
        <v>44166</v>
      </c>
      <c r="B4179" s="63">
        <v>44166</v>
      </c>
      <c r="C4179" s="63" t="s">
        <v>741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 x14ac:dyDescent="0.2">
      <c r="A4180" s="62">
        <v>44166</v>
      </c>
      <c r="B4180" s="63">
        <v>44166</v>
      </c>
      <c r="C4180" s="63" t="s">
        <v>727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 x14ac:dyDescent="0.2">
      <c r="A4181" s="62">
        <v>44166</v>
      </c>
      <c r="B4181" s="63">
        <v>44166</v>
      </c>
      <c r="C4181" s="63" t="s">
        <v>678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 x14ac:dyDescent="0.2">
      <c r="A4182" s="62">
        <v>44166</v>
      </c>
      <c r="B4182" s="63">
        <v>44166</v>
      </c>
      <c r="C4182" s="63" t="s">
        <v>896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 x14ac:dyDescent="0.2">
      <c r="A4183" s="62">
        <v>44166</v>
      </c>
      <c r="B4183" s="63">
        <v>44166</v>
      </c>
      <c r="C4183" s="63" t="s">
        <v>723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 x14ac:dyDescent="0.2">
      <c r="A4184" s="62">
        <v>44166</v>
      </c>
      <c r="B4184" s="63">
        <v>44166</v>
      </c>
      <c r="C4184" s="63" t="s">
        <v>715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 x14ac:dyDescent="0.2">
      <c r="A4185" s="62">
        <v>44166</v>
      </c>
      <c r="B4185" s="63">
        <v>44166</v>
      </c>
      <c r="C4185" s="63" t="s">
        <v>757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 x14ac:dyDescent="0.2">
      <c r="A4186" s="62">
        <v>44166</v>
      </c>
      <c r="B4186" s="63">
        <v>44166</v>
      </c>
      <c r="C4186" s="63" t="s">
        <v>695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 x14ac:dyDescent="0.2">
      <c r="A4187" s="62">
        <v>44166</v>
      </c>
      <c r="B4187" s="63">
        <v>44166</v>
      </c>
      <c r="C4187" s="63" t="s">
        <v>707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 x14ac:dyDescent="0.2">
      <c r="A4188" s="62">
        <v>44166</v>
      </c>
      <c r="B4188" s="63">
        <v>44166</v>
      </c>
      <c r="C4188" s="63" t="s">
        <v>897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 x14ac:dyDescent="0.2">
      <c r="A4189" s="62">
        <v>44166</v>
      </c>
      <c r="B4189" s="63">
        <v>44166</v>
      </c>
      <c r="C4189" s="63" t="s">
        <v>704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 x14ac:dyDescent="0.2">
      <c r="A4190" s="62">
        <v>44166</v>
      </c>
      <c r="B4190" s="63">
        <v>44166</v>
      </c>
      <c r="C4190" s="63" t="s">
        <v>692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 x14ac:dyDescent="0.2">
      <c r="A4191" s="62">
        <v>44166</v>
      </c>
      <c r="B4191" s="63">
        <v>44166</v>
      </c>
      <c r="C4191" s="63" t="s">
        <v>725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 x14ac:dyDescent="0.2">
      <c r="A4192" s="62">
        <v>44166</v>
      </c>
      <c r="B4192" s="63">
        <v>44166</v>
      </c>
      <c r="C4192" s="63" t="s">
        <v>670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 x14ac:dyDescent="0.2">
      <c r="A4193" s="62">
        <v>44166</v>
      </c>
      <c r="B4193" s="63">
        <v>44166</v>
      </c>
      <c r="C4193" s="63" t="s">
        <v>749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 x14ac:dyDescent="0.2">
      <c r="A4194" s="62">
        <v>44166</v>
      </c>
      <c r="B4194" s="63">
        <v>44166</v>
      </c>
      <c r="C4194" s="63" t="s">
        <v>722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 x14ac:dyDescent="0.2">
      <c r="A4195" s="62">
        <v>44166</v>
      </c>
      <c r="B4195" s="63">
        <v>44166</v>
      </c>
      <c r="C4195" s="63" t="s">
        <v>768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 x14ac:dyDescent="0.2">
      <c r="A4196" s="59">
        <v>44167</v>
      </c>
      <c r="B4196" s="60">
        <v>44167</v>
      </c>
      <c r="C4196" s="60" t="s">
        <v>678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 x14ac:dyDescent="0.2">
      <c r="A4197" s="59">
        <v>44167</v>
      </c>
      <c r="B4197" s="60">
        <v>44167</v>
      </c>
      <c r="C4197" s="60" t="s">
        <v>680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 x14ac:dyDescent="0.2">
      <c r="A4198" s="59">
        <v>44167</v>
      </c>
      <c r="B4198" s="60">
        <v>44167</v>
      </c>
      <c r="C4198" s="60" t="s">
        <v>719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 x14ac:dyDescent="0.2">
      <c r="A4199" s="59">
        <v>44167</v>
      </c>
      <c r="B4199" s="60">
        <v>44167</v>
      </c>
      <c r="C4199" s="60" t="s">
        <v>682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 x14ac:dyDescent="0.2">
      <c r="A4200" s="59">
        <v>44167</v>
      </c>
      <c r="B4200" s="60">
        <v>44167</v>
      </c>
      <c r="C4200" s="60" t="s">
        <v>694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 x14ac:dyDescent="0.2">
      <c r="A4201" s="59">
        <v>44167</v>
      </c>
      <c r="B4201" s="60">
        <v>44167</v>
      </c>
      <c r="C4201" s="60" t="s">
        <v>691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 x14ac:dyDescent="0.2">
      <c r="A4202" s="59">
        <v>44167</v>
      </c>
      <c r="B4202" s="60">
        <v>44167</v>
      </c>
      <c r="C4202" s="60" t="s">
        <v>713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 x14ac:dyDescent="0.2">
      <c r="A4203" s="59">
        <v>44167</v>
      </c>
      <c r="B4203" s="60">
        <v>44167</v>
      </c>
      <c r="C4203" s="60" t="s">
        <v>697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 x14ac:dyDescent="0.2">
      <c r="A4204" s="59">
        <v>44167</v>
      </c>
      <c r="B4204" s="60">
        <v>44167</v>
      </c>
      <c r="C4204" s="60" t="s">
        <v>698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 x14ac:dyDescent="0.2">
      <c r="A4205" s="59">
        <v>44167</v>
      </c>
      <c r="B4205" s="60">
        <v>44167</v>
      </c>
      <c r="C4205" s="60" t="s">
        <v>683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 x14ac:dyDescent="0.2">
      <c r="A4206" s="59">
        <v>44167</v>
      </c>
      <c r="B4206" s="60">
        <v>44167</v>
      </c>
      <c r="C4206" s="60" t="s">
        <v>714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 x14ac:dyDescent="0.2">
      <c r="A4207" s="59">
        <v>44167</v>
      </c>
      <c r="B4207" s="60">
        <v>44167</v>
      </c>
      <c r="C4207" s="60" t="s">
        <v>692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 x14ac:dyDescent="0.2">
      <c r="A4208" s="59">
        <v>44167</v>
      </c>
      <c r="B4208" s="60">
        <v>44167</v>
      </c>
      <c r="C4208" s="60" t="s">
        <v>724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 x14ac:dyDescent="0.2">
      <c r="A4209" s="59">
        <v>44167</v>
      </c>
      <c r="B4209" s="60">
        <v>44167</v>
      </c>
      <c r="C4209" s="60" t="s">
        <v>699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 x14ac:dyDescent="0.2">
      <c r="A4210" s="59">
        <v>44167</v>
      </c>
      <c r="B4210" s="60">
        <v>44167</v>
      </c>
      <c r="C4210" s="60" t="s">
        <v>723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 x14ac:dyDescent="0.2">
      <c r="A4211" s="59">
        <v>44167</v>
      </c>
      <c r="B4211" s="60">
        <v>44167</v>
      </c>
      <c r="C4211" s="60" t="s">
        <v>684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 x14ac:dyDescent="0.2">
      <c r="A4212" s="59">
        <v>44167</v>
      </c>
      <c r="B4212" s="60">
        <v>44167</v>
      </c>
      <c r="C4212" s="60" t="s">
        <v>695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 x14ac:dyDescent="0.2">
      <c r="A4213" s="59">
        <v>44167</v>
      </c>
      <c r="B4213" s="60">
        <v>44167</v>
      </c>
      <c r="C4213" s="60" t="s">
        <v>688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 x14ac:dyDescent="0.2">
      <c r="A4214" s="59">
        <v>44167</v>
      </c>
      <c r="B4214" s="60">
        <v>44167</v>
      </c>
      <c r="C4214" s="60" t="s">
        <v>687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 x14ac:dyDescent="0.2">
      <c r="A4215" s="59">
        <v>44167</v>
      </c>
      <c r="B4215" s="60">
        <v>44167</v>
      </c>
      <c r="C4215" s="60" t="s">
        <v>704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 x14ac:dyDescent="0.2">
      <c r="A4216" s="59">
        <v>44167</v>
      </c>
      <c r="B4216" s="60">
        <v>44167</v>
      </c>
      <c r="C4216" s="60" t="s">
        <v>729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 x14ac:dyDescent="0.2">
      <c r="A4217" s="59">
        <v>44167</v>
      </c>
      <c r="B4217" s="60">
        <v>44167</v>
      </c>
      <c r="C4217" s="60" t="s">
        <v>686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 x14ac:dyDescent="0.2">
      <c r="A4218" s="59">
        <v>44167</v>
      </c>
      <c r="B4218" s="60">
        <v>44167</v>
      </c>
      <c r="C4218" s="60" t="s">
        <v>696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 x14ac:dyDescent="0.2">
      <c r="A4219" s="59">
        <v>44167</v>
      </c>
      <c r="B4219" s="60">
        <v>44167</v>
      </c>
      <c r="C4219" s="60" t="s">
        <v>689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 x14ac:dyDescent="0.2">
      <c r="A4220" s="59">
        <v>44167</v>
      </c>
      <c r="B4220" s="60">
        <v>44167</v>
      </c>
      <c r="C4220" s="60" t="s">
        <v>685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 x14ac:dyDescent="0.2">
      <c r="A4221" s="59">
        <v>44167</v>
      </c>
      <c r="B4221" s="60">
        <v>44167</v>
      </c>
      <c r="C4221" s="60" t="s">
        <v>879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 x14ac:dyDescent="0.2">
      <c r="A4222" s="59">
        <v>44167</v>
      </c>
      <c r="B4222" s="60">
        <v>44167</v>
      </c>
      <c r="C4222" s="60" t="s">
        <v>730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 x14ac:dyDescent="0.2">
      <c r="A4223" s="59">
        <v>44167</v>
      </c>
      <c r="B4223" s="60">
        <v>44167</v>
      </c>
      <c r="C4223" s="60" t="s">
        <v>708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 x14ac:dyDescent="0.2">
      <c r="A4224" s="59">
        <v>44167</v>
      </c>
      <c r="B4224" s="60">
        <v>44167</v>
      </c>
      <c r="C4224" s="60" t="s">
        <v>722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 x14ac:dyDescent="0.2">
      <c r="A4225" s="59">
        <v>44167</v>
      </c>
      <c r="B4225" s="60">
        <v>44167</v>
      </c>
      <c r="C4225" s="60" t="s">
        <v>679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 x14ac:dyDescent="0.2">
      <c r="A4226" s="59">
        <v>44167</v>
      </c>
      <c r="B4226" s="60">
        <v>44167</v>
      </c>
      <c r="C4226" s="60" t="s">
        <v>690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 x14ac:dyDescent="0.2">
      <c r="A4227" s="59">
        <v>44167</v>
      </c>
      <c r="B4227" s="60">
        <v>44167</v>
      </c>
      <c r="C4227" s="60" t="s">
        <v>711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 x14ac:dyDescent="0.2">
      <c r="A4228" s="59">
        <v>44167</v>
      </c>
      <c r="B4228" s="60">
        <v>44167</v>
      </c>
      <c r="C4228" s="60" t="s">
        <v>783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 x14ac:dyDescent="0.2">
      <c r="A4229" s="59">
        <v>44167</v>
      </c>
      <c r="B4229" s="60">
        <v>44167</v>
      </c>
      <c r="C4229" s="60" t="s">
        <v>709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 x14ac:dyDescent="0.2">
      <c r="A4230" s="59">
        <v>44167</v>
      </c>
      <c r="B4230" s="60">
        <v>44167</v>
      </c>
      <c r="C4230" s="60" t="s">
        <v>741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 x14ac:dyDescent="0.2">
      <c r="A4231" s="59">
        <v>44167</v>
      </c>
      <c r="B4231" s="60">
        <v>44167</v>
      </c>
      <c r="C4231" s="60" t="s">
        <v>717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 x14ac:dyDescent="0.2">
      <c r="A4232" s="59">
        <v>44167</v>
      </c>
      <c r="B4232" s="60">
        <v>44167</v>
      </c>
      <c r="C4232" s="60" t="s">
        <v>707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 x14ac:dyDescent="0.2">
      <c r="A4233" s="59">
        <v>44167</v>
      </c>
      <c r="B4233" s="60">
        <v>44167</v>
      </c>
      <c r="C4233" s="60" t="s">
        <v>817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 x14ac:dyDescent="0.2">
      <c r="A4234" s="59">
        <v>44167</v>
      </c>
      <c r="B4234" s="60">
        <v>44167</v>
      </c>
      <c r="C4234" s="60" t="s">
        <v>693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 x14ac:dyDescent="0.2">
      <c r="A4235" s="59">
        <v>44167</v>
      </c>
      <c r="B4235" s="60">
        <v>44167</v>
      </c>
      <c r="C4235" s="60" t="s">
        <v>716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 x14ac:dyDescent="0.2">
      <c r="A4236" s="59">
        <v>44167</v>
      </c>
      <c r="B4236" s="60">
        <v>44167</v>
      </c>
      <c r="C4236" s="60" t="s">
        <v>715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 x14ac:dyDescent="0.2">
      <c r="A4237" s="59">
        <v>44167</v>
      </c>
      <c r="B4237" s="60">
        <v>44167</v>
      </c>
      <c r="C4237" s="60" t="s">
        <v>712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 x14ac:dyDescent="0.2">
      <c r="A4238" s="59">
        <v>44167</v>
      </c>
      <c r="B4238" s="60">
        <v>44167</v>
      </c>
      <c r="C4238" s="60" t="s">
        <v>726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 x14ac:dyDescent="0.2">
      <c r="A4239" s="59">
        <v>44167</v>
      </c>
      <c r="B4239" s="60">
        <v>44167</v>
      </c>
      <c r="C4239" s="60" t="s">
        <v>728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 x14ac:dyDescent="0.2">
      <c r="A4240" s="59">
        <v>44167</v>
      </c>
      <c r="B4240" s="60">
        <v>44167</v>
      </c>
      <c r="C4240" s="60" t="s">
        <v>753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 x14ac:dyDescent="0.2">
      <c r="A4241" s="74">
        <v>44168</v>
      </c>
      <c r="B4241" s="75">
        <v>44168</v>
      </c>
      <c r="C4241" s="75" t="s">
        <v>680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 x14ac:dyDescent="0.2">
      <c r="A4242" s="74">
        <v>44168</v>
      </c>
      <c r="B4242" s="75">
        <v>44168</v>
      </c>
      <c r="C4242" s="75" t="s">
        <v>678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 x14ac:dyDescent="0.2">
      <c r="A4243" s="74">
        <v>44168</v>
      </c>
      <c r="B4243" s="75">
        <v>44168</v>
      </c>
      <c r="C4243" s="75" t="s">
        <v>691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 x14ac:dyDescent="0.2">
      <c r="A4244" s="74">
        <v>44168</v>
      </c>
      <c r="B4244" s="75">
        <v>44168</v>
      </c>
      <c r="C4244" s="75" t="s">
        <v>694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 x14ac:dyDescent="0.2">
      <c r="A4245" s="74">
        <v>44168</v>
      </c>
      <c r="B4245" s="75">
        <v>44168</v>
      </c>
      <c r="C4245" s="75" t="s">
        <v>719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 x14ac:dyDescent="0.2">
      <c r="A4246" s="74">
        <v>44168</v>
      </c>
      <c r="B4246" s="75">
        <v>44168</v>
      </c>
      <c r="C4246" s="75" t="s">
        <v>714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 x14ac:dyDescent="0.2">
      <c r="A4247" s="74">
        <v>44168</v>
      </c>
      <c r="B4247" s="75">
        <v>44168</v>
      </c>
      <c r="C4247" s="75" t="s">
        <v>682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 x14ac:dyDescent="0.2">
      <c r="A4248" s="74">
        <v>44168</v>
      </c>
      <c r="B4248" s="75">
        <v>44168</v>
      </c>
      <c r="C4248" s="75" t="s">
        <v>695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 x14ac:dyDescent="0.2">
      <c r="A4249" s="74">
        <v>44168</v>
      </c>
      <c r="B4249" s="75">
        <v>44168</v>
      </c>
      <c r="C4249" s="75" t="s">
        <v>697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 x14ac:dyDescent="0.2">
      <c r="A4250" s="74">
        <v>44168</v>
      </c>
      <c r="B4250" s="75">
        <v>44168</v>
      </c>
      <c r="C4250" s="75" t="s">
        <v>699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 x14ac:dyDescent="0.2">
      <c r="A4251" s="74">
        <v>44168</v>
      </c>
      <c r="B4251" s="75">
        <v>44168</v>
      </c>
      <c r="C4251" s="75" t="s">
        <v>722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 x14ac:dyDescent="0.2">
      <c r="A4252" s="74">
        <v>44168</v>
      </c>
      <c r="B4252" s="75">
        <v>44168</v>
      </c>
      <c r="C4252" s="75" t="s">
        <v>711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 x14ac:dyDescent="0.2">
      <c r="A4253" s="74">
        <v>44168</v>
      </c>
      <c r="B4253" s="75">
        <v>44168</v>
      </c>
      <c r="C4253" s="75" t="s">
        <v>724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 x14ac:dyDescent="0.2">
      <c r="A4254" s="74">
        <v>44168</v>
      </c>
      <c r="B4254" s="75">
        <v>44168</v>
      </c>
      <c r="C4254" s="75" t="s">
        <v>683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 x14ac:dyDescent="0.2">
      <c r="A4255" s="74">
        <v>44168</v>
      </c>
      <c r="B4255" s="75">
        <v>44168</v>
      </c>
      <c r="C4255" s="75" t="s">
        <v>729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 x14ac:dyDescent="0.2">
      <c r="A4256" s="74">
        <v>44168</v>
      </c>
      <c r="B4256" s="75">
        <v>44168</v>
      </c>
      <c r="C4256" s="75" t="s">
        <v>692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 x14ac:dyDescent="0.2">
      <c r="A4257" s="74">
        <v>44168</v>
      </c>
      <c r="B4257" s="75">
        <v>44168</v>
      </c>
      <c r="C4257" s="75" t="s">
        <v>896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 x14ac:dyDescent="0.2">
      <c r="A4258" s="74">
        <v>44168</v>
      </c>
      <c r="B4258" s="75">
        <v>44168</v>
      </c>
      <c r="C4258" s="75" t="s">
        <v>687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 x14ac:dyDescent="0.2">
      <c r="A4259" s="74">
        <v>44168</v>
      </c>
      <c r="B4259" s="75">
        <v>44168</v>
      </c>
      <c r="C4259" s="75" t="s">
        <v>688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 x14ac:dyDescent="0.2">
      <c r="A4260" s="74">
        <v>44168</v>
      </c>
      <c r="B4260" s="75">
        <v>44168</v>
      </c>
      <c r="C4260" s="75" t="s">
        <v>726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 x14ac:dyDescent="0.2">
      <c r="A4261" s="74">
        <v>44168</v>
      </c>
      <c r="B4261" s="75">
        <v>44168</v>
      </c>
      <c r="C4261" s="75" t="s">
        <v>704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 x14ac:dyDescent="0.2">
      <c r="A4262" s="74">
        <v>44168</v>
      </c>
      <c r="B4262" s="75">
        <v>44168</v>
      </c>
      <c r="C4262" s="75" t="s">
        <v>679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 x14ac:dyDescent="0.2">
      <c r="A4263" s="74">
        <v>44168</v>
      </c>
      <c r="B4263" s="75">
        <v>44168</v>
      </c>
      <c r="C4263" s="75" t="s">
        <v>723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 x14ac:dyDescent="0.2">
      <c r="A4264" s="74">
        <v>44168</v>
      </c>
      <c r="B4264" s="75">
        <v>44168</v>
      </c>
      <c r="C4264" s="75" t="s">
        <v>689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 x14ac:dyDescent="0.2">
      <c r="A4265" s="74">
        <v>44168</v>
      </c>
      <c r="B4265" s="75">
        <v>44168</v>
      </c>
      <c r="C4265" s="75" t="s">
        <v>685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 x14ac:dyDescent="0.2">
      <c r="A4266" s="74">
        <v>44168</v>
      </c>
      <c r="B4266" s="75">
        <v>44168</v>
      </c>
      <c r="C4266" s="75" t="s">
        <v>686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 x14ac:dyDescent="0.2">
      <c r="A4267" s="74">
        <v>44168</v>
      </c>
      <c r="B4267" s="75">
        <v>44168</v>
      </c>
      <c r="C4267" s="75" t="s">
        <v>684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 x14ac:dyDescent="0.2">
      <c r="A4268" s="74">
        <v>44168</v>
      </c>
      <c r="B4268" s="75">
        <v>44168</v>
      </c>
      <c r="C4268" s="75" t="s">
        <v>753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 x14ac:dyDescent="0.2">
      <c r="A4269" s="74">
        <v>44168</v>
      </c>
      <c r="B4269" s="75">
        <v>44168</v>
      </c>
      <c r="C4269" s="75" t="s">
        <v>690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 x14ac:dyDescent="0.2">
      <c r="A4270" s="74">
        <v>44168</v>
      </c>
      <c r="B4270" s="75">
        <v>44168</v>
      </c>
      <c r="C4270" s="75" t="s">
        <v>738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 x14ac:dyDescent="0.2">
      <c r="A4271" s="74">
        <v>44168</v>
      </c>
      <c r="B4271" s="75">
        <v>44168</v>
      </c>
      <c r="C4271" s="75" t="s">
        <v>730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 x14ac:dyDescent="0.2">
      <c r="A4272" s="74">
        <v>44168</v>
      </c>
      <c r="B4272" s="75">
        <v>44168</v>
      </c>
      <c r="C4272" s="75" t="s">
        <v>698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 x14ac:dyDescent="0.2">
      <c r="A4273" s="74">
        <v>44168</v>
      </c>
      <c r="B4273" s="75">
        <v>44168</v>
      </c>
      <c r="C4273" s="75" t="s">
        <v>709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 x14ac:dyDescent="0.2">
      <c r="A4274" s="74">
        <v>44168</v>
      </c>
      <c r="B4274" s="75">
        <v>44168</v>
      </c>
      <c r="C4274" s="75" t="s">
        <v>717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 x14ac:dyDescent="0.2">
      <c r="A4275" s="74">
        <v>44168</v>
      </c>
      <c r="B4275" s="75">
        <v>44168</v>
      </c>
      <c r="C4275" s="75" t="s">
        <v>707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 x14ac:dyDescent="0.2">
      <c r="A4276" s="74">
        <v>44168</v>
      </c>
      <c r="B4276" s="75">
        <v>44168</v>
      </c>
      <c r="C4276" s="75" t="s">
        <v>741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 x14ac:dyDescent="0.2">
      <c r="A4277" s="74">
        <v>44168</v>
      </c>
      <c r="B4277" s="75">
        <v>44168</v>
      </c>
      <c r="C4277" s="75" t="s">
        <v>713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 x14ac:dyDescent="0.2">
      <c r="A4278" s="74">
        <v>44168</v>
      </c>
      <c r="B4278" s="75">
        <v>44168</v>
      </c>
      <c r="C4278" s="75" t="s">
        <v>708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 x14ac:dyDescent="0.2">
      <c r="A4279" s="74">
        <v>44168</v>
      </c>
      <c r="B4279" s="75">
        <v>44168</v>
      </c>
      <c r="C4279" s="75" t="s">
        <v>734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 x14ac:dyDescent="0.2">
      <c r="A4280" s="74">
        <v>44168</v>
      </c>
      <c r="B4280" s="75">
        <v>44168</v>
      </c>
      <c r="C4280" s="75" t="s">
        <v>693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 x14ac:dyDescent="0.2">
      <c r="A4281" s="74">
        <v>44168</v>
      </c>
      <c r="B4281" s="75">
        <v>44168</v>
      </c>
      <c r="C4281" s="75" t="s">
        <v>727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 x14ac:dyDescent="0.2">
      <c r="A4282" s="74">
        <v>44168</v>
      </c>
      <c r="B4282" s="75">
        <v>44168</v>
      </c>
      <c r="C4282" s="75" t="s">
        <v>898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 x14ac:dyDescent="0.2">
      <c r="A4283" s="74">
        <v>44168</v>
      </c>
      <c r="B4283" s="75">
        <v>44168</v>
      </c>
      <c r="C4283" s="75" t="s">
        <v>728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 x14ac:dyDescent="0.2">
      <c r="A4284" s="74">
        <v>44168</v>
      </c>
      <c r="B4284" s="75">
        <v>44168</v>
      </c>
      <c r="C4284" s="75" t="s">
        <v>721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 x14ac:dyDescent="0.2">
      <c r="A4285" s="74">
        <v>44168</v>
      </c>
      <c r="B4285" s="75">
        <v>44168</v>
      </c>
      <c r="C4285" s="75" t="s">
        <v>670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 x14ac:dyDescent="0.2">
      <c r="A4286" s="74">
        <v>44168</v>
      </c>
      <c r="B4286" s="75">
        <v>44168</v>
      </c>
      <c r="C4286" s="75" t="s">
        <v>879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 x14ac:dyDescent="0.2">
      <c r="A4287" s="74">
        <v>44168</v>
      </c>
      <c r="B4287" s="75">
        <v>44168</v>
      </c>
      <c r="C4287" s="75" t="s">
        <v>845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 x14ac:dyDescent="0.2">
      <c r="A4288" s="74">
        <v>44168</v>
      </c>
      <c r="B4288" s="75">
        <v>44168</v>
      </c>
      <c r="C4288" s="75" t="s">
        <v>838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 x14ac:dyDescent="0.2">
      <c r="A4289" s="50">
        <v>44169</v>
      </c>
      <c r="B4289" s="51">
        <v>44169</v>
      </c>
      <c r="C4289" s="51" t="s">
        <v>680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 x14ac:dyDescent="0.2">
      <c r="A4290" s="50">
        <v>44169</v>
      </c>
      <c r="B4290" s="51">
        <v>44169</v>
      </c>
      <c r="C4290" s="51" t="s">
        <v>695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 x14ac:dyDescent="0.2">
      <c r="A4291" s="50">
        <v>44169</v>
      </c>
      <c r="B4291" s="51">
        <v>44169</v>
      </c>
      <c r="C4291" s="51" t="s">
        <v>694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 x14ac:dyDescent="0.2">
      <c r="A4292" s="50">
        <v>44169</v>
      </c>
      <c r="B4292" s="51">
        <v>44169</v>
      </c>
      <c r="C4292" s="51" t="s">
        <v>678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 x14ac:dyDescent="0.2">
      <c r="A4293" s="50">
        <v>44169</v>
      </c>
      <c r="B4293" s="51">
        <v>44169</v>
      </c>
      <c r="C4293" s="51" t="s">
        <v>719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 x14ac:dyDescent="0.2">
      <c r="A4294" s="50">
        <v>44169</v>
      </c>
      <c r="B4294" s="51">
        <v>44169</v>
      </c>
      <c r="C4294" s="51" t="s">
        <v>691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 x14ac:dyDescent="0.2">
      <c r="A4295" s="50">
        <v>44169</v>
      </c>
      <c r="B4295" s="51">
        <v>44169</v>
      </c>
      <c r="C4295" s="51" t="s">
        <v>697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 x14ac:dyDescent="0.2">
      <c r="A4296" s="50">
        <v>44169</v>
      </c>
      <c r="B4296" s="51">
        <v>44169</v>
      </c>
      <c r="C4296" s="51" t="s">
        <v>699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 x14ac:dyDescent="0.2">
      <c r="A4297" s="50">
        <v>44169</v>
      </c>
      <c r="B4297" s="51">
        <v>44169</v>
      </c>
      <c r="C4297" s="51" t="s">
        <v>683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 x14ac:dyDescent="0.2">
      <c r="A4298" s="50">
        <v>44169</v>
      </c>
      <c r="B4298" s="51">
        <v>44169</v>
      </c>
      <c r="C4298" s="51" t="s">
        <v>688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 x14ac:dyDescent="0.2">
      <c r="A4299" s="50">
        <v>44169</v>
      </c>
      <c r="B4299" s="51">
        <v>44169</v>
      </c>
      <c r="C4299" s="51" t="s">
        <v>687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 x14ac:dyDescent="0.2">
      <c r="A4300" s="50">
        <v>44169</v>
      </c>
      <c r="B4300" s="51">
        <v>44169</v>
      </c>
      <c r="C4300" s="51" t="s">
        <v>704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 x14ac:dyDescent="0.2">
      <c r="A4301" s="50">
        <v>44169</v>
      </c>
      <c r="B4301" s="51">
        <v>44169</v>
      </c>
      <c r="C4301" s="51" t="s">
        <v>692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 x14ac:dyDescent="0.2">
      <c r="A4302" s="50">
        <v>44169</v>
      </c>
      <c r="B4302" s="51">
        <v>44169</v>
      </c>
      <c r="C4302" s="51" t="s">
        <v>682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 x14ac:dyDescent="0.2">
      <c r="A4303" s="50">
        <v>44169</v>
      </c>
      <c r="B4303" s="51">
        <v>44169</v>
      </c>
      <c r="C4303" s="51" t="s">
        <v>726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 x14ac:dyDescent="0.2">
      <c r="A4304" s="50">
        <v>44169</v>
      </c>
      <c r="B4304" s="51">
        <v>44169</v>
      </c>
      <c r="C4304" s="51" t="s">
        <v>684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 x14ac:dyDescent="0.2">
      <c r="A4305" s="50">
        <v>44169</v>
      </c>
      <c r="B4305" s="51">
        <v>44169</v>
      </c>
      <c r="C4305" s="51" t="s">
        <v>722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 x14ac:dyDescent="0.2">
      <c r="A4306" s="50">
        <v>44169</v>
      </c>
      <c r="B4306" s="51">
        <v>44169</v>
      </c>
      <c r="C4306" s="51" t="s">
        <v>729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 x14ac:dyDescent="0.2">
      <c r="A4307" s="50">
        <v>44169</v>
      </c>
      <c r="B4307" s="51">
        <v>44169</v>
      </c>
      <c r="C4307" s="51" t="s">
        <v>714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 x14ac:dyDescent="0.2">
      <c r="A4308" s="50">
        <v>44169</v>
      </c>
      <c r="B4308" s="51">
        <v>44169</v>
      </c>
      <c r="C4308" s="51" t="s">
        <v>686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 x14ac:dyDescent="0.2">
      <c r="A4309" s="50">
        <v>44169</v>
      </c>
      <c r="B4309" s="51">
        <v>44169</v>
      </c>
      <c r="C4309" s="51" t="s">
        <v>690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 x14ac:dyDescent="0.2">
      <c r="A4310" s="50">
        <v>44169</v>
      </c>
      <c r="B4310" s="51">
        <v>44169</v>
      </c>
      <c r="C4310" s="51" t="s">
        <v>679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 x14ac:dyDescent="0.2">
      <c r="A4311" s="50">
        <v>44169</v>
      </c>
      <c r="B4311" s="51">
        <v>44169</v>
      </c>
      <c r="C4311" s="51" t="s">
        <v>698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 x14ac:dyDescent="0.2">
      <c r="A4312" s="50">
        <v>44169</v>
      </c>
      <c r="B4312" s="51">
        <v>44169</v>
      </c>
      <c r="C4312" s="51" t="s">
        <v>708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 x14ac:dyDescent="0.2">
      <c r="A4313" s="50">
        <v>44169</v>
      </c>
      <c r="B4313" s="51">
        <v>44169</v>
      </c>
      <c r="C4313" s="51" t="s">
        <v>685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 x14ac:dyDescent="0.2">
      <c r="A4314" s="50">
        <v>44169</v>
      </c>
      <c r="B4314" s="51">
        <v>44169</v>
      </c>
      <c r="C4314" s="51" t="s">
        <v>741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 x14ac:dyDescent="0.2">
      <c r="A4315" s="50">
        <v>44169</v>
      </c>
      <c r="B4315" s="51">
        <v>44169</v>
      </c>
      <c r="C4315" s="51" t="s">
        <v>707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 x14ac:dyDescent="0.2">
      <c r="A4316" s="50">
        <v>44169</v>
      </c>
      <c r="B4316" s="51">
        <v>44169</v>
      </c>
      <c r="C4316" s="51" t="s">
        <v>709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 x14ac:dyDescent="0.2">
      <c r="A4317" s="50">
        <v>44169</v>
      </c>
      <c r="B4317" s="51">
        <v>44169</v>
      </c>
      <c r="C4317" s="51" t="s">
        <v>701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 x14ac:dyDescent="0.2">
      <c r="A4318" s="50">
        <v>44169</v>
      </c>
      <c r="B4318" s="51">
        <v>44169</v>
      </c>
      <c r="C4318" s="51" t="s">
        <v>749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 x14ac:dyDescent="0.2">
      <c r="A4319" s="50">
        <v>44169</v>
      </c>
      <c r="B4319" s="51">
        <v>44169</v>
      </c>
      <c r="C4319" s="51" t="s">
        <v>746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 x14ac:dyDescent="0.2">
      <c r="A4320" s="50">
        <v>44169</v>
      </c>
      <c r="B4320" s="51">
        <v>44169</v>
      </c>
      <c r="C4320" s="51" t="s">
        <v>689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 x14ac:dyDescent="0.2">
      <c r="A4321" s="50">
        <v>44169</v>
      </c>
      <c r="B4321" s="51">
        <v>44169</v>
      </c>
      <c r="C4321" s="51" t="s">
        <v>730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 x14ac:dyDescent="0.2">
      <c r="A4322" s="50">
        <v>44169</v>
      </c>
      <c r="B4322" s="51">
        <v>44169</v>
      </c>
      <c r="C4322" s="51" t="s">
        <v>713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 x14ac:dyDescent="0.2">
      <c r="A4323" s="50">
        <v>44169</v>
      </c>
      <c r="B4323" s="51">
        <v>44169</v>
      </c>
      <c r="C4323" s="51" t="s">
        <v>723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 x14ac:dyDescent="0.2">
      <c r="A4324" s="50">
        <v>44169</v>
      </c>
      <c r="B4324" s="51">
        <v>44169</v>
      </c>
      <c r="C4324" s="51" t="s">
        <v>724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 x14ac:dyDescent="0.2">
      <c r="A4325" s="50">
        <v>44169</v>
      </c>
      <c r="B4325" s="51">
        <v>44169</v>
      </c>
      <c r="C4325" s="51" t="s">
        <v>670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 x14ac:dyDescent="0.2">
      <c r="A4326" s="50">
        <v>44169</v>
      </c>
      <c r="B4326" s="51">
        <v>44169</v>
      </c>
      <c r="C4326" s="51" t="s">
        <v>717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 x14ac:dyDescent="0.2">
      <c r="A4327" s="50">
        <v>44169</v>
      </c>
      <c r="B4327" s="51">
        <v>44169</v>
      </c>
      <c r="C4327" s="51" t="s">
        <v>727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 x14ac:dyDescent="0.2">
      <c r="A4328" s="50">
        <v>44169</v>
      </c>
      <c r="B4328" s="51">
        <v>44169</v>
      </c>
      <c r="C4328" s="51" t="s">
        <v>734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 x14ac:dyDescent="0.2">
      <c r="A4329" s="50">
        <v>44169</v>
      </c>
      <c r="B4329" s="51">
        <v>44169</v>
      </c>
      <c r="C4329" s="51" t="s">
        <v>711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 x14ac:dyDescent="0.2">
      <c r="A4330" s="50">
        <v>44169</v>
      </c>
      <c r="B4330" s="51">
        <v>44169</v>
      </c>
      <c r="C4330" s="51" t="s">
        <v>740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 x14ac:dyDescent="0.2">
      <c r="A4331" s="50">
        <v>44169</v>
      </c>
      <c r="B4331" s="51">
        <v>44169</v>
      </c>
      <c r="C4331" s="51" t="s">
        <v>733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 x14ac:dyDescent="0.2">
      <c r="A4332" s="50">
        <v>44169</v>
      </c>
      <c r="B4332" s="51">
        <v>44169</v>
      </c>
      <c r="C4332" s="51" t="s">
        <v>811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 x14ac:dyDescent="0.2">
      <c r="A4333" s="50">
        <v>44169</v>
      </c>
      <c r="B4333" s="51">
        <v>44169</v>
      </c>
      <c r="C4333" s="51" t="s">
        <v>738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 x14ac:dyDescent="0.2">
      <c r="A4334" s="50">
        <v>44169</v>
      </c>
      <c r="B4334" s="51">
        <v>44169</v>
      </c>
      <c r="C4334" s="51" t="s">
        <v>728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 x14ac:dyDescent="0.2">
      <c r="A4335" s="50">
        <v>44169</v>
      </c>
      <c r="B4335" s="51">
        <v>44169</v>
      </c>
      <c r="C4335" s="51" t="s">
        <v>879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 x14ac:dyDescent="0.2">
      <c r="A4336" s="50">
        <v>44169</v>
      </c>
      <c r="B4336" s="51">
        <v>44169</v>
      </c>
      <c r="C4336" s="51" t="s">
        <v>681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 x14ac:dyDescent="0.2">
      <c r="A4337" s="50">
        <v>44169</v>
      </c>
      <c r="B4337" s="51">
        <v>44169</v>
      </c>
      <c r="C4337" s="51" t="s">
        <v>840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 x14ac:dyDescent="0.2">
      <c r="A4338" s="50">
        <v>44169</v>
      </c>
      <c r="B4338" s="51">
        <v>44169</v>
      </c>
      <c r="C4338" s="51" t="s">
        <v>848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 x14ac:dyDescent="0.2">
      <c r="A4339" s="50">
        <v>44169</v>
      </c>
      <c r="B4339" s="51">
        <v>44169</v>
      </c>
      <c r="C4339" s="51" t="s">
        <v>720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 x14ac:dyDescent="0.2">
      <c r="A4340" s="50">
        <v>44169</v>
      </c>
      <c r="B4340" s="51">
        <v>44169</v>
      </c>
      <c r="C4340" s="51" t="s">
        <v>899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 x14ac:dyDescent="0.2">
      <c r="A4341" s="50">
        <v>44169</v>
      </c>
      <c r="B4341" s="51">
        <v>44169</v>
      </c>
      <c r="C4341" s="51" t="s">
        <v>706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 x14ac:dyDescent="0.2">
      <c r="A4342" s="50">
        <v>44169</v>
      </c>
      <c r="B4342" s="51">
        <v>44169</v>
      </c>
      <c r="C4342" s="51" t="s">
        <v>700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 x14ac:dyDescent="0.2">
      <c r="A4343" s="50">
        <v>44169</v>
      </c>
      <c r="B4343" s="51">
        <v>44169</v>
      </c>
      <c r="C4343" s="51" t="s">
        <v>696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 x14ac:dyDescent="0.2">
      <c r="A4344" s="50">
        <v>44169</v>
      </c>
      <c r="B4344" s="51">
        <v>44169</v>
      </c>
      <c r="C4344" s="51" t="s">
        <v>753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 x14ac:dyDescent="0.2">
      <c r="A4345" s="50">
        <v>44169</v>
      </c>
      <c r="B4345" s="51">
        <v>44169</v>
      </c>
      <c r="C4345" s="51" t="s">
        <v>845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 x14ac:dyDescent="0.2">
      <c r="A4346" s="50">
        <v>44169</v>
      </c>
      <c r="B4346" s="51">
        <v>44169</v>
      </c>
      <c r="C4346" s="51" t="s">
        <v>716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 x14ac:dyDescent="0.2">
      <c r="A4347" s="50">
        <v>44169</v>
      </c>
      <c r="B4347" s="51">
        <v>44169</v>
      </c>
      <c r="C4347" s="51" t="s">
        <v>693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 x14ac:dyDescent="0.2">
      <c r="A4348" s="32">
        <v>44170</v>
      </c>
      <c r="B4348" s="33">
        <v>44170</v>
      </c>
      <c r="C4348" s="33" t="s">
        <v>719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 x14ac:dyDescent="0.2">
      <c r="A4349" s="32">
        <v>44170</v>
      </c>
      <c r="B4349" s="33">
        <v>44170</v>
      </c>
      <c r="C4349" s="33" t="s">
        <v>678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 x14ac:dyDescent="0.2">
      <c r="A4350" s="32">
        <v>44170</v>
      </c>
      <c r="B4350" s="33">
        <v>44170</v>
      </c>
      <c r="C4350" s="33" t="s">
        <v>680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 x14ac:dyDescent="0.2">
      <c r="A4351" s="32">
        <v>44170</v>
      </c>
      <c r="B4351" s="33">
        <v>44170</v>
      </c>
      <c r="C4351" s="33" t="s">
        <v>694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 x14ac:dyDescent="0.2">
      <c r="A4352" s="32">
        <v>44170</v>
      </c>
      <c r="B4352" s="33">
        <v>44170</v>
      </c>
      <c r="C4352" s="33" t="s">
        <v>684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 x14ac:dyDescent="0.2">
      <c r="A4353" s="32">
        <v>44170</v>
      </c>
      <c r="B4353" s="33">
        <v>44170</v>
      </c>
      <c r="C4353" s="33" t="s">
        <v>691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 x14ac:dyDescent="0.2">
      <c r="A4354" s="32">
        <v>44170</v>
      </c>
      <c r="B4354" s="33">
        <v>44170</v>
      </c>
      <c r="C4354" s="33" t="s">
        <v>683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 x14ac:dyDescent="0.2">
      <c r="A4355" s="32">
        <v>44170</v>
      </c>
      <c r="B4355" s="33">
        <v>44170</v>
      </c>
      <c r="C4355" s="33" t="s">
        <v>709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 x14ac:dyDescent="0.2">
      <c r="A4356" s="32">
        <v>44170</v>
      </c>
      <c r="B4356" s="33">
        <v>44170</v>
      </c>
      <c r="C4356" s="33" t="s">
        <v>689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 x14ac:dyDescent="0.2">
      <c r="A4357" s="32">
        <v>44170</v>
      </c>
      <c r="B4357" s="33">
        <v>44170</v>
      </c>
      <c r="C4357" s="33" t="s">
        <v>687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 x14ac:dyDescent="0.2">
      <c r="A4358" s="32">
        <v>44170</v>
      </c>
      <c r="B4358" s="33">
        <v>44170</v>
      </c>
      <c r="C4358" s="33" t="s">
        <v>699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 x14ac:dyDescent="0.2">
      <c r="A4359" s="32">
        <v>44170</v>
      </c>
      <c r="B4359" s="33">
        <v>44170</v>
      </c>
      <c r="C4359" s="33" t="s">
        <v>682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 x14ac:dyDescent="0.2">
      <c r="A4360" s="32">
        <v>44170</v>
      </c>
      <c r="B4360" s="33">
        <v>44170</v>
      </c>
      <c r="C4360" s="33" t="s">
        <v>688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 x14ac:dyDescent="0.2">
      <c r="A4361" s="32">
        <v>44170</v>
      </c>
      <c r="B4361" s="33">
        <v>44170</v>
      </c>
      <c r="C4361" s="33" t="s">
        <v>685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 x14ac:dyDescent="0.2">
      <c r="A4362" s="32">
        <v>44170</v>
      </c>
      <c r="B4362" s="33">
        <v>44170</v>
      </c>
      <c r="C4362" s="33" t="s">
        <v>714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 x14ac:dyDescent="0.2">
      <c r="A4363" s="32">
        <v>44170</v>
      </c>
      <c r="B4363" s="33">
        <v>44170</v>
      </c>
      <c r="C4363" s="33" t="s">
        <v>697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 x14ac:dyDescent="0.2">
      <c r="A4364" s="32">
        <v>44170</v>
      </c>
      <c r="B4364" s="33">
        <v>44170</v>
      </c>
      <c r="C4364" s="33" t="s">
        <v>690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 x14ac:dyDescent="0.2">
      <c r="A4365" s="32">
        <v>44170</v>
      </c>
      <c r="B4365" s="33">
        <v>44170</v>
      </c>
      <c r="C4365" s="33" t="s">
        <v>704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 x14ac:dyDescent="0.2">
      <c r="A4366" s="32">
        <v>44170</v>
      </c>
      <c r="B4366" s="33">
        <v>44170</v>
      </c>
      <c r="C4366" s="33" t="s">
        <v>686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 x14ac:dyDescent="0.2">
      <c r="A4367" s="32">
        <v>44170</v>
      </c>
      <c r="B4367" s="33">
        <v>44170</v>
      </c>
      <c r="C4367" s="33" t="s">
        <v>729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 x14ac:dyDescent="0.2">
      <c r="A4368" s="32">
        <v>44170</v>
      </c>
      <c r="B4368" s="33">
        <v>44170</v>
      </c>
      <c r="C4368" s="33" t="s">
        <v>711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 x14ac:dyDescent="0.2">
      <c r="A4369" s="32">
        <v>44170</v>
      </c>
      <c r="B4369" s="33">
        <v>44170</v>
      </c>
      <c r="C4369" s="33" t="s">
        <v>730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 x14ac:dyDescent="0.2">
      <c r="A4370" s="32">
        <v>44170</v>
      </c>
      <c r="B4370" s="33">
        <v>44170</v>
      </c>
      <c r="C4370" s="33" t="s">
        <v>724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 x14ac:dyDescent="0.2">
      <c r="A4371" s="32">
        <v>44170</v>
      </c>
      <c r="B4371" s="33">
        <v>44170</v>
      </c>
      <c r="C4371" s="33" t="s">
        <v>723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 x14ac:dyDescent="0.2">
      <c r="A4372" s="32">
        <v>44170</v>
      </c>
      <c r="B4372" s="33">
        <v>44170</v>
      </c>
      <c r="C4372" s="33" t="s">
        <v>746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 x14ac:dyDescent="0.2">
      <c r="A4373" s="32">
        <v>44170</v>
      </c>
      <c r="B4373" s="33">
        <v>44170</v>
      </c>
      <c r="C4373" s="33" t="s">
        <v>692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 x14ac:dyDescent="0.2">
      <c r="A4374" s="32">
        <v>44170</v>
      </c>
      <c r="B4374" s="33">
        <v>44170</v>
      </c>
      <c r="C4374" s="33" t="s">
        <v>722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 x14ac:dyDescent="0.2">
      <c r="A4375" s="32">
        <v>44170</v>
      </c>
      <c r="B4375" s="33">
        <v>44170</v>
      </c>
      <c r="C4375" s="33" t="s">
        <v>695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 x14ac:dyDescent="0.2">
      <c r="A4376" s="32">
        <v>44170</v>
      </c>
      <c r="B4376" s="33">
        <v>44170</v>
      </c>
      <c r="C4376" s="33" t="s">
        <v>679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 x14ac:dyDescent="0.2">
      <c r="A4377" s="32">
        <v>44170</v>
      </c>
      <c r="B4377" s="33">
        <v>44170</v>
      </c>
      <c r="C4377" s="33" t="s">
        <v>740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 x14ac:dyDescent="0.2">
      <c r="A4378" s="32">
        <v>44170</v>
      </c>
      <c r="B4378" s="33">
        <v>44170</v>
      </c>
      <c r="C4378" s="33" t="s">
        <v>706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 x14ac:dyDescent="0.2">
      <c r="A4379" s="32">
        <v>44170</v>
      </c>
      <c r="B4379" s="33">
        <v>44170</v>
      </c>
      <c r="C4379" s="33" t="s">
        <v>707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 x14ac:dyDescent="0.2">
      <c r="A4380" s="32">
        <v>44170</v>
      </c>
      <c r="B4380" s="33">
        <v>44170</v>
      </c>
      <c r="C4380" s="33" t="s">
        <v>715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 x14ac:dyDescent="0.2">
      <c r="A4381" s="32">
        <v>44170</v>
      </c>
      <c r="B4381" s="33">
        <v>44170</v>
      </c>
      <c r="C4381" s="33" t="s">
        <v>900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 x14ac:dyDescent="0.2">
      <c r="A4382" s="32">
        <v>44170</v>
      </c>
      <c r="B4382" s="33">
        <v>44170</v>
      </c>
      <c r="C4382" s="33" t="s">
        <v>749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 x14ac:dyDescent="0.2">
      <c r="A4383" s="32">
        <v>44170</v>
      </c>
      <c r="B4383" s="33">
        <v>44170</v>
      </c>
      <c r="C4383" s="33" t="s">
        <v>781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 x14ac:dyDescent="0.2">
      <c r="A4384" s="32">
        <v>44170</v>
      </c>
      <c r="B4384" s="33">
        <v>44170</v>
      </c>
      <c r="C4384" s="33" t="s">
        <v>708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 x14ac:dyDescent="0.2">
      <c r="A4385" s="32">
        <v>44170</v>
      </c>
      <c r="B4385" s="33">
        <v>44170</v>
      </c>
      <c r="C4385" s="33" t="s">
        <v>728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 x14ac:dyDescent="0.2">
      <c r="A4386" s="32">
        <v>44170</v>
      </c>
      <c r="B4386" s="33">
        <v>44170</v>
      </c>
      <c r="C4386" s="33" t="s">
        <v>717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 x14ac:dyDescent="0.2">
      <c r="A4387" s="32">
        <v>44170</v>
      </c>
      <c r="B4387" s="33">
        <v>44170</v>
      </c>
      <c r="C4387" s="33" t="s">
        <v>713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 x14ac:dyDescent="0.2">
      <c r="A4388" s="32">
        <v>44170</v>
      </c>
      <c r="B4388" s="33">
        <v>44170</v>
      </c>
      <c r="C4388" s="33" t="s">
        <v>716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 x14ac:dyDescent="0.2">
      <c r="A4389" s="32">
        <v>44170</v>
      </c>
      <c r="B4389" s="33">
        <v>44170</v>
      </c>
      <c r="C4389" s="33" t="s">
        <v>888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 x14ac:dyDescent="0.2">
      <c r="A4390" s="32">
        <v>44170</v>
      </c>
      <c r="B4390" s="33">
        <v>44170</v>
      </c>
      <c r="C4390" s="33" t="s">
        <v>700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 x14ac:dyDescent="0.2">
      <c r="A4391" s="32">
        <v>44170</v>
      </c>
      <c r="B4391" s="33">
        <v>44170</v>
      </c>
      <c r="C4391" s="33" t="s">
        <v>734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 x14ac:dyDescent="0.2">
      <c r="A4392" s="32">
        <v>44170</v>
      </c>
      <c r="B4392" s="33">
        <v>44170</v>
      </c>
      <c r="C4392" s="33" t="s">
        <v>698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 x14ac:dyDescent="0.2">
      <c r="A4393" s="32">
        <v>44170</v>
      </c>
      <c r="B4393" s="33">
        <v>44170</v>
      </c>
      <c r="C4393" s="33" t="s">
        <v>696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 x14ac:dyDescent="0.2">
      <c r="A4394" s="32">
        <v>44170</v>
      </c>
      <c r="B4394" s="33">
        <v>44170</v>
      </c>
      <c r="C4394" s="33" t="s">
        <v>726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 x14ac:dyDescent="0.2">
      <c r="A4395" s="32">
        <v>44170</v>
      </c>
      <c r="B4395" s="33">
        <v>44170</v>
      </c>
      <c r="C4395" s="33" t="s">
        <v>693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 x14ac:dyDescent="0.2">
      <c r="A4396" s="32">
        <v>44170</v>
      </c>
      <c r="B4396" s="33">
        <v>44170</v>
      </c>
      <c r="C4396" s="33" t="s">
        <v>670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 x14ac:dyDescent="0.2">
      <c r="A4397" s="32">
        <v>44170</v>
      </c>
      <c r="B4397" s="33">
        <v>44170</v>
      </c>
      <c r="C4397" s="33" t="s">
        <v>681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 x14ac:dyDescent="0.2">
      <c r="A4398" s="32">
        <v>44170</v>
      </c>
      <c r="B4398" s="33">
        <v>44170</v>
      </c>
      <c r="C4398" s="33" t="s">
        <v>727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 x14ac:dyDescent="0.2">
      <c r="A4399" s="32">
        <v>44170</v>
      </c>
      <c r="B4399" s="33">
        <v>44170</v>
      </c>
      <c r="C4399" s="33" t="s">
        <v>743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 x14ac:dyDescent="0.2">
      <c r="A4400" s="32">
        <v>44170</v>
      </c>
      <c r="B4400" s="33">
        <v>44170</v>
      </c>
      <c r="C4400" s="33" t="s">
        <v>898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 x14ac:dyDescent="0.2">
      <c r="A4401" s="32">
        <v>44170</v>
      </c>
      <c r="B4401" s="33">
        <v>44170</v>
      </c>
      <c r="C4401" s="33" t="s">
        <v>732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 x14ac:dyDescent="0.2">
      <c r="A4402" s="32">
        <v>44170</v>
      </c>
      <c r="B4402" s="33">
        <v>44170</v>
      </c>
      <c r="C4402" s="33" t="s">
        <v>901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 x14ac:dyDescent="0.2">
      <c r="A4403" s="32">
        <v>44170</v>
      </c>
      <c r="B4403" s="33">
        <v>44170</v>
      </c>
      <c r="C4403" s="33" t="s">
        <v>733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 x14ac:dyDescent="0.2">
      <c r="A4404" s="62">
        <v>44171</v>
      </c>
      <c r="B4404" s="63">
        <v>44171</v>
      </c>
      <c r="C4404" s="63" t="s">
        <v>678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 x14ac:dyDescent="0.2">
      <c r="A4405" s="62">
        <v>44171</v>
      </c>
      <c r="B4405" s="63">
        <v>44171</v>
      </c>
      <c r="C4405" s="63" t="s">
        <v>680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 x14ac:dyDescent="0.2">
      <c r="A4406" s="62">
        <v>44171</v>
      </c>
      <c r="B4406" s="63">
        <v>44171</v>
      </c>
      <c r="C4406" s="63" t="s">
        <v>691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 x14ac:dyDescent="0.2">
      <c r="A4407" s="62">
        <v>44171</v>
      </c>
      <c r="B4407" s="63">
        <v>44171</v>
      </c>
      <c r="C4407" s="63" t="s">
        <v>704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 x14ac:dyDescent="0.2">
      <c r="A4408" s="62">
        <v>44171</v>
      </c>
      <c r="B4408" s="63">
        <v>44171</v>
      </c>
      <c r="C4408" s="63" t="s">
        <v>694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 x14ac:dyDescent="0.2">
      <c r="A4409" s="62">
        <v>44171</v>
      </c>
      <c r="B4409" s="63">
        <v>44171</v>
      </c>
      <c r="C4409" s="63" t="s">
        <v>719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 x14ac:dyDescent="0.2">
      <c r="A4410" s="62">
        <v>44171</v>
      </c>
      <c r="B4410" s="63">
        <v>44171</v>
      </c>
      <c r="C4410" s="63" t="s">
        <v>723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 x14ac:dyDescent="0.2">
      <c r="A4411" s="62">
        <v>44171</v>
      </c>
      <c r="B4411" s="63">
        <v>44171</v>
      </c>
      <c r="C4411" s="63" t="s">
        <v>690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 x14ac:dyDescent="0.2">
      <c r="A4412" s="62">
        <v>44171</v>
      </c>
      <c r="B4412" s="63">
        <v>44171</v>
      </c>
      <c r="C4412" s="63" t="s">
        <v>684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 x14ac:dyDescent="0.2">
      <c r="A4413" s="62">
        <v>44171</v>
      </c>
      <c r="B4413" s="63">
        <v>44171</v>
      </c>
      <c r="C4413" s="63" t="s">
        <v>689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 x14ac:dyDescent="0.2">
      <c r="A4414" s="62">
        <v>44171</v>
      </c>
      <c r="B4414" s="63">
        <v>44171</v>
      </c>
      <c r="C4414" s="63" t="s">
        <v>692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 x14ac:dyDescent="0.2">
      <c r="A4415" s="62">
        <v>44171</v>
      </c>
      <c r="B4415" s="63">
        <v>44171</v>
      </c>
      <c r="C4415" s="63" t="s">
        <v>683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 x14ac:dyDescent="0.2">
      <c r="A4416" s="62">
        <v>44171</v>
      </c>
      <c r="B4416" s="63">
        <v>44171</v>
      </c>
      <c r="C4416" s="63" t="s">
        <v>699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 x14ac:dyDescent="0.2">
      <c r="A4417" s="62">
        <v>44171</v>
      </c>
      <c r="B4417" s="63">
        <v>44171</v>
      </c>
      <c r="C4417" s="63" t="s">
        <v>706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 x14ac:dyDescent="0.2">
      <c r="A4418" s="62">
        <v>44171</v>
      </c>
      <c r="B4418" s="63">
        <v>44171</v>
      </c>
      <c r="C4418" s="63" t="s">
        <v>708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 x14ac:dyDescent="0.2">
      <c r="A4419" s="62">
        <v>44171</v>
      </c>
      <c r="B4419" s="63">
        <v>44171</v>
      </c>
      <c r="C4419" s="63" t="s">
        <v>714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 x14ac:dyDescent="0.2">
      <c r="A4420" s="62">
        <v>44171</v>
      </c>
      <c r="B4420" s="63">
        <v>44171</v>
      </c>
      <c r="C4420" s="63" t="s">
        <v>695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 x14ac:dyDescent="0.2">
      <c r="A4421" s="62">
        <v>44171</v>
      </c>
      <c r="B4421" s="63">
        <v>44171</v>
      </c>
      <c r="C4421" s="63" t="s">
        <v>682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 x14ac:dyDescent="0.2">
      <c r="A4422" s="62">
        <v>44171</v>
      </c>
      <c r="B4422" s="63">
        <v>44171</v>
      </c>
      <c r="C4422" s="63" t="s">
        <v>697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 x14ac:dyDescent="0.2">
      <c r="A4423" s="62">
        <v>44171</v>
      </c>
      <c r="B4423" s="63">
        <v>44171</v>
      </c>
      <c r="C4423" s="63" t="s">
        <v>902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 x14ac:dyDescent="0.2">
      <c r="A4424" s="62">
        <v>44171</v>
      </c>
      <c r="B4424" s="63">
        <v>44171</v>
      </c>
      <c r="C4424" s="63" t="s">
        <v>749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 x14ac:dyDescent="0.2">
      <c r="A4425" s="62">
        <v>44171</v>
      </c>
      <c r="B4425" s="63">
        <v>44171</v>
      </c>
      <c r="C4425" s="63" t="s">
        <v>709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 x14ac:dyDescent="0.2">
      <c r="A4426" s="62">
        <v>44171</v>
      </c>
      <c r="B4426" s="63">
        <v>44171</v>
      </c>
      <c r="C4426" s="63" t="s">
        <v>726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 x14ac:dyDescent="0.2">
      <c r="A4427" s="62">
        <v>44171</v>
      </c>
      <c r="B4427" s="63">
        <v>44171</v>
      </c>
      <c r="C4427" s="63" t="s">
        <v>722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 x14ac:dyDescent="0.2">
      <c r="A4428" s="62">
        <v>44171</v>
      </c>
      <c r="B4428" s="63">
        <v>44171</v>
      </c>
      <c r="C4428" s="63" t="s">
        <v>741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 x14ac:dyDescent="0.2">
      <c r="A4429" s="62">
        <v>44171</v>
      </c>
      <c r="B4429" s="63">
        <v>44171</v>
      </c>
      <c r="C4429" s="63" t="s">
        <v>685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 x14ac:dyDescent="0.2">
      <c r="A4430" s="62">
        <v>44171</v>
      </c>
      <c r="B4430" s="63">
        <v>44171</v>
      </c>
      <c r="C4430" s="63" t="s">
        <v>711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 x14ac:dyDescent="0.2">
      <c r="A4431" s="62">
        <v>44171</v>
      </c>
      <c r="B4431" s="63">
        <v>44171</v>
      </c>
      <c r="C4431" s="63" t="s">
        <v>679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 x14ac:dyDescent="0.2">
      <c r="A4432" s="62">
        <v>44171</v>
      </c>
      <c r="B4432" s="63">
        <v>44171</v>
      </c>
      <c r="C4432" s="63" t="s">
        <v>724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 x14ac:dyDescent="0.2">
      <c r="A4433" s="62">
        <v>44171</v>
      </c>
      <c r="B4433" s="63">
        <v>44171</v>
      </c>
      <c r="C4433" s="63" t="s">
        <v>730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 x14ac:dyDescent="0.2">
      <c r="A4434" s="62">
        <v>44171</v>
      </c>
      <c r="B4434" s="63">
        <v>44171</v>
      </c>
      <c r="C4434" s="63" t="s">
        <v>729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 x14ac:dyDescent="0.2">
      <c r="A4435" s="62">
        <v>44171</v>
      </c>
      <c r="B4435" s="63">
        <v>44171</v>
      </c>
      <c r="C4435" s="63" t="s">
        <v>686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 x14ac:dyDescent="0.2">
      <c r="A4436" s="62">
        <v>44171</v>
      </c>
      <c r="B4436" s="63">
        <v>44171</v>
      </c>
      <c r="C4436" s="63" t="s">
        <v>707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 x14ac:dyDescent="0.2">
      <c r="A4437" s="62">
        <v>44171</v>
      </c>
      <c r="B4437" s="63">
        <v>44171</v>
      </c>
      <c r="C4437" s="63" t="s">
        <v>698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 x14ac:dyDescent="0.2">
      <c r="A4438" s="62">
        <v>44171</v>
      </c>
      <c r="B4438" s="63">
        <v>44171</v>
      </c>
      <c r="C4438" s="63" t="s">
        <v>713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 x14ac:dyDescent="0.2">
      <c r="A4439" s="62">
        <v>44171</v>
      </c>
      <c r="B4439" s="63">
        <v>44171</v>
      </c>
      <c r="C4439" s="63" t="s">
        <v>733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 x14ac:dyDescent="0.2">
      <c r="A4440" s="62">
        <v>44171</v>
      </c>
      <c r="B4440" s="63">
        <v>44171</v>
      </c>
      <c r="C4440" s="63" t="s">
        <v>688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 x14ac:dyDescent="0.2">
      <c r="A4441" s="62">
        <v>44171</v>
      </c>
      <c r="B4441" s="63">
        <v>44171</v>
      </c>
      <c r="C4441" s="63" t="s">
        <v>687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 x14ac:dyDescent="0.2">
      <c r="A4442" s="62">
        <v>44171</v>
      </c>
      <c r="B4442" s="63">
        <v>44171</v>
      </c>
      <c r="C4442" s="63" t="s">
        <v>670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 x14ac:dyDescent="0.2">
      <c r="A4443" s="62">
        <v>44171</v>
      </c>
      <c r="B4443" s="63">
        <v>44171</v>
      </c>
      <c r="C4443" s="63" t="s">
        <v>696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 x14ac:dyDescent="0.2">
      <c r="A4444" s="62">
        <v>44171</v>
      </c>
      <c r="B4444" s="63">
        <v>44171</v>
      </c>
      <c r="C4444" s="63" t="s">
        <v>727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 x14ac:dyDescent="0.2">
      <c r="A4445" s="62">
        <v>44171</v>
      </c>
      <c r="B4445" s="63">
        <v>44171</v>
      </c>
      <c r="C4445" s="63" t="s">
        <v>703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 x14ac:dyDescent="0.2">
      <c r="A4446" s="62">
        <v>44171</v>
      </c>
      <c r="B4446" s="63">
        <v>44171</v>
      </c>
      <c r="C4446" s="63" t="s">
        <v>715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 x14ac:dyDescent="0.2">
      <c r="A4447" s="62">
        <v>44171</v>
      </c>
      <c r="B4447" s="63">
        <v>44171</v>
      </c>
      <c r="C4447" s="63" t="s">
        <v>819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 x14ac:dyDescent="0.2">
      <c r="A4448" s="62">
        <v>44171</v>
      </c>
      <c r="B4448" s="63">
        <v>44171</v>
      </c>
      <c r="C4448" s="63" t="s">
        <v>757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 x14ac:dyDescent="0.2">
      <c r="A4449" s="62">
        <v>44171</v>
      </c>
      <c r="B4449" s="63">
        <v>44171</v>
      </c>
      <c r="C4449" s="63" t="s">
        <v>781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 x14ac:dyDescent="0.2">
      <c r="A4450" s="62">
        <v>44171</v>
      </c>
      <c r="B4450" s="63">
        <v>44171</v>
      </c>
      <c r="C4450" s="63" t="s">
        <v>693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 x14ac:dyDescent="0.2">
      <c r="A4451" s="59">
        <v>44172</v>
      </c>
      <c r="B4451" s="60">
        <v>44172</v>
      </c>
      <c r="C4451" s="60" t="s">
        <v>680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 x14ac:dyDescent="0.2">
      <c r="A4452" s="59">
        <v>44172</v>
      </c>
      <c r="B4452" s="60">
        <v>44172</v>
      </c>
      <c r="C4452" s="60" t="s">
        <v>678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 x14ac:dyDescent="0.2">
      <c r="A4453" s="59">
        <v>44172</v>
      </c>
      <c r="B4453" s="60">
        <v>44172</v>
      </c>
      <c r="C4453" s="60" t="s">
        <v>682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 x14ac:dyDescent="0.2">
      <c r="A4454" s="59">
        <v>44172</v>
      </c>
      <c r="B4454" s="60">
        <v>44172</v>
      </c>
      <c r="C4454" s="60" t="s">
        <v>723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 x14ac:dyDescent="0.2">
      <c r="A4455" s="59">
        <v>44172</v>
      </c>
      <c r="B4455" s="60">
        <v>44172</v>
      </c>
      <c r="C4455" s="60" t="s">
        <v>719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 x14ac:dyDescent="0.2">
      <c r="A4456" s="59">
        <v>44172</v>
      </c>
      <c r="B4456" s="60">
        <v>44172</v>
      </c>
      <c r="C4456" s="60" t="s">
        <v>697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 x14ac:dyDescent="0.2">
      <c r="A4457" s="59">
        <v>44172</v>
      </c>
      <c r="B4457" s="60">
        <v>44172</v>
      </c>
      <c r="C4457" s="60" t="s">
        <v>690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 x14ac:dyDescent="0.2">
      <c r="A4458" s="59">
        <v>44172</v>
      </c>
      <c r="B4458" s="60">
        <v>44172</v>
      </c>
      <c r="C4458" s="60" t="s">
        <v>695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 x14ac:dyDescent="0.2">
      <c r="A4459" s="59">
        <v>44172</v>
      </c>
      <c r="B4459" s="60">
        <v>44172</v>
      </c>
      <c r="C4459" s="60" t="s">
        <v>691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 x14ac:dyDescent="0.2">
      <c r="A4460" s="59">
        <v>44172</v>
      </c>
      <c r="B4460" s="60">
        <v>44172</v>
      </c>
      <c r="C4460" s="60" t="s">
        <v>722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 x14ac:dyDescent="0.2">
      <c r="A4461" s="59">
        <v>44172</v>
      </c>
      <c r="B4461" s="60">
        <v>44172</v>
      </c>
      <c r="C4461" s="60" t="s">
        <v>726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 x14ac:dyDescent="0.2">
      <c r="A4462" s="59">
        <v>44172</v>
      </c>
      <c r="B4462" s="60">
        <v>44172</v>
      </c>
      <c r="C4462" s="60" t="s">
        <v>685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 x14ac:dyDescent="0.2">
      <c r="A4463" s="59">
        <v>44172</v>
      </c>
      <c r="B4463" s="60">
        <v>44172</v>
      </c>
      <c r="C4463" s="60" t="s">
        <v>684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 x14ac:dyDescent="0.2">
      <c r="A4464" s="59">
        <v>44172</v>
      </c>
      <c r="B4464" s="60">
        <v>44172</v>
      </c>
      <c r="C4464" s="60" t="s">
        <v>689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 x14ac:dyDescent="0.2">
      <c r="A4465" s="59">
        <v>44172</v>
      </c>
      <c r="B4465" s="60">
        <v>44172</v>
      </c>
      <c r="C4465" s="60" t="s">
        <v>692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 x14ac:dyDescent="0.2">
      <c r="A4466" s="59">
        <v>44172</v>
      </c>
      <c r="B4466" s="60">
        <v>44172</v>
      </c>
      <c r="C4466" s="60" t="s">
        <v>687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 x14ac:dyDescent="0.2">
      <c r="A4467" s="59">
        <v>44172</v>
      </c>
      <c r="B4467" s="60">
        <v>44172</v>
      </c>
      <c r="C4467" s="60" t="s">
        <v>708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 x14ac:dyDescent="0.2">
      <c r="A4468" s="59">
        <v>44172</v>
      </c>
      <c r="B4468" s="60">
        <v>44172</v>
      </c>
      <c r="C4468" s="60" t="s">
        <v>706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 x14ac:dyDescent="0.2">
      <c r="A4469" s="59">
        <v>44172</v>
      </c>
      <c r="B4469" s="60">
        <v>44172</v>
      </c>
      <c r="C4469" s="60" t="s">
        <v>694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 x14ac:dyDescent="0.2">
      <c r="A4470" s="59">
        <v>44172</v>
      </c>
      <c r="B4470" s="60">
        <v>44172</v>
      </c>
      <c r="C4470" s="60" t="s">
        <v>729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 x14ac:dyDescent="0.2">
      <c r="A4471" s="59">
        <v>44172</v>
      </c>
      <c r="B4471" s="60">
        <v>44172</v>
      </c>
      <c r="C4471" s="60" t="s">
        <v>688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 x14ac:dyDescent="0.2">
      <c r="A4472" s="59">
        <v>44172</v>
      </c>
      <c r="B4472" s="60">
        <v>44172</v>
      </c>
      <c r="C4472" s="60" t="s">
        <v>713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 x14ac:dyDescent="0.2">
      <c r="A4473" s="59">
        <v>44172</v>
      </c>
      <c r="B4473" s="60">
        <v>44172</v>
      </c>
      <c r="C4473" s="60" t="s">
        <v>679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 x14ac:dyDescent="0.2">
      <c r="A4474" s="59">
        <v>44172</v>
      </c>
      <c r="B4474" s="60">
        <v>44172</v>
      </c>
      <c r="C4474" s="60" t="s">
        <v>699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 x14ac:dyDescent="0.2">
      <c r="A4475" s="59">
        <v>44172</v>
      </c>
      <c r="B4475" s="60">
        <v>44172</v>
      </c>
      <c r="C4475" s="60" t="s">
        <v>683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 x14ac:dyDescent="0.2">
      <c r="A4476" s="59">
        <v>44172</v>
      </c>
      <c r="B4476" s="60">
        <v>44172</v>
      </c>
      <c r="C4476" s="60" t="s">
        <v>717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 x14ac:dyDescent="0.2">
      <c r="A4477" s="59">
        <v>44172</v>
      </c>
      <c r="B4477" s="60">
        <v>44172</v>
      </c>
      <c r="C4477" s="60" t="s">
        <v>686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 x14ac:dyDescent="0.2">
      <c r="A4478" s="59">
        <v>44172</v>
      </c>
      <c r="B4478" s="60">
        <v>44172</v>
      </c>
      <c r="C4478" s="60" t="s">
        <v>741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 x14ac:dyDescent="0.2">
      <c r="A4479" s="59">
        <v>44172</v>
      </c>
      <c r="B4479" s="60">
        <v>44172</v>
      </c>
      <c r="C4479" s="60" t="s">
        <v>714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 x14ac:dyDescent="0.2">
      <c r="A4480" s="59">
        <v>44172</v>
      </c>
      <c r="B4480" s="60">
        <v>44172</v>
      </c>
      <c r="C4480" s="60" t="s">
        <v>709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 x14ac:dyDescent="0.2">
      <c r="A4481" s="59">
        <v>44172</v>
      </c>
      <c r="B4481" s="60">
        <v>44172</v>
      </c>
      <c r="C4481" s="60" t="s">
        <v>725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 x14ac:dyDescent="0.2">
      <c r="A4482" s="59">
        <v>44172</v>
      </c>
      <c r="B4482" s="60">
        <v>44172</v>
      </c>
      <c r="C4482" s="60" t="s">
        <v>845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 x14ac:dyDescent="0.2">
      <c r="A4483" s="59">
        <v>44172</v>
      </c>
      <c r="B4483" s="60">
        <v>44172</v>
      </c>
      <c r="C4483" s="60" t="s">
        <v>704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 x14ac:dyDescent="0.2">
      <c r="A4484" s="59">
        <v>44172</v>
      </c>
      <c r="B4484" s="60">
        <v>44172</v>
      </c>
      <c r="C4484" s="60" t="s">
        <v>903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 x14ac:dyDescent="0.2">
      <c r="A4485" s="59">
        <v>44172</v>
      </c>
      <c r="B4485" s="60">
        <v>44172</v>
      </c>
      <c r="C4485" s="60" t="s">
        <v>730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 x14ac:dyDescent="0.2">
      <c r="A4486" s="59">
        <v>44172</v>
      </c>
      <c r="B4486" s="60">
        <v>44172</v>
      </c>
      <c r="C4486" s="60" t="s">
        <v>724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 x14ac:dyDescent="0.2">
      <c r="A4487" s="59">
        <v>44172</v>
      </c>
      <c r="B4487" s="60">
        <v>44172</v>
      </c>
      <c r="C4487" s="60" t="s">
        <v>733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 x14ac:dyDescent="0.2">
      <c r="A4488" s="59">
        <v>44172</v>
      </c>
      <c r="B4488" s="60">
        <v>44172</v>
      </c>
      <c r="C4488" s="60" t="s">
        <v>693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 x14ac:dyDescent="0.2">
      <c r="A4489" s="59">
        <v>44172</v>
      </c>
      <c r="B4489" s="60">
        <v>44172</v>
      </c>
      <c r="C4489" s="60" t="s">
        <v>698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 x14ac:dyDescent="0.2">
      <c r="A4490" s="59">
        <v>44172</v>
      </c>
      <c r="B4490" s="60">
        <v>44172</v>
      </c>
      <c r="C4490" s="60" t="s">
        <v>701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 x14ac:dyDescent="0.2">
      <c r="A4491" s="59">
        <v>44172</v>
      </c>
      <c r="B4491" s="60">
        <v>44172</v>
      </c>
      <c r="C4491" s="60" t="s">
        <v>707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 x14ac:dyDescent="0.2">
      <c r="A4492" s="59">
        <v>44172</v>
      </c>
      <c r="B4492" s="60">
        <v>44172</v>
      </c>
      <c r="C4492" s="60" t="s">
        <v>746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 x14ac:dyDescent="0.2">
      <c r="A4493" s="59">
        <v>44172</v>
      </c>
      <c r="B4493" s="60">
        <v>44172</v>
      </c>
      <c r="C4493" s="60" t="s">
        <v>804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 x14ac:dyDescent="0.2">
      <c r="A4494" s="59">
        <v>44172</v>
      </c>
      <c r="B4494" s="60">
        <v>44172</v>
      </c>
      <c r="C4494" s="60" t="s">
        <v>696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 x14ac:dyDescent="0.2">
      <c r="A4495" s="59">
        <v>44172</v>
      </c>
      <c r="B4495" s="60">
        <v>44172</v>
      </c>
      <c r="C4495" s="60" t="s">
        <v>720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 x14ac:dyDescent="0.2">
      <c r="A4496" s="59">
        <v>44172</v>
      </c>
      <c r="B4496" s="60">
        <v>44172</v>
      </c>
      <c r="C4496" s="60" t="s">
        <v>670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 x14ac:dyDescent="0.2">
      <c r="A4497" s="59">
        <v>44172</v>
      </c>
      <c r="B4497" s="60">
        <v>44172</v>
      </c>
      <c r="C4497" s="60" t="s">
        <v>811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 x14ac:dyDescent="0.2">
      <c r="A4498" s="59">
        <v>44172</v>
      </c>
      <c r="B4498" s="60">
        <v>44172</v>
      </c>
      <c r="C4498" s="60" t="s">
        <v>715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 x14ac:dyDescent="0.2">
      <c r="A4499" s="59">
        <v>44172</v>
      </c>
      <c r="B4499" s="60">
        <v>44172</v>
      </c>
      <c r="C4499" s="60" t="s">
        <v>743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 x14ac:dyDescent="0.2">
      <c r="A4500" s="86">
        <v>44173</v>
      </c>
      <c r="B4500" s="87">
        <v>44173</v>
      </c>
      <c r="C4500" s="87" t="s">
        <v>694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 x14ac:dyDescent="0.2">
      <c r="A4501" s="86">
        <v>44173</v>
      </c>
      <c r="B4501" s="87">
        <v>44173</v>
      </c>
      <c r="C4501" s="87" t="s">
        <v>691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 x14ac:dyDescent="0.2">
      <c r="A4502" s="86">
        <v>44173</v>
      </c>
      <c r="B4502" s="87">
        <v>44173</v>
      </c>
      <c r="C4502" s="87" t="s">
        <v>709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 x14ac:dyDescent="0.2">
      <c r="A4503" s="86">
        <v>44173</v>
      </c>
      <c r="B4503" s="87">
        <v>44173</v>
      </c>
      <c r="C4503" s="87" t="s">
        <v>699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 x14ac:dyDescent="0.2">
      <c r="A4504" s="86">
        <v>44173</v>
      </c>
      <c r="B4504" s="87">
        <v>44173</v>
      </c>
      <c r="C4504" s="87" t="s">
        <v>688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 x14ac:dyDescent="0.2">
      <c r="A4505" s="86">
        <v>44173</v>
      </c>
      <c r="B4505" s="87">
        <v>44173</v>
      </c>
      <c r="C4505" s="87" t="s">
        <v>687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 x14ac:dyDescent="0.2">
      <c r="A4506" s="86">
        <v>44173</v>
      </c>
      <c r="B4506" s="87">
        <v>44173</v>
      </c>
      <c r="C4506" s="87" t="s">
        <v>680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 x14ac:dyDescent="0.2">
      <c r="A4507" s="86">
        <v>44173</v>
      </c>
      <c r="B4507" s="87">
        <v>44173</v>
      </c>
      <c r="C4507" s="87" t="s">
        <v>719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 x14ac:dyDescent="0.2">
      <c r="A4508" s="86">
        <v>44173</v>
      </c>
      <c r="B4508" s="87">
        <v>44173</v>
      </c>
      <c r="C4508" s="87" t="s">
        <v>729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 x14ac:dyDescent="0.2">
      <c r="A4509" s="86">
        <v>44173</v>
      </c>
      <c r="B4509" s="87">
        <v>44173</v>
      </c>
      <c r="C4509" s="87" t="s">
        <v>678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 x14ac:dyDescent="0.2">
      <c r="A4510" s="86">
        <v>44173</v>
      </c>
      <c r="B4510" s="87">
        <v>44173</v>
      </c>
      <c r="C4510" s="87" t="s">
        <v>683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 x14ac:dyDescent="0.2">
      <c r="A4511" s="86">
        <v>44173</v>
      </c>
      <c r="B4511" s="87">
        <v>44173</v>
      </c>
      <c r="C4511" s="87" t="s">
        <v>724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 x14ac:dyDescent="0.2">
      <c r="A4512" s="86">
        <v>44173</v>
      </c>
      <c r="B4512" s="87">
        <v>44173</v>
      </c>
      <c r="C4512" s="87" t="s">
        <v>684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 x14ac:dyDescent="0.2">
      <c r="A4513" s="86">
        <v>44173</v>
      </c>
      <c r="B4513" s="87">
        <v>44173</v>
      </c>
      <c r="C4513" s="87" t="s">
        <v>713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 x14ac:dyDescent="0.2">
      <c r="A4514" s="86">
        <v>44173</v>
      </c>
      <c r="B4514" s="87">
        <v>44173</v>
      </c>
      <c r="C4514" s="87" t="s">
        <v>697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 x14ac:dyDescent="0.2">
      <c r="A4515" s="86">
        <v>44173</v>
      </c>
      <c r="B4515" s="87">
        <v>44173</v>
      </c>
      <c r="C4515" s="87" t="s">
        <v>695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 x14ac:dyDescent="0.2">
      <c r="A4516" s="86">
        <v>44173</v>
      </c>
      <c r="B4516" s="87">
        <v>44173</v>
      </c>
      <c r="C4516" s="87" t="s">
        <v>689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 x14ac:dyDescent="0.2">
      <c r="A4517" s="86">
        <v>44173</v>
      </c>
      <c r="B4517" s="87">
        <v>44173</v>
      </c>
      <c r="C4517" s="87" t="s">
        <v>682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 x14ac:dyDescent="0.2">
      <c r="A4518" s="86">
        <v>44173</v>
      </c>
      <c r="B4518" s="87">
        <v>44173</v>
      </c>
      <c r="C4518" s="87" t="s">
        <v>686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 x14ac:dyDescent="0.2">
      <c r="A4519" s="86">
        <v>44173</v>
      </c>
      <c r="B4519" s="87">
        <v>44173</v>
      </c>
      <c r="C4519" s="87" t="s">
        <v>714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 x14ac:dyDescent="0.2">
      <c r="A4520" s="86">
        <v>44173</v>
      </c>
      <c r="B4520" s="87">
        <v>44173</v>
      </c>
      <c r="C4520" s="87" t="s">
        <v>690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 x14ac:dyDescent="0.2">
      <c r="A4521" s="86">
        <v>44173</v>
      </c>
      <c r="B4521" s="87">
        <v>44173</v>
      </c>
      <c r="C4521" s="87" t="s">
        <v>723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 x14ac:dyDescent="0.2">
      <c r="A4522" s="86">
        <v>44173</v>
      </c>
      <c r="B4522" s="87">
        <v>44173</v>
      </c>
      <c r="C4522" s="87" t="s">
        <v>704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 x14ac:dyDescent="0.2">
      <c r="A4523" s="86">
        <v>44173</v>
      </c>
      <c r="B4523" s="87">
        <v>44173</v>
      </c>
      <c r="C4523" s="87" t="s">
        <v>904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 x14ac:dyDescent="0.2">
      <c r="A4524" s="86">
        <v>44173</v>
      </c>
      <c r="B4524" s="87">
        <v>44173</v>
      </c>
      <c r="C4524" s="87" t="s">
        <v>722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 x14ac:dyDescent="0.2">
      <c r="A4525" s="86">
        <v>44173</v>
      </c>
      <c r="B4525" s="87">
        <v>44173</v>
      </c>
      <c r="C4525" s="87" t="s">
        <v>717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 x14ac:dyDescent="0.2">
      <c r="A4526" s="86">
        <v>44173</v>
      </c>
      <c r="B4526" s="87">
        <v>44173</v>
      </c>
      <c r="C4526" s="87" t="s">
        <v>726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 x14ac:dyDescent="0.2">
      <c r="A4527" s="86">
        <v>44173</v>
      </c>
      <c r="B4527" s="87">
        <v>44173</v>
      </c>
      <c r="C4527" s="87" t="s">
        <v>727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 x14ac:dyDescent="0.2">
      <c r="A4528" s="86">
        <v>44173</v>
      </c>
      <c r="B4528" s="87">
        <v>44173</v>
      </c>
      <c r="C4528" s="87" t="s">
        <v>696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 x14ac:dyDescent="0.2">
      <c r="A4529" s="86">
        <v>44173</v>
      </c>
      <c r="B4529" s="87">
        <v>44173</v>
      </c>
      <c r="C4529" s="87" t="s">
        <v>685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 x14ac:dyDescent="0.2">
      <c r="A4530" s="86">
        <v>44173</v>
      </c>
      <c r="B4530" s="87">
        <v>44173</v>
      </c>
      <c r="C4530" s="87" t="s">
        <v>738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 x14ac:dyDescent="0.2">
      <c r="A4531" s="86">
        <v>44173</v>
      </c>
      <c r="B4531" s="87">
        <v>44173</v>
      </c>
      <c r="C4531" s="87" t="s">
        <v>679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 x14ac:dyDescent="0.2">
      <c r="A4532" s="86">
        <v>44173</v>
      </c>
      <c r="B4532" s="87">
        <v>44173</v>
      </c>
      <c r="C4532" s="87" t="s">
        <v>711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 x14ac:dyDescent="0.2">
      <c r="A4533" s="86">
        <v>44173</v>
      </c>
      <c r="B4533" s="87">
        <v>44173</v>
      </c>
      <c r="C4533" s="87" t="s">
        <v>787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 x14ac:dyDescent="0.2">
      <c r="A4534" s="86">
        <v>44173</v>
      </c>
      <c r="B4534" s="87">
        <v>44173</v>
      </c>
      <c r="C4534" s="87" t="s">
        <v>730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 x14ac:dyDescent="0.2">
      <c r="A4535" s="86">
        <v>44173</v>
      </c>
      <c r="B4535" s="87">
        <v>44173</v>
      </c>
      <c r="C4535" s="87" t="s">
        <v>706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 x14ac:dyDescent="0.2">
      <c r="A4536" s="86">
        <v>44173</v>
      </c>
      <c r="B4536" s="87">
        <v>44173</v>
      </c>
      <c r="C4536" s="87" t="s">
        <v>700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 x14ac:dyDescent="0.2">
      <c r="A4537" s="86">
        <v>44173</v>
      </c>
      <c r="B4537" s="87">
        <v>44173</v>
      </c>
      <c r="C4537" s="87" t="s">
        <v>692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 x14ac:dyDescent="0.2">
      <c r="A4538" s="86">
        <v>44173</v>
      </c>
      <c r="B4538" s="87">
        <v>44173</v>
      </c>
      <c r="C4538" s="87" t="s">
        <v>707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 x14ac:dyDescent="0.2">
      <c r="A4539" s="86">
        <v>44173</v>
      </c>
      <c r="B4539" s="87">
        <v>44173</v>
      </c>
      <c r="C4539" s="87" t="s">
        <v>746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 x14ac:dyDescent="0.2">
      <c r="A4540" s="86">
        <v>44173</v>
      </c>
      <c r="B4540" s="87">
        <v>44173</v>
      </c>
      <c r="C4540" s="87" t="s">
        <v>749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 x14ac:dyDescent="0.2">
      <c r="A4541" s="86">
        <v>44173</v>
      </c>
      <c r="B4541" s="87">
        <v>44173</v>
      </c>
      <c r="C4541" s="87" t="s">
        <v>670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 x14ac:dyDescent="0.2">
      <c r="A4542" s="86">
        <v>44173</v>
      </c>
      <c r="B4542" s="87">
        <v>44173</v>
      </c>
      <c r="C4542" s="87" t="s">
        <v>693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 x14ac:dyDescent="0.2">
      <c r="A4543" s="86">
        <v>44173</v>
      </c>
      <c r="B4543" s="87">
        <v>44173</v>
      </c>
      <c r="C4543" s="87" t="s">
        <v>905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 x14ac:dyDescent="0.2">
      <c r="A4544" s="86">
        <v>44173</v>
      </c>
      <c r="B4544" s="87">
        <v>44173</v>
      </c>
      <c r="C4544" s="87" t="s">
        <v>804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 x14ac:dyDescent="0.2">
      <c r="A4545" s="86">
        <v>44173</v>
      </c>
      <c r="B4545" s="87">
        <v>44173</v>
      </c>
      <c r="C4545" s="87" t="s">
        <v>715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 x14ac:dyDescent="0.2">
      <c r="A4546" s="86">
        <v>44173</v>
      </c>
      <c r="B4546" s="87">
        <v>44173</v>
      </c>
      <c r="C4546" s="87" t="s">
        <v>734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 x14ac:dyDescent="0.2">
      <c r="A4547" s="86">
        <v>44173</v>
      </c>
      <c r="B4547" s="87">
        <v>44173</v>
      </c>
      <c r="C4547" s="87" t="s">
        <v>703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 x14ac:dyDescent="0.2">
      <c r="A4548" s="86">
        <v>44173</v>
      </c>
      <c r="B4548" s="87">
        <v>44173</v>
      </c>
      <c r="C4548" s="87" t="s">
        <v>733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 x14ac:dyDescent="0.2">
      <c r="A4549" s="86">
        <v>44173</v>
      </c>
      <c r="B4549" s="87">
        <v>44173</v>
      </c>
      <c r="C4549" s="87" t="s">
        <v>716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 x14ac:dyDescent="0.2">
      <c r="A4550" s="86">
        <v>44173</v>
      </c>
      <c r="B4550" s="87">
        <v>44173</v>
      </c>
      <c r="C4550" s="87" t="s">
        <v>741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 x14ac:dyDescent="0.2">
      <c r="A4551" s="99">
        <v>44174</v>
      </c>
      <c r="B4551" s="100">
        <v>44174</v>
      </c>
      <c r="C4551" s="100" t="s">
        <v>678</v>
      </c>
      <c r="D4551" s="101">
        <f>VLOOKUP(Pag_Inicio_Corr_mas_casos[[#This Row],[Corregimiento]],Hoja3!$A$2:$D$676,4,0)</f>
        <v>130101</v>
      </c>
      <c r="E4551" s="100">
        <v>91</v>
      </c>
    </row>
    <row r="4552" spans="1:6" x14ac:dyDescent="0.2">
      <c r="A4552" s="99">
        <v>44174</v>
      </c>
      <c r="B4552" s="100">
        <v>44174</v>
      </c>
      <c r="C4552" s="100" t="s">
        <v>694</v>
      </c>
      <c r="D4552" s="101">
        <f>VLOOKUP(Pag_Inicio_Corr_mas_casos[[#This Row],[Corregimiento]],Hoja3!$A$2:$D$676,4,0)</f>
        <v>80812</v>
      </c>
      <c r="E4552" s="100">
        <v>55</v>
      </c>
    </row>
    <row r="4553" spans="1:6" x14ac:dyDescent="0.2">
      <c r="A4553" s="99">
        <v>44174</v>
      </c>
      <c r="B4553" s="100">
        <v>44174</v>
      </c>
      <c r="C4553" s="100" t="s">
        <v>682</v>
      </c>
      <c r="D4553" s="101">
        <f>VLOOKUP(Pag_Inicio_Corr_mas_casos[[#This Row],[Corregimiento]],Hoja3!$A$2:$D$676,4,0)</f>
        <v>130102</v>
      </c>
      <c r="E4553" s="100">
        <v>48</v>
      </c>
    </row>
    <row r="4554" spans="1:6" x14ac:dyDescent="0.2">
      <c r="A4554" s="99">
        <v>44174</v>
      </c>
      <c r="B4554" s="100">
        <v>44174</v>
      </c>
      <c r="C4554" s="100" t="s">
        <v>680</v>
      </c>
      <c r="D4554" s="101">
        <f>VLOOKUP(Pag_Inicio_Corr_mas_casos[[#This Row],[Corregimiento]],Hoja3!$A$2:$D$676,4,0)</f>
        <v>130106</v>
      </c>
      <c r="E4554" s="100">
        <v>48</v>
      </c>
    </row>
    <row r="4555" spans="1:6" x14ac:dyDescent="0.2">
      <c r="A4555" s="99">
        <v>44174</v>
      </c>
      <c r="B4555" s="100">
        <v>44174</v>
      </c>
      <c r="C4555" s="100" t="s">
        <v>692</v>
      </c>
      <c r="D4555" s="101">
        <f>VLOOKUP(Pag_Inicio_Corr_mas_casos[[#This Row],[Corregimiento]],Hoja3!$A$2:$D$676,4,0)</f>
        <v>130107</v>
      </c>
      <c r="E4555" s="100">
        <v>48</v>
      </c>
    </row>
    <row r="4556" spans="1:6" x14ac:dyDescent="0.2">
      <c r="A4556" s="99">
        <v>44174</v>
      </c>
      <c r="B4556" s="100">
        <v>44174</v>
      </c>
      <c r="C4556" s="100" t="s">
        <v>695</v>
      </c>
      <c r="D4556" s="101">
        <f>VLOOKUP(Pag_Inicio_Corr_mas_casos[[#This Row],[Corregimiento]],Hoja3!$A$2:$D$676,4,0)</f>
        <v>130702</v>
      </c>
      <c r="E4556" s="100">
        <v>42</v>
      </c>
    </row>
    <row r="4557" spans="1:6" x14ac:dyDescent="0.2">
      <c r="A4557" s="99">
        <v>44174</v>
      </c>
      <c r="B4557" s="100">
        <v>44174</v>
      </c>
      <c r="C4557" s="100" t="s">
        <v>697</v>
      </c>
      <c r="D4557" s="101">
        <f>VLOOKUP(Pag_Inicio_Corr_mas_casos[[#This Row],[Corregimiento]],Hoja3!$A$2:$D$676,4,0)</f>
        <v>80806</v>
      </c>
      <c r="E4557" s="100">
        <v>41</v>
      </c>
    </row>
    <row r="4558" spans="1:6" x14ac:dyDescent="0.2">
      <c r="A4558" s="99">
        <v>44174</v>
      </c>
      <c r="B4558" s="100">
        <v>44174</v>
      </c>
      <c r="C4558" s="100" t="s">
        <v>724</v>
      </c>
      <c r="D4558" s="101">
        <f>VLOOKUP(Pag_Inicio_Corr_mas_casos[[#This Row],[Corregimiento]],Hoja3!$A$2:$D$676,4,0)</f>
        <v>81009</v>
      </c>
      <c r="E4558" s="100">
        <v>39</v>
      </c>
    </row>
    <row r="4559" spans="1:6" x14ac:dyDescent="0.2">
      <c r="A4559" s="99">
        <v>44174</v>
      </c>
      <c r="B4559" s="100">
        <v>44174</v>
      </c>
      <c r="C4559" s="100" t="s">
        <v>691</v>
      </c>
      <c r="D4559" s="101">
        <f>VLOOKUP(Pag_Inicio_Corr_mas_casos[[#This Row],[Corregimiento]],Hoja3!$A$2:$D$676,4,0)</f>
        <v>80819</v>
      </c>
      <c r="E4559" s="100">
        <v>39</v>
      </c>
    </row>
    <row r="4560" spans="1:6" x14ac:dyDescent="0.2">
      <c r="A4560" s="99">
        <v>44174</v>
      </c>
      <c r="B4560" s="100">
        <v>44174</v>
      </c>
      <c r="C4560" s="100" t="s">
        <v>719</v>
      </c>
      <c r="D4560" s="101">
        <f>VLOOKUP(Pag_Inicio_Corr_mas_casos[[#This Row],[Corregimiento]],Hoja3!$A$2:$D$676,4,0)</f>
        <v>80809</v>
      </c>
      <c r="E4560" s="100">
        <v>38</v>
      </c>
    </row>
    <row r="4561" spans="1:5" x14ac:dyDescent="0.2">
      <c r="A4561" s="99">
        <v>44174</v>
      </c>
      <c r="B4561" s="100">
        <v>44174</v>
      </c>
      <c r="C4561" s="100" t="s">
        <v>708</v>
      </c>
      <c r="D4561" s="101">
        <f>VLOOKUP(Pag_Inicio_Corr_mas_casos[[#This Row],[Corregimiento]],Hoja3!$A$2:$D$676,4,0)</f>
        <v>80820</v>
      </c>
      <c r="E4561" s="100">
        <v>38</v>
      </c>
    </row>
    <row r="4562" spans="1:5" x14ac:dyDescent="0.2">
      <c r="A4562" s="99">
        <v>44174</v>
      </c>
      <c r="B4562" s="100">
        <v>44174</v>
      </c>
      <c r="C4562" s="100" t="s">
        <v>729</v>
      </c>
      <c r="D4562" s="101">
        <f>VLOOKUP(Pag_Inicio_Corr_mas_casos[[#This Row],[Corregimiento]],Hoja3!$A$2:$D$676,4,0)</f>
        <v>80807</v>
      </c>
      <c r="E4562" s="100">
        <v>36</v>
      </c>
    </row>
    <row r="4563" spans="1:5" x14ac:dyDescent="0.2">
      <c r="A4563" s="99">
        <v>44174</v>
      </c>
      <c r="B4563" s="100">
        <v>44174</v>
      </c>
      <c r="C4563" s="100" t="s">
        <v>714</v>
      </c>
      <c r="D4563" s="101">
        <f>VLOOKUP(Pag_Inicio_Corr_mas_casos[[#This Row],[Corregimiento]],Hoja3!$A$2:$D$676,4,0)</f>
        <v>80826</v>
      </c>
      <c r="E4563" s="100">
        <v>35</v>
      </c>
    </row>
    <row r="4564" spans="1:5" x14ac:dyDescent="0.2">
      <c r="A4564" s="99">
        <v>44174</v>
      </c>
      <c r="B4564" s="100">
        <v>44174</v>
      </c>
      <c r="C4564" s="100" t="s">
        <v>684</v>
      </c>
      <c r="D4564" s="101">
        <f>VLOOKUP(Pag_Inicio_Corr_mas_casos[[#This Row],[Corregimiento]],Hoja3!$A$2:$D$676,4,0)</f>
        <v>81007</v>
      </c>
      <c r="E4564" s="100">
        <v>35</v>
      </c>
    </row>
    <row r="4565" spans="1:5" x14ac:dyDescent="0.2">
      <c r="A4565" s="99">
        <v>44174</v>
      </c>
      <c r="B4565" s="100">
        <v>44174</v>
      </c>
      <c r="C4565" s="100" t="s">
        <v>686</v>
      </c>
      <c r="D4565" s="101">
        <f>VLOOKUP(Pag_Inicio_Corr_mas_casos[[#This Row],[Corregimiento]],Hoja3!$A$2:$D$676,4,0)</f>
        <v>80816</v>
      </c>
      <c r="E4565" s="100">
        <v>35</v>
      </c>
    </row>
    <row r="4566" spans="1:5" x14ac:dyDescent="0.2">
      <c r="A4566" s="99">
        <v>44174</v>
      </c>
      <c r="B4566" s="100">
        <v>44174</v>
      </c>
      <c r="C4566" s="100" t="s">
        <v>689</v>
      </c>
      <c r="D4566" s="101">
        <f>VLOOKUP(Pag_Inicio_Corr_mas_casos[[#This Row],[Corregimiento]],Hoja3!$A$2:$D$676,4,0)</f>
        <v>80823</v>
      </c>
      <c r="E4566" s="100">
        <v>32</v>
      </c>
    </row>
    <row r="4567" spans="1:5" x14ac:dyDescent="0.2">
      <c r="A4567" s="99">
        <v>44174</v>
      </c>
      <c r="B4567" s="100">
        <v>44174</v>
      </c>
      <c r="C4567" s="100" t="s">
        <v>704</v>
      </c>
      <c r="D4567" s="101">
        <f>VLOOKUP(Pag_Inicio_Corr_mas_casos[[#This Row],[Corregimiento]],Hoja3!$A$2:$D$676,4,0)</f>
        <v>80813</v>
      </c>
      <c r="E4567" s="100">
        <v>31</v>
      </c>
    </row>
    <row r="4568" spans="1:5" x14ac:dyDescent="0.2">
      <c r="A4568" s="99">
        <v>44174</v>
      </c>
      <c r="B4568" s="100">
        <v>44174</v>
      </c>
      <c r="C4568" s="100" t="s">
        <v>709</v>
      </c>
      <c r="D4568" s="101">
        <f>VLOOKUP(Pag_Inicio_Corr_mas_casos[[#This Row],[Corregimiento]],Hoja3!$A$2:$D$676,4,0)</f>
        <v>80815</v>
      </c>
      <c r="E4568" s="100">
        <v>43</v>
      </c>
    </row>
    <row r="4569" spans="1:5" x14ac:dyDescent="0.2">
      <c r="A4569" s="99">
        <v>44174</v>
      </c>
      <c r="B4569" s="100">
        <v>44174</v>
      </c>
      <c r="C4569" s="100" t="s">
        <v>683</v>
      </c>
      <c r="D4569" s="101">
        <f>VLOOKUP(Pag_Inicio_Corr_mas_casos[[#This Row],[Corregimiento]],Hoja3!$A$2:$D$676,4,0)</f>
        <v>80821</v>
      </c>
      <c r="E4569" s="100">
        <v>29</v>
      </c>
    </row>
    <row r="4570" spans="1:5" x14ac:dyDescent="0.2">
      <c r="A4570" s="99">
        <v>44174</v>
      </c>
      <c r="B4570" s="100">
        <v>44174</v>
      </c>
      <c r="C4570" s="100" t="s">
        <v>698</v>
      </c>
      <c r="D4570" s="101">
        <f>VLOOKUP(Pag_Inicio_Corr_mas_casos[[#This Row],[Corregimiento]],Hoja3!$A$2:$D$676,4,0)</f>
        <v>130108</v>
      </c>
      <c r="E4570" s="100">
        <v>29</v>
      </c>
    </row>
    <row r="4571" spans="1:5" x14ac:dyDescent="0.2">
      <c r="A4571" s="99">
        <v>44174</v>
      </c>
      <c r="B4571" s="100">
        <v>44174</v>
      </c>
      <c r="C4571" s="100" t="s">
        <v>711</v>
      </c>
      <c r="D4571" s="101">
        <f>VLOOKUP(Pag_Inicio_Corr_mas_casos[[#This Row],[Corregimiento]],Hoja3!$A$2:$D$676,4,0)</f>
        <v>80811</v>
      </c>
      <c r="E4571" s="100">
        <v>29</v>
      </c>
    </row>
    <row r="4572" spans="1:5" x14ac:dyDescent="0.2">
      <c r="A4572" s="99">
        <v>44174</v>
      </c>
      <c r="B4572" s="100">
        <v>44174</v>
      </c>
      <c r="C4572" s="100" t="s">
        <v>690</v>
      </c>
      <c r="D4572" s="101">
        <f>VLOOKUP(Pag_Inicio_Corr_mas_casos[[#This Row],[Corregimiento]],Hoja3!$A$2:$D$676,4,0)</f>
        <v>81001</v>
      </c>
      <c r="E4572" s="100">
        <v>28</v>
      </c>
    </row>
    <row r="4573" spans="1:5" x14ac:dyDescent="0.2">
      <c r="A4573" s="99">
        <v>44174</v>
      </c>
      <c r="B4573" s="100">
        <v>44174</v>
      </c>
      <c r="C4573" s="100" t="s">
        <v>722</v>
      </c>
      <c r="D4573" s="101">
        <f>VLOOKUP(Pag_Inicio_Corr_mas_casos[[#This Row],[Corregimiento]],Hoja3!$A$2:$D$676,4,0)</f>
        <v>130717</v>
      </c>
      <c r="E4573" s="100">
        <v>26</v>
      </c>
    </row>
    <row r="4574" spans="1:5" x14ac:dyDescent="0.2">
      <c r="A4574" s="99">
        <v>44174</v>
      </c>
      <c r="B4574" s="100">
        <v>44174</v>
      </c>
      <c r="C4574" s="100" t="s">
        <v>699</v>
      </c>
      <c r="D4574" s="101">
        <f>VLOOKUP(Pag_Inicio_Corr_mas_casos[[#This Row],[Corregimiento]],Hoja3!$A$2:$D$676,4,0)</f>
        <v>80810</v>
      </c>
      <c r="E4574" s="100">
        <v>25</v>
      </c>
    </row>
    <row r="4575" spans="1:5" x14ac:dyDescent="0.2">
      <c r="A4575" s="99">
        <v>44174</v>
      </c>
      <c r="B4575" s="100">
        <v>44174</v>
      </c>
      <c r="C4575" s="100" t="s">
        <v>687</v>
      </c>
      <c r="D4575" s="101">
        <f>VLOOKUP(Pag_Inicio_Corr_mas_casos[[#This Row],[Corregimiento]],Hoja3!$A$2:$D$676,4,0)</f>
        <v>80817</v>
      </c>
      <c r="E4575" s="100">
        <v>24</v>
      </c>
    </row>
    <row r="4576" spans="1:5" x14ac:dyDescent="0.2">
      <c r="A4576" s="99">
        <v>44174</v>
      </c>
      <c r="B4576" s="100">
        <v>44174</v>
      </c>
      <c r="C4576" s="100" t="s">
        <v>726</v>
      </c>
      <c r="D4576" s="101">
        <f>VLOOKUP(Pag_Inicio_Corr_mas_casos[[#This Row],[Corregimiento]],Hoja3!$A$2:$D$676,4,0)</f>
        <v>130701</v>
      </c>
      <c r="E4576" s="100">
        <v>23</v>
      </c>
    </row>
    <row r="4577" spans="1:5" x14ac:dyDescent="0.2">
      <c r="A4577" s="99">
        <v>44174</v>
      </c>
      <c r="B4577" s="100">
        <v>44174</v>
      </c>
      <c r="C4577" s="100" t="s">
        <v>723</v>
      </c>
      <c r="D4577" s="101">
        <f>VLOOKUP(Pag_Inicio_Corr_mas_casos[[#This Row],[Corregimiento]],Hoja3!$A$2:$D$676,4,0)</f>
        <v>81003</v>
      </c>
      <c r="E4577" s="100">
        <v>22</v>
      </c>
    </row>
    <row r="4578" spans="1:5" x14ac:dyDescent="0.2">
      <c r="A4578" s="99">
        <v>44174</v>
      </c>
      <c r="B4578" s="100">
        <v>44174</v>
      </c>
      <c r="C4578" s="100" t="s">
        <v>730</v>
      </c>
      <c r="D4578" s="101">
        <f>VLOOKUP(Pag_Inicio_Corr_mas_casos[[#This Row],[Corregimiento]],Hoja3!$A$2:$D$676,4,0)</f>
        <v>80814</v>
      </c>
      <c r="E4578" s="100">
        <v>21</v>
      </c>
    </row>
    <row r="4579" spans="1:5" x14ac:dyDescent="0.2">
      <c r="A4579" s="99">
        <v>44174</v>
      </c>
      <c r="B4579" s="100">
        <v>44174</v>
      </c>
      <c r="C4579" s="100" t="s">
        <v>700</v>
      </c>
      <c r="D4579" s="101">
        <f>VLOOKUP(Pag_Inicio_Corr_mas_casos[[#This Row],[Corregimiento]],Hoja3!$A$2:$D$676,4,0)</f>
        <v>30107</v>
      </c>
      <c r="E4579" s="100">
        <v>21</v>
      </c>
    </row>
    <row r="4580" spans="1:5" x14ac:dyDescent="0.2">
      <c r="A4580" s="99">
        <v>44174</v>
      </c>
      <c r="B4580" s="100">
        <v>44174</v>
      </c>
      <c r="C4580" s="100" t="s">
        <v>715</v>
      </c>
      <c r="D4580" s="101">
        <f>VLOOKUP(Pag_Inicio_Corr_mas_casos[[#This Row],[Corregimiento]],Hoja3!$A$2:$D$676,4,0)</f>
        <v>50208</v>
      </c>
      <c r="E4580" s="100">
        <v>21</v>
      </c>
    </row>
    <row r="4581" spans="1:5" x14ac:dyDescent="0.2">
      <c r="A4581" s="99">
        <v>44174</v>
      </c>
      <c r="B4581" s="100">
        <v>44174</v>
      </c>
      <c r="C4581" s="100" t="s">
        <v>845</v>
      </c>
      <c r="D4581" s="101">
        <f>VLOOKUP(Pag_Inicio_Corr_mas_casos[[#This Row],[Corregimiento]],Hoja3!$A$2:$D$676,4,0)</f>
        <v>130103</v>
      </c>
      <c r="E4581" s="100">
        <v>20</v>
      </c>
    </row>
    <row r="4582" spans="1:5" x14ac:dyDescent="0.2">
      <c r="A4582" s="99">
        <v>44174</v>
      </c>
      <c r="B4582" s="100">
        <v>44174</v>
      </c>
      <c r="C4582" s="100" t="s">
        <v>688</v>
      </c>
      <c r="D4582" s="101">
        <f>VLOOKUP(Pag_Inicio_Corr_mas_casos[[#This Row],[Corregimiento]],Hoja3!$A$2:$D$676,4,0)</f>
        <v>80822</v>
      </c>
      <c r="E4582" s="100">
        <v>18</v>
      </c>
    </row>
    <row r="4583" spans="1:5" x14ac:dyDescent="0.2">
      <c r="A4583" s="99">
        <v>44174</v>
      </c>
      <c r="B4583" s="100">
        <v>44174</v>
      </c>
      <c r="C4583" s="100" t="s">
        <v>753</v>
      </c>
      <c r="D4583" s="101">
        <f>VLOOKUP(Pag_Inicio_Corr_mas_casos[[#This Row],[Corregimiento]],Hoja3!$A$2:$D$676,4,0)</f>
        <v>81004</v>
      </c>
      <c r="E4583" s="100">
        <v>17</v>
      </c>
    </row>
    <row r="4584" spans="1:5" x14ac:dyDescent="0.2">
      <c r="A4584" s="99">
        <v>44174</v>
      </c>
      <c r="B4584" s="100">
        <v>44174</v>
      </c>
      <c r="C4584" s="100" t="s">
        <v>733</v>
      </c>
      <c r="D4584" s="101">
        <f>VLOOKUP(Pag_Inicio_Corr_mas_casos[[#This Row],[Corregimiento]],Hoja3!$A$2:$D$676,4,0)</f>
        <v>130706</v>
      </c>
      <c r="E4584" s="100">
        <v>17</v>
      </c>
    </row>
    <row r="4585" spans="1:5" x14ac:dyDescent="0.2">
      <c r="A4585" s="99">
        <v>44174</v>
      </c>
      <c r="B4585" s="100">
        <v>44174</v>
      </c>
      <c r="C4585" s="100" t="s">
        <v>685</v>
      </c>
      <c r="D4585" s="101">
        <f>VLOOKUP(Pag_Inicio_Corr_mas_casos[[#This Row],[Corregimiento]],Hoja3!$A$2:$D$676,4,0)</f>
        <v>81008</v>
      </c>
      <c r="E4585" s="100">
        <v>16</v>
      </c>
    </row>
    <row r="4586" spans="1:5" x14ac:dyDescent="0.2">
      <c r="A4586" s="99">
        <v>44174</v>
      </c>
      <c r="B4586" s="100">
        <v>44174</v>
      </c>
      <c r="C4586" s="100" t="s">
        <v>707</v>
      </c>
      <c r="D4586" s="101">
        <f>VLOOKUP(Pag_Inicio_Corr_mas_casos[[#This Row],[Corregimiento]],Hoja3!$A$2:$D$676,4,0)</f>
        <v>80808</v>
      </c>
      <c r="E4586" s="100">
        <v>15</v>
      </c>
    </row>
    <row r="4587" spans="1:5" x14ac:dyDescent="0.2">
      <c r="A4587" s="99">
        <v>44174</v>
      </c>
      <c r="B4587" s="100">
        <v>44174</v>
      </c>
      <c r="C4587" s="100" t="s">
        <v>881</v>
      </c>
      <c r="D4587" s="101">
        <f>VLOOKUP(Pag_Inicio_Corr_mas_casos[[#This Row],[Corregimiento]],Hoja3!$A$2:$D$676,4,0)</f>
        <v>40608</v>
      </c>
      <c r="E4587" s="100">
        <v>15</v>
      </c>
    </row>
    <row r="4588" spans="1:5" x14ac:dyDescent="0.2">
      <c r="A4588" s="99">
        <v>44174</v>
      </c>
      <c r="B4588" s="100">
        <v>44174</v>
      </c>
      <c r="C4588" s="100" t="s">
        <v>713</v>
      </c>
      <c r="D4588" s="101">
        <f>VLOOKUP(Pag_Inicio_Corr_mas_casos[[#This Row],[Corregimiento]],Hoja3!$A$2:$D$676,4,0)</f>
        <v>130708</v>
      </c>
      <c r="E4588" s="100">
        <v>15</v>
      </c>
    </row>
    <row r="4589" spans="1:5" x14ac:dyDescent="0.2">
      <c r="A4589" s="99">
        <v>44174</v>
      </c>
      <c r="B4589" s="100">
        <v>44174</v>
      </c>
      <c r="C4589" s="100" t="s">
        <v>693</v>
      </c>
      <c r="D4589" s="101">
        <f>VLOOKUP(Pag_Inicio_Corr_mas_casos[[#This Row],[Corregimiento]],Hoja3!$A$2:$D$676,4,0)</f>
        <v>81006</v>
      </c>
      <c r="E4589" s="100">
        <v>15</v>
      </c>
    </row>
    <row r="4590" spans="1:5" x14ac:dyDescent="0.2">
      <c r="A4590" s="99">
        <v>44174</v>
      </c>
      <c r="B4590" s="100">
        <v>44174</v>
      </c>
      <c r="C4590" s="100" t="s">
        <v>725</v>
      </c>
      <c r="D4590" s="101">
        <f>VLOOKUP(Pag_Inicio_Corr_mas_casos[[#This Row],[Corregimiento]],Hoja3!$A$2:$D$676,4,0)</f>
        <v>30104</v>
      </c>
      <c r="E4590" s="100">
        <v>15</v>
      </c>
    </row>
    <row r="4591" spans="1:5" x14ac:dyDescent="0.2">
      <c r="A4591" s="99">
        <v>44174</v>
      </c>
      <c r="B4591" s="100">
        <v>44174</v>
      </c>
      <c r="C4591" s="100" t="s">
        <v>679</v>
      </c>
      <c r="D4591" s="101">
        <f>VLOOKUP(Pag_Inicio_Corr_mas_casos[[#This Row],[Corregimiento]],Hoja3!$A$2:$D$676,4,0)</f>
        <v>81002</v>
      </c>
      <c r="E4591" s="100">
        <v>15</v>
      </c>
    </row>
    <row r="4592" spans="1:5" x14ac:dyDescent="0.2">
      <c r="A4592" s="99">
        <v>44174</v>
      </c>
      <c r="B4592" s="100">
        <v>44174</v>
      </c>
      <c r="C4592" s="100" t="s">
        <v>847</v>
      </c>
      <c r="D4592" s="101">
        <f>VLOOKUP(Pag_Inicio_Corr_mas_casos[[#This Row],[Corregimiento]],Hoja3!$A$2:$D$676,4,0)</f>
        <v>90101</v>
      </c>
      <c r="E4592" s="100">
        <v>14</v>
      </c>
    </row>
    <row r="4593" spans="1:5" x14ac:dyDescent="0.2">
      <c r="A4593" s="99">
        <v>44174</v>
      </c>
      <c r="B4593" s="100">
        <v>44174</v>
      </c>
      <c r="C4593" s="100" t="s">
        <v>670</v>
      </c>
      <c r="D4593" s="101">
        <f>VLOOKUP(Pag_Inicio_Corr_mas_casos[[#This Row],[Corregimiento]],Hoja3!$A$2:$D$676,4,0)</f>
        <v>130709</v>
      </c>
      <c r="E4593" s="100">
        <v>13</v>
      </c>
    </row>
    <row r="4594" spans="1:5" x14ac:dyDescent="0.2">
      <c r="A4594" s="99">
        <v>44174</v>
      </c>
      <c r="B4594" s="100">
        <v>44174</v>
      </c>
      <c r="C4594" s="100" t="s">
        <v>696</v>
      </c>
      <c r="D4594" s="101">
        <f>VLOOKUP(Pag_Inicio_Corr_mas_casos[[#This Row],[Corregimiento]],Hoja3!$A$2:$D$676,4,0)</f>
        <v>40601</v>
      </c>
      <c r="E4594" s="100">
        <v>13</v>
      </c>
    </row>
    <row r="4595" spans="1:5" x14ac:dyDescent="0.2">
      <c r="A4595" s="99">
        <v>44174</v>
      </c>
      <c r="B4595" s="100">
        <v>44174</v>
      </c>
      <c r="C4595" s="100" t="s">
        <v>738</v>
      </c>
      <c r="D4595" s="101">
        <f>VLOOKUP(Pag_Inicio_Corr_mas_casos[[#This Row],[Corregimiento]],Hoja3!$A$2:$D$676,4,0)</f>
        <v>100101</v>
      </c>
      <c r="E4595" s="100">
        <v>13</v>
      </c>
    </row>
    <row r="4596" spans="1:5" x14ac:dyDescent="0.2">
      <c r="A4596" s="99">
        <v>44174</v>
      </c>
      <c r="B4596" s="100">
        <v>44174</v>
      </c>
      <c r="C4596" s="100" t="s">
        <v>703</v>
      </c>
      <c r="D4596" s="101">
        <f>VLOOKUP(Pag_Inicio_Corr_mas_casos[[#This Row],[Corregimiento]],Hoja3!$A$2:$D$676,4,0)</f>
        <v>50207</v>
      </c>
      <c r="E4596" s="100">
        <v>12</v>
      </c>
    </row>
    <row r="4597" spans="1:5" x14ac:dyDescent="0.2">
      <c r="A4597" s="99">
        <v>44174</v>
      </c>
      <c r="B4597" s="100">
        <v>44174</v>
      </c>
      <c r="C4597" s="100" t="s">
        <v>906</v>
      </c>
      <c r="D4597" s="101">
        <f>VLOOKUP(Pag_Inicio_Corr_mas_casos[[#This Row],[Corregimiento]],Hoja3!$A$2:$D$676,4,0)</f>
        <v>60401</v>
      </c>
      <c r="E4597" s="100">
        <v>11</v>
      </c>
    </row>
    <row r="4598" spans="1:5" x14ac:dyDescent="0.2">
      <c r="A4598" s="53">
        <v>44175</v>
      </c>
      <c r="B4598" s="54">
        <v>44175</v>
      </c>
      <c r="C4598" s="54" t="s">
        <v>691</v>
      </c>
      <c r="D4598" s="55">
        <f>VLOOKUP(Pag_Inicio_Corr_mas_casos[[#This Row],[Corregimiento]],Hoja3!$A$2:$D$676,4,0)</f>
        <v>80819</v>
      </c>
      <c r="E4598" s="54">
        <v>89</v>
      </c>
    </row>
    <row r="4599" spans="1:5" x14ac:dyDescent="0.2">
      <c r="A4599" s="53">
        <v>44175</v>
      </c>
      <c r="B4599" s="54">
        <v>44175</v>
      </c>
      <c r="C4599" s="54" t="s">
        <v>687</v>
      </c>
      <c r="D4599" s="55">
        <f>VLOOKUP(Pag_Inicio_Corr_mas_casos[[#This Row],[Corregimiento]],Hoja3!$A$2:$D$676,4,0)</f>
        <v>80817</v>
      </c>
      <c r="E4599" s="54">
        <v>103</v>
      </c>
    </row>
    <row r="4600" spans="1:5" x14ac:dyDescent="0.2">
      <c r="A4600" s="53">
        <v>44175</v>
      </c>
      <c r="B4600" s="54">
        <v>44175</v>
      </c>
      <c r="C4600" s="54" t="s">
        <v>678</v>
      </c>
      <c r="D4600" s="55">
        <f>VLOOKUP(Pag_Inicio_Corr_mas_casos[[#This Row],[Corregimiento]],Hoja3!$A$2:$D$676,4,0)</f>
        <v>130101</v>
      </c>
      <c r="E4600" s="54">
        <v>74</v>
      </c>
    </row>
    <row r="4601" spans="1:5" x14ac:dyDescent="0.2">
      <c r="A4601" s="53">
        <v>44175</v>
      </c>
      <c r="B4601" s="54">
        <v>44175</v>
      </c>
      <c r="C4601" s="54" t="s">
        <v>680</v>
      </c>
      <c r="D4601" s="55">
        <f>VLOOKUP(Pag_Inicio_Corr_mas_casos[[#This Row],[Corregimiento]],Hoja3!$A$2:$D$676,4,0)</f>
        <v>130106</v>
      </c>
      <c r="E4601" s="54">
        <v>70</v>
      </c>
    </row>
    <row r="4602" spans="1:5" x14ac:dyDescent="0.2">
      <c r="A4602" s="53">
        <v>44175</v>
      </c>
      <c r="B4602" s="54">
        <v>44175</v>
      </c>
      <c r="C4602" s="54" t="s">
        <v>697</v>
      </c>
      <c r="D4602" s="55">
        <f>VLOOKUP(Pag_Inicio_Corr_mas_casos[[#This Row],[Corregimiento]],Hoja3!$A$2:$D$676,4,0)</f>
        <v>80806</v>
      </c>
      <c r="E4602" s="54">
        <v>62</v>
      </c>
    </row>
    <row r="4603" spans="1:5" x14ac:dyDescent="0.2">
      <c r="A4603" s="53">
        <v>44175</v>
      </c>
      <c r="B4603" s="54">
        <v>44175</v>
      </c>
      <c r="C4603" s="54" t="s">
        <v>694</v>
      </c>
      <c r="D4603" s="55">
        <f>VLOOKUP(Pag_Inicio_Corr_mas_casos[[#This Row],[Corregimiento]],Hoja3!$A$2:$D$676,4,0)</f>
        <v>80812</v>
      </c>
      <c r="E4603" s="54">
        <v>62</v>
      </c>
    </row>
    <row r="4604" spans="1:5" x14ac:dyDescent="0.2">
      <c r="A4604" s="53">
        <v>44175</v>
      </c>
      <c r="B4604" s="54">
        <v>44175</v>
      </c>
      <c r="C4604" s="54" t="s">
        <v>719</v>
      </c>
      <c r="D4604" s="55">
        <f>VLOOKUP(Pag_Inicio_Corr_mas_casos[[#This Row],[Corregimiento]],Hoja3!$A$2:$D$676,4,0)</f>
        <v>80809</v>
      </c>
      <c r="E4604" s="54">
        <v>61</v>
      </c>
    </row>
    <row r="4605" spans="1:5" x14ac:dyDescent="0.2">
      <c r="A4605" s="53">
        <v>44175</v>
      </c>
      <c r="B4605" s="54">
        <v>44175</v>
      </c>
      <c r="C4605" s="54" t="s">
        <v>683</v>
      </c>
      <c r="D4605" s="55">
        <f>VLOOKUP(Pag_Inicio_Corr_mas_casos[[#This Row],[Corregimiento]],Hoja3!$A$2:$D$676,4,0)</f>
        <v>80821</v>
      </c>
      <c r="E4605" s="54">
        <v>60</v>
      </c>
    </row>
    <row r="4606" spans="1:5" x14ac:dyDescent="0.2">
      <c r="A4606" s="53">
        <v>44175</v>
      </c>
      <c r="B4606" s="54">
        <v>44175</v>
      </c>
      <c r="C4606" s="54" t="s">
        <v>682</v>
      </c>
      <c r="D4606" s="55">
        <f>VLOOKUP(Pag_Inicio_Corr_mas_casos[[#This Row],[Corregimiento]],Hoja3!$A$2:$D$676,4,0)</f>
        <v>130102</v>
      </c>
      <c r="E4606" s="54">
        <v>59</v>
      </c>
    </row>
    <row r="4607" spans="1:5" x14ac:dyDescent="0.2">
      <c r="A4607" s="53">
        <v>44175</v>
      </c>
      <c r="B4607" s="54">
        <v>44175</v>
      </c>
      <c r="C4607" s="54" t="s">
        <v>723</v>
      </c>
      <c r="D4607" s="55">
        <f>VLOOKUP(Pag_Inicio_Corr_mas_casos[[#This Row],[Corregimiento]],Hoja3!$A$2:$D$676,4,0)</f>
        <v>81003</v>
      </c>
      <c r="E4607" s="54">
        <v>57</v>
      </c>
    </row>
    <row r="4608" spans="1:5" x14ac:dyDescent="0.2">
      <c r="A4608" s="53">
        <v>44175</v>
      </c>
      <c r="B4608" s="54">
        <v>44175</v>
      </c>
      <c r="C4608" s="54" t="s">
        <v>688</v>
      </c>
      <c r="D4608" s="55">
        <f>VLOOKUP(Pag_Inicio_Corr_mas_casos[[#This Row],[Corregimiento]],Hoja3!$A$2:$D$676,4,0)</f>
        <v>80822</v>
      </c>
      <c r="E4608" s="54">
        <v>55</v>
      </c>
    </row>
    <row r="4609" spans="1:6" x14ac:dyDescent="0.2">
      <c r="A4609" s="53">
        <v>44175</v>
      </c>
      <c r="B4609" s="54">
        <v>44175</v>
      </c>
      <c r="C4609" s="54" t="s">
        <v>729</v>
      </c>
      <c r="D4609" s="55">
        <f>VLOOKUP(Pag_Inicio_Corr_mas_casos[[#This Row],[Corregimiento]],Hoja3!$A$2:$D$676,4,0)</f>
        <v>80807</v>
      </c>
      <c r="E4609" s="54">
        <v>55</v>
      </c>
    </row>
    <row r="4610" spans="1:6" x14ac:dyDescent="0.2">
      <c r="A4610" s="53">
        <v>44175</v>
      </c>
      <c r="B4610" s="54">
        <v>44175</v>
      </c>
      <c r="C4610" s="54" t="s">
        <v>699</v>
      </c>
      <c r="D4610" s="55">
        <f>VLOOKUP(Pag_Inicio_Corr_mas_casos[[#This Row],[Corregimiento]],Hoja3!$A$2:$D$676,4,0)</f>
        <v>80810</v>
      </c>
      <c r="E4610" s="54">
        <v>53</v>
      </c>
    </row>
    <row r="4611" spans="1:6" x14ac:dyDescent="0.2">
      <c r="A4611" s="53">
        <v>44175</v>
      </c>
      <c r="B4611" s="54">
        <v>44175</v>
      </c>
      <c r="C4611" s="54" t="s">
        <v>686</v>
      </c>
      <c r="D4611" s="55">
        <f>VLOOKUP(Pag_Inicio_Corr_mas_casos[[#This Row],[Corregimiento]],Hoja3!$A$2:$D$676,4,0)</f>
        <v>80816</v>
      </c>
      <c r="E4611" s="54">
        <v>52</v>
      </c>
    </row>
    <row r="4612" spans="1:6" x14ac:dyDescent="0.2">
      <c r="A4612" s="53">
        <v>44175</v>
      </c>
      <c r="B4612" s="54">
        <v>44175</v>
      </c>
      <c r="C4612" s="54" t="s">
        <v>695</v>
      </c>
      <c r="D4612" s="55">
        <f>VLOOKUP(Pag_Inicio_Corr_mas_casos[[#This Row],[Corregimiento]],Hoja3!$A$2:$D$676,4,0)</f>
        <v>130702</v>
      </c>
      <c r="E4612" s="54">
        <v>46</v>
      </c>
    </row>
    <row r="4613" spans="1:6" x14ac:dyDescent="0.2">
      <c r="A4613" s="53">
        <v>44175</v>
      </c>
      <c r="B4613" s="54">
        <v>44175</v>
      </c>
      <c r="C4613" s="54" t="s">
        <v>690</v>
      </c>
      <c r="D4613" s="55">
        <f>VLOOKUP(Pag_Inicio_Corr_mas_casos[[#This Row],[Corregimiento]],Hoja3!$A$2:$D$676,4,0)</f>
        <v>81001</v>
      </c>
      <c r="E4613" s="54">
        <v>44</v>
      </c>
    </row>
    <row r="4614" spans="1:6" x14ac:dyDescent="0.2">
      <c r="A4614" s="53">
        <v>44175</v>
      </c>
      <c r="B4614" s="54">
        <v>44175</v>
      </c>
      <c r="C4614" s="54" t="s">
        <v>709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 x14ac:dyDescent="0.2">
      <c r="A4615" s="53">
        <v>44175</v>
      </c>
      <c r="B4615" s="54">
        <v>44175</v>
      </c>
      <c r="C4615" s="54" t="s">
        <v>704</v>
      </c>
      <c r="D4615" s="55">
        <f>VLOOKUP(Pag_Inicio_Corr_mas_casos[[#This Row],[Corregimiento]],Hoja3!$A$2:$D$676,4,0)</f>
        <v>80813</v>
      </c>
      <c r="E4615" s="54">
        <v>40</v>
      </c>
    </row>
    <row r="4616" spans="1:6" x14ac:dyDescent="0.2">
      <c r="A4616" s="53">
        <v>44175</v>
      </c>
      <c r="B4616" s="54">
        <v>44175</v>
      </c>
      <c r="C4616" s="54" t="s">
        <v>692</v>
      </c>
      <c r="D4616" s="55">
        <f>VLOOKUP(Pag_Inicio_Corr_mas_casos[[#This Row],[Corregimiento]],Hoja3!$A$2:$D$676,4,0)</f>
        <v>130107</v>
      </c>
      <c r="E4616" s="54">
        <v>39</v>
      </c>
    </row>
    <row r="4617" spans="1:6" x14ac:dyDescent="0.2">
      <c r="A4617" s="53">
        <v>44175</v>
      </c>
      <c r="B4617" s="54">
        <v>44175</v>
      </c>
      <c r="C4617" s="54" t="s">
        <v>713</v>
      </c>
      <c r="D4617" s="55">
        <f>VLOOKUP(Pag_Inicio_Corr_mas_casos[[#This Row],[Corregimiento]],Hoja3!$A$2:$D$676,4,0)</f>
        <v>130708</v>
      </c>
      <c r="E4617" s="54">
        <v>39</v>
      </c>
    </row>
    <row r="4618" spans="1:6" x14ac:dyDescent="0.2">
      <c r="A4618" s="53">
        <v>44175</v>
      </c>
      <c r="B4618" s="54">
        <v>44175</v>
      </c>
      <c r="C4618" s="54" t="s">
        <v>684</v>
      </c>
      <c r="D4618" s="55">
        <f>VLOOKUP(Pag_Inicio_Corr_mas_casos[[#This Row],[Corregimiento]],Hoja3!$A$2:$D$676,4,0)</f>
        <v>81007</v>
      </c>
      <c r="E4618" s="54">
        <v>37</v>
      </c>
    </row>
    <row r="4619" spans="1:6" x14ac:dyDescent="0.2">
      <c r="A4619" s="53">
        <v>44175</v>
      </c>
      <c r="B4619" s="54">
        <v>44175</v>
      </c>
      <c r="C4619" s="54" t="s">
        <v>714</v>
      </c>
      <c r="D4619" s="55">
        <f>VLOOKUP(Pag_Inicio_Corr_mas_casos[[#This Row],[Corregimiento]],Hoja3!$A$2:$D$676,4,0)</f>
        <v>80826</v>
      </c>
      <c r="E4619" s="54">
        <v>37</v>
      </c>
    </row>
    <row r="4620" spans="1:6" x14ac:dyDescent="0.2">
      <c r="A4620" s="53">
        <v>44175</v>
      </c>
      <c r="B4620" s="54">
        <v>44175</v>
      </c>
      <c r="C4620" s="54" t="s">
        <v>689</v>
      </c>
      <c r="D4620" s="55">
        <f>VLOOKUP(Pag_Inicio_Corr_mas_casos[[#This Row],[Corregimiento]],Hoja3!$A$2:$D$676,4,0)</f>
        <v>80823</v>
      </c>
      <c r="E4620" s="54">
        <v>37</v>
      </c>
    </row>
    <row r="4621" spans="1:6" x14ac:dyDescent="0.2">
      <c r="A4621" s="53">
        <v>44175</v>
      </c>
      <c r="B4621" s="54">
        <v>44175</v>
      </c>
      <c r="C4621" s="54" t="s">
        <v>716</v>
      </c>
      <c r="D4621" s="55">
        <f>VLOOKUP(Pag_Inicio_Corr_mas_casos[[#This Row],[Corregimiento]],Hoja3!$A$2:$D$676,4,0)</f>
        <v>80803</v>
      </c>
      <c r="E4621" s="54">
        <v>35</v>
      </c>
    </row>
    <row r="4622" spans="1:6" x14ac:dyDescent="0.2">
      <c r="A4622" s="53">
        <v>44175</v>
      </c>
      <c r="B4622" s="54">
        <v>44175</v>
      </c>
      <c r="C4622" s="54" t="s">
        <v>724</v>
      </c>
      <c r="D4622" s="55">
        <f>VLOOKUP(Pag_Inicio_Corr_mas_casos[[#This Row],[Corregimiento]],Hoja3!$A$2:$D$676,4,0)</f>
        <v>81009</v>
      </c>
      <c r="E4622" s="54">
        <v>33</v>
      </c>
    </row>
    <row r="4623" spans="1:6" x14ac:dyDescent="0.2">
      <c r="A4623" s="53">
        <v>44175</v>
      </c>
      <c r="B4623" s="54">
        <v>44175</v>
      </c>
      <c r="C4623" s="54" t="s">
        <v>696</v>
      </c>
      <c r="D4623" s="55">
        <f>VLOOKUP(Pag_Inicio_Corr_mas_casos[[#This Row],[Corregimiento]],Hoja3!$A$2:$D$676,4,0)</f>
        <v>40601</v>
      </c>
      <c r="E4623" s="54">
        <v>32</v>
      </c>
    </row>
    <row r="4624" spans="1:6" x14ac:dyDescent="0.2">
      <c r="A4624" s="53">
        <v>44175</v>
      </c>
      <c r="B4624" s="54">
        <v>44175</v>
      </c>
      <c r="C4624" s="54" t="s">
        <v>711</v>
      </c>
      <c r="D4624" s="55">
        <f>VLOOKUP(Pag_Inicio_Corr_mas_casos[[#This Row],[Corregimiento]],Hoja3!$A$2:$D$676,4,0)</f>
        <v>80811</v>
      </c>
      <c r="E4624" s="54">
        <v>31</v>
      </c>
    </row>
    <row r="4625" spans="1:5" x14ac:dyDescent="0.2">
      <c r="A4625" s="53">
        <v>44175</v>
      </c>
      <c r="B4625" s="54">
        <v>44175</v>
      </c>
      <c r="C4625" s="54" t="s">
        <v>726</v>
      </c>
      <c r="D4625" s="55">
        <f>VLOOKUP(Pag_Inicio_Corr_mas_casos[[#This Row],[Corregimiento]],Hoja3!$A$2:$D$676,4,0)</f>
        <v>130701</v>
      </c>
      <c r="E4625" s="54">
        <v>29</v>
      </c>
    </row>
    <row r="4626" spans="1:5" x14ac:dyDescent="0.2">
      <c r="A4626" s="53">
        <v>44175</v>
      </c>
      <c r="B4626" s="54">
        <v>44175</v>
      </c>
      <c r="C4626" s="54" t="s">
        <v>706</v>
      </c>
      <c r="D4626" s="55">
        <f>VLOOKUP(Pag_Inicio_Corr_mas_casos[[#This Row],[Corregimiento]],Hoja3!$A$2:$D$676,4,0)</f>
        <v>80501</v>
      </c>
      <c r="E4626" s="54">
        <v>27</v>
      </c>
    </row>
    <row r="4627" spans="1:5" x14ac:dyDescent="0.2">
      <c r="A4627" s="53">
        <v>44175</v>
      </c>
      <c r="B4627" s="54">
        <v>44175</v>
      </c>
      <c r="C4627" s="54" t="s">
        <v>693</v>
      </c>
      <c r="D4627" s="55">
        <f>VLOOKUP(Pag_Inicio_Corr_mas_casos[[#This Row],[Corregimiento]],Hoja3!$A$2:$D$676,4,0)</f>
        <v>81006</v>
      </c>
      <c r="E4627" s="54">
        <v>26</v>
      </c>
    </row>
    <row r="4628" spans="1:5" x14ac:dyDescent="0.2">
      <c r="A4628" s="53">
        <v>44175</v>
      </c>
      <c r="B4628" s="54">
        <v>44175</v>
      </c>
      <c r="C4628" s="54" t="s">
        <v>698</v>
      </c>
      <c r="D4628" s="55">
        <f>VLOOKUP(Pag_Inicio_Corr_mas_casos[[#This Row],[Corregimiento]],Hoja3!$A$2:$D$676,4,0)</f>
        <v>130108</v>
      </c>
      <c r="E4628" s="54">
        <v>25</v>
      </c>
    </row>
    <row r="4629" spans="1:5" x14ac:dyDescent="0.2">
      <c r="A4629" s="53">
        <v>44175</v>
      </c>
      <c r="B4629" s="54">
        <v>44175</v>
      </c>
      <c r="C4629" s="54" t="s">
        <v>685</v>
      </c>
      <c r="D4629" s="55">
        <f>VLOOKUP(Pag_Inicio_Corr_mas_casos[[#This Row],[Corregimiento]],Hoja3!$A$2:$D$676,4,0)</f>
        <v>81008</v>
      </c>
      <c r="E4629" s="54">
        <v>25</v>
      </c>
    </row>
    <row r="4630" spans="1:5" x14ac:dyDescent="0.2">
      <c r="A4630" s="53">
        <v>44175</v>
      </c>
      <c r="B4630" s="54">
        <v>44175</v>
      </c>
      <c r="C4630" s="54" t="s">
        <v>722</v>
      </c>
      <c r="D4630" s="55">
        <f>VLOOKUP(Pag_Inicio_Corr_mas_casos[[#This Row],[Corregimiento]],Hoja3!$A$2:$D$676,4,0)</f>
        <v>130717</v>
      </c>
      <c r="E4630" s="54">
        <v>24</v>
      </c>
    </row>
    <row r="4631" spans="1:5" x14ac:dyDescent="0.2">
      <c r="A4631" s="53">
        <v>44175</v>
      </c>
      <c r="B4631" s="54">
        <v>44175</v>
      </c>
      <c r="C4631" s="54" t="s">
        <v>717</v>
      </c>
      <c r="D4631" s="55">
        <f>VLOOKUP(Pag_Inicio_Corr_mas_casos[[#This Row],[Corregimiento]],Hoja3!$A$2:$D$676,4,0)</f>
        <v>130105</v>
      </c>
      <c r="E4631" s="54">
        <v>24</v>
      </c>
    </row>
    <row r="4632" spans="1:5" x14ac:dyDescent="0.2">
      <c r="A4632" s="53">
        <v>44175</v>
      </c>
      <c r="B4632" s="54">
        <v>44175</v>
      </c>
      <c r="C4632" s="54" t="s">
        <v>730</v>
      </c>
      <c r="D4632" s="55">
        <f>VLOOKUP(Pag_Inicio_Corr_mas_casos[[#This Row],[Corregimiento]],Hoja3!$A$2:$D$676,4,0)</f>
        <v>80814</v>
      </c>
      <c r="E4632" s="54">
        <v>23</v>
      </c>
    </row>
    <row r="4633" spans="1:5" x14ac:dyDescent="0.2">
      <c r="A4633" s="53">
        <v>44175</v>
      </c>
      <c r="B4633" s="54">
        <v>44175</v>
      </c>
      <c r="C4633" s="54" t="s">
        <v>708</v>
      </c>
      <c r="D4633" s="55">
        <f>VLOOKUP(Pag_Inicio_Corr_mas_casos[[#This Row],[Corregimiento]],Hoja3!$A$2:$D$676,4,0)</f>
        <v>80820</v>
      </c>
      <c r="E4633" s="54">
        <v>23</v>
      </c>
    </row>
    <row r="4634" spans="1:5" x14ac:dyDescent="0.2">
      <c r="A4634" s="53">
        <v>44175</v>
      </c>
      <c r="B4634" s="54">
        <v>44175</v>
      </c>
      <c r="C4634" s="54" t="s">
        <v>734</v>
      </c>
      <c r="D4634" s="55">
        <f>VLOOKUP(Pag_Inicio_Corr_mas_casos[[#This Row],[Corregimiento]],Hoja3!$A$2:$D$676,4,0)</f>
        <v>91001</v>
      </c>
      <c r="E4634" s="54">
        <v>22</v>
      </c>
    </row>
    <row r="4635" spans="1:5" x14ac:dyDescent="0.2">
      <c r="A4635" s="53">
        <v>44175</v>
      </c>
      <c r="B4635" s="54">
        <v>44175</v>
      </c>
      <c r="C4635" s="54" t="s">
        <v>679</v>
      </c>
      <c r="D4635" s="55">
        <f>VLOOKUP(Pag_Inicio_Corr_mas_casos[[#This Row],[Corregimiento]],Hoja3!$A$2:$D$676,4,0)</f>
        <v>81002</v>
      </c>
      <c r="E4635" s="54">
        <v>21</v>
      </c>
    </row>
    <row r="4636" spans="1:5" x14ac:dyDescent="0.2">
      <c r="A4636" s="53">
        <v>44175</v>
      </c>
      <c r="B4636" s="54">
        <v>44175</v>
      </c>
      <c r="C4636" s="54" t="s">
        <v>707</v>
      </c>
      <c r="D4636" s="55">
        <f>VLOOKUP(Pag_Inicio_Corr_mas_casos[[#This Row],[Corregimiento]],Hoja3!$A$2:$D$676,4,0)</f>
        <v>80808</v>
      </c>
      <c r="E4636" s="54">
        <v>21</v>
      </c>
    </row>
    <row r="4637" spans="1:5" x14ac:dyDescent="0.2">
      <c r="A4637" s="53">
        <v>44175</v>
      </c>
      <c r="B4637" s="54">
        <v>44175</v>
      </c>
      <c r="C4637" s="54" t="s">
        <v>727</v>
      </c>
      <c r="D4637" s="55">
        <f>VLOOKUP(Pag_Inicio_Corr_mas_casos[[#This Row],[Corregimiento]],Hoja3!$A$2:$D$676,4,0)</f>
        <v>80804</v>
      </c>
      <c r="E4637" s="54">
        <v>20</v>
      </c>
    </row>
    <row r="4638" spans="1:5" x14ac:dyDescent="0.2">
      <c r="A4638" s="53">
        <v>44175</v>
      </c>
      <c r="B4638" s="54">
        <v>44175</v>
      </c>
      <c r="C4638" s="54" t="s">
        <v>725</v>
      </c>
      <c r="D4638" s="55">
        <f>VLOOKUP(Pag_Inicio_Corr_mas_casos[[#This Row],[Corregimiento]],Hoja3!$A$2:$D$676,4,0)</f>
        <v>30104</v>
      </c>
      <c r="E4638" s="54">
        <v>20</v>
      </c>
    </row>
    <row r="4639" spans="1:5" x14ac:dyDescent="0.2">
      <c r="A4639" s="53">
        <v>44175</v>
      </c>
      <c r="B4639" s="54">
        <v>44175</v>
      </c>
      <c r="C4639" s="54" t="s">
        <v>670</v>
      </c>
      <c r="D4639" s="55">
        <f>VLOOKUP(Pag_Inicio_Corr_mas_casos[[#This Row],[Corregimiento]],Hoja3!$A$2:$D$676,4,0)</f>
        <v>130709</v>
      </c>
      <c r="E4639" s="54">
        <v>19</v>
      </c>
    </row>
    <row r="4640" spans="1:5" x14ac:dyDescent="0.2">
      <c r="A4640" s="53">
        <v>44175</v>
      </c>
      <c r="B4640" s="54">
        <v>44175</v>
      </c>
      <c r="C4640" s="54" t="s">
        <v>749</v>
      </c>
      <c r="D4640" s="55">
        <f>VLOOKUP(Pag_Inicio_Corr_mas_casos[[#This Row],[Corregimiento]],Hoja3!$A$2:$D$676,4,0)</f>
        <v>20601</v>
      </c>
      <c r="E4640" s="54">
        <v>19</v>
      </c>
    </row>
    <row r="4641" spans="1:5" x14ac:dyDescent="0.2">
      <c r="A4641" s="53">
        <v>44175</v>
      </c>
      <c r="B4641" s="54">
        <v>44175</v>
      </c>
      <c r="C4641" s="54" t="s">
        <v>741</v>
      </c>
      <c r="D4641" s="55">
        <f>VLOOKUP(Pag_Inicio_Corr_mas_casos[[#This Row],[Corregimiento]],Hoja3!$A$2:$D$676,4,0)</f>
        <v>130716</v>
      </c>
      <c r="E4641" s="54">
        <v>19</v>
      </c>
    </row>
    <row r="4642" spans="1:5" x14ac:dyDescent="0.2">
      <c r="A4642" s="53">
        <v>44175</v>
      </c>
      <c r="B4642" s="54">
        <v>44175</v>
      </c>
      <c r="C4642" s="54" t="s">
        <v>681</v>
      </c>
      <c r="D4642" s="55">
        <f>VLOOKUP(Pag_Inicio_Corr_mas_casos[[#This Row],[Corregimiento]],Hoja3!$A$2:$D$676,4,0)</f>
        <v>80802</v>
      </c>
      <c r="E4642" s="54">
        <v>18</v>
      </c>
    </row>
    <row r="4643" spans="1:5" x14ac:dyDescent="0.2">
      <c r="A4643" s="53">
        <v>44175</v>
      </c>
      <c r="B4643" s="54">
        <v>44175</v>
      </c>
      <c r="C4643" s="54" t="s">
        <v>733</v>
      </c>
      <c r="D4643" s="55">
        <f>VLOOKUP(Pag_Inicio_Corr_mas_casos[[#This Row],[Corregimiento]],Hoja3!$A$2:$D$676,4,0)</f>
        <v>130706</v>
      </c>
      <c r="E4643" s="54">
        <v>17</v>
      </c>
    </row>
    <row r="4644" spans="1:5" x14ac:dyDescent="0.2">
      <c r="A4644" s="53">
        <v>44175</v>
      </c>
      <c r="B4644" s="54">
        <v>44175</v>
      </c>
      <c r="C4644" s="54" t="s">
        <v>715</v>
      </c>
      <c r="D4644" s="55">
        <f>VLOOKUP(Pag_Inicio_Corr_mas_casos[[#This Row],[Corregimiento]],Hoja3!$A$2:$D$676,4,0)</f>
        <v>50208</v>
      </c>
      <c r="E4644" s="54">
        <v>17</v>
      </c>
    </row>
    <row r="4645" spans="1:5" x14ac:dyDescent="0.2">
      <c r="A4645" s="53">
        <v>44175</v>
      </c>
      <c r="B4645" s="54">
        <v>44175</v>
      </c>
      <c r="C4645" s="54" t="s">
        <v>700</v>
      </c>
      <c r="D4645" s="55">
        <f>VLOOKUP(Pag_Inicio_Corr_mas_casos[[#This Row],[Corregimiento]],Hoja3!$A$2:$D$676,4,0)</f>
        <v>30107</v>
      </c>
      <c r="E4645" s="54">
        <v>15</v>
      </c>
    </row>
    <row r="4646" spans="1:5" x14ac:dyDescent="0.2">
      <c r="A4646" s="53">
        <v>44175</v>
      </c>
      <c r="B4646" s="54">
        <v>44175</v>
      </c>
      <c r="C4646" s="54" t="s">
        <v>768</v>
      </c>
      <c r="D4646" s="55">
        <f>VLOOKUP(Pag_Inicio_Corr_mas_casos[[#This Row],[Corregimiento]],Hoja3!$A$2:$D$676,4,0)</f>
        <v>30110</v>
      </c>
      <c r="E4646" s="54">
        <v>14</v>
      </c>
    </row>
    <row r="4647" spans="1:5" x14ac:dyDescent="0.2">
      <c r="A4647" s="53">
        <v>44175</v>
      </c>
      <c r="B4647" s="54">
        <v>44175</v>
      </c>
      <c r="C4647" s="54" t="s">
        <v>742</v>
      </c>
      <c r="D4647" s="55">
        <f>VLOOKUP(Pag_Inicio_Corr_mas_casos[[#This Row],[Corregimiento]],Hoja3!$A$2:$D$676,4,0)</f>
        <v>20207</v>
      </c>
      <c r="E4647" s="54">
        <v>12</v>
      </c>
    </row>
    <row r="4648" spans="1:5" x14ac:dyDescent="0.2">
      <c r="A4648" s="53">
        <v>44175</v>
      </c>
      <c r="B4648" s="54">
        <v>44175</v>
      </c>
      <c r="C4648" s="54" t="s">
        <v>728</v>
      </c>
      <c r="D4648" s="55">
        <f>VLOOKUP(Pag_Inicio_Corr_mas_casos[[#This Row],[Corregimiento]],Hoja3!$A$2:$D$676,4,0)</f>
        <v>80508</v>
      </c>
      <c r="E4648" s="54">
        <v>12</v>
      </c>
    </row>
    <row r="4649" spans="1:5" x14ac:dyDescent="0.2">
      <c r="A4649" s="53">
        <v>44175</v>
      </c>
      <c r="B4649" s="54">
        <v>44175</v>
      </c>
      <c r="C4649" s="54" t="s">
        <v>907</v>
      </c>
      <c r="D4649" s="55">
        <f>VLOOKUP(Pag_Inicio_Corr_mas_casos[[#This Row],[Corregimiento]],Hoja3!$A$2:$D$676,4,0)</f>
        <v>30101</v>
      </c>
      <c r="E4649" s="54">
        <v>11</v>
      </c>
    </row>
    <row r="4650" spans="1:5" x14ac:dyDescent="0.2">
      <c r="A4650" s="53">
        <v>44175</v>
      </c>
      <c r="B4650" s="54">
        <v>44175</v>
      </c>
      <c r="C4650" s="54" t="s">
        <v>743</v>
      </c>
      <c r="D4650" s="55">
        <f>VLOOKUP(Pag_Inicio_Corr_mas_casos[[#This Row],[Corregimiento]],Hoja3!$A$2:$D$676,4,0)</f>
        <v>130301</v>
      </c>
      <c r="E4650" s="54">
        <v>11</v>
      </c>
    </row>
    <row r="4651" spans="1:5" x14ac:dyDescent="0.2">
      <c r="A4651" s="53">
        <v>44175</v>
      </c>
      <c r="B4651" s="54">
        <v>44175</v>
      </c>
      <c r="C4651" s="54" t="s">
        <v>738</v>
      </c>
      <c r="D4651" s="55">
        <f>VLOOKUP(Pag_Inicio_Corr_mas_casos[[#This Row],[Corregimiento]],Hoja3!$A$2:$D$676,4,0)</f>
        <v>100101</v>
      </c>
      <c r="E4651" s="54">
        <v>11</v>
      </c>
    </row>
    <row r="4652" spans="1:5" x14ac:dyDescent="0.2">
      <c r="A4652" s="53">
        <v>44175</v>
      </c>
      <c r="B4652" s="54">
        <v>44175</v>
      </c>
      <c r="C4652" s="54" t="s">
        <v>740</v>
      </c>
      <c r="D4652" s="55">
        <f>VLOOKUP(Pag_Inicio_Corr_mas_casos[[#This Row],[Corregimiento]],Hoja3!$A$2:$D$676,4,0)</f>
        <v>81005</v>
      </c>
      <c r="E4652" s="54">
        <v>11</v>
      </c>
    </row>
    <row r="4653" spans="1:5" x14ac:dyDescent="0.2">
      <c r="A4653" s="83">
        <v>44176</v>
      </c>
      <c r="B4653" s="84">
        <v>44176</v>
      </c>
      <c r="C4653" s="84" t="s">
        <v>691</v>
      </c>
      <c r="D4653" s="85">
        <f>VLOOKUP(Pag_Inicio_Corr_mas_casos[[#This Row],[Corregimiento]],Hoja3!$A$2:$D$676,4,0)</f>
        <v>80819</v>
      </c>
      <c r="E4653" s="84">
        <v>84</v>
      </c>
    </row>
    <row r="4654" spans="1:5" x14ac:dyDescent="0.2">
      <c r="A4654" s="83">
        <v>44176</v>
      </c>
      <c r="B4654" s="84">
        <v>44176</v>
      </c>
      <c r="C4654" s="84" t="s">
        <v>694</v>
      </c>
      <c r="D4654" s="85">
        <f>VLOOKUP(Pag_Inicio_Corr_mas_casos[[#This Row],[Corregimiento]],Hoja3!$A$2:$D$676,4,0)</f>
        <v>80812</v>
      </c>
      <c r="E4654" s="84">
        <v>83</v>
      </c>
    </row>
    <row r="4655" spans="1:5" x14ac:dyDescent="0.2">
      <c r="A4655" s="83">
        <v>44176</v>
      </c>
      <c r="B4655" s="84">
        <v>44176</v>
      </c>
      <c r="C4655" s="84" t="s">
        <v>719</v>
      </c>
      <c r="D4655" s="85">
        <f>VLOOKUP(Pag_Inicio_Corr_mas_casos[[#This Row],[Corregimiento]],Hoja3!$A$2:$D$676,4,0)</f>
        <v>80809</v>
      </c>
      <c r="E4655" s="84">
        <v>65</v>
      </c>
    </row>
    <row r="4656" spans="1:5" x14ac:dyDescent="0.2">
      <c r="A4656" s="83">
        <v>44176</v>
      </c>
      <c r="B4656" s="84">
        <v>44176</v>
      </c>
      <c r="C4656" s="84" t="s">
        <v>699</v>
      </c>
      <c r="D4656" s="85">
        <f>VLOOKUP(Pag_Inicio_Corr_mas_casos[[#This Row],[Corregimiento]],Hoja3!$A$2:$D$676,4,0)</f>
        <v>80810</v>
      </c>
      <c r="E4656" s="84">
        <v>56</v>
      </c>
    </row>
    <row r="4657" spans="1:5" x14ac:dyDescent="0.2">
      <c r="A4657" s="83">
        <v>44176</v>
      </c>
      <c r="B4657" s="84">
        <v>44176</v>
      </c>
      <c r="C4657" s="84" t="s">
        <v>678</v>
      </c>
      <c r="D4657" s="85">
        <f>VLOOKUP(Pag_Inicio_Corr_mas_casos[[#This Row],[Corregimiento]],Hoja3!$A$2:$D$676,4,0)</f>
        <v>130101</v>
      </c>
      <c r="E4657" s="84">
        <v>51</v>
      </c>
    </row>
    <row r="4658" spans="1:5" x14ac:dyDescent="0.2">
      <c r="A4658" s="83">
        <v>44176</v>
      </c>
      <c r="B4658" s="84">
        <v>44176</v>
      </c>
      <c r="C4658" s="84" t="s">
        <v>729</v>
      </c>
      <c r="D4658" s="85">
        <f>VLOOKUP(Pag_Inicio_Corr_mas_casos[[#This Row],[Corregimiento]],Hoja3!$A$2:$D$676,4,0)</f>
        <v>80807</v>
      </c>
      <c r="E4658" s="84">
        <v>51</v>
      </c>
    </row>
    <row r="4659" spans="1:5" x14ac:dyDescent="0.2">
      <c r="A4659" s="83">
        <v>44176</v>
      </c>
      <c r="B4659" s="84">
        <v>44176</v>
      </c>
      <c r="C4659" s="84" t="s">
        <v>697</v>
      </c>
      <c r="D4659" s="85">
        <f>VLOOKUP(Pag_Inicio_Corr_mas_casos[[#This Row],[Corregimiento]],Hoja3!$A$2:$D$676,4,0)</f>
        <v>80806</v>
      </c>
      <c r="E4659" s="84">
        <v>51</v>
      </c>
    </row>
    <row r="4660" spans="1:5" x14ac:dyDescent="0.2">
      <c r="A4660" s="83">
        <v>44176</v>
      </c>
      <c r="B4660" s="84">
        <v>44176</v>
      </c>
      <c r="C4660" s="84" t="s">
        <v>680</v>
      </c>
      <c r="D4660" s="85">
        <f>VLOOKUP(Pag_Inicio_Corr_mas_casos[[#This Row],[Corregimiento]],Hoja3!$A$2:$D$676,4,0)</f>
        <v>130106</v>
      </c>
      <c r="E4660" s="84">
        <v>51</v>
      </c>
    </row>
    <row r="4661" spans="1:5" x14ac:dyDescent="0.2">
      <c r="A4661" s="83">
        <v>44176</v>
      </c>
      <c r="B4661" s="84">
        <v>44176</v>
      </c>
      <c r="C4661" s="84" t="s">
        <v>679</v>
      </c>
      <c r="D4661" s="85">
        <f>VLOOKUP(Pag_Inicio_Corr_mas_casos[[#This Row],[Corregimiento]],Hoja3!$A$2:$D$676,4,0)</f>
        <v>81002</v>
      </c>
      <c r="E4661" s="84">
        <v>50</v>
      </c>
    </row>
    <row r="4662" spans="1:5" x14ac:dyDescent="0.2">
      <c r="A4662" s="83">
        <v>44176</v>
      </c>
      <c r="B4662" s="84">
        <v>44176</v>
      </c>
      <c r="C4662" s="84" t="s">
        <v>714</v>
      </c>
      <c r="D4662" s="85">
        <f>VLOOKUP(Pag_Inicio_Corr_mas_casos[[#This Row],[Corregimiento]],Hoja3!$A$2:$D$676,4,0)</f>
        <v>80826</v>
      </c>
      <c r="E4662" s="84">
        <v>49</v>
      </c>
    </row>
    <row r="4663" spans="1:5" x14ac:dyDescent="0.2">
      <c r="A4663" s="83">
        <v>44176</v>
      </c>
      <c r="B4663" s="84">
        <v>44176</v>
      </c>
      <c r="C4663" s="84" t="s">
        <v>709</v>
      </c>
      <c r="D4663" s="85">
        <f>VLOOKUP(Pag_Inicio_Corr_mas_casos[[#This Row],[Corregimiento]],Hoja3!$A$2:$D$676,4,0)</f>
        <v>80815</v>
      </c>
      <c r="E4663" s="84">
        <v>6</v>
      </c>
    </row>
    <row r="4664" spans="1:5" x14ac:dyDescent="0.2">
      <c r="A4664" s="83">
        <v>44176</v>
      </c>
      <c r="B4664" s="84">
        <v>44176</v>
      </c>
      <c r="C4664" s="84" t="s">
        <v>683</v>
      </c>
      <c r="D4664" s="85">
        <f>VLOOKUP(Pag_Inicio_Corr_mas_casos[[#This Row],[Corregimiento]],Hoja3!$A$2:$D$676,4,0)</f>
        <v>80821</v>
      </c>
      <c r="E4664" s="84">
        <v>65</v>
      </c>
    </row>
    <row r="4665" spans="1:5" x14ac:dyDescent="0.2">
      <c r="A4665" s="83">
        <v>44176</v>
      </c>
      <c r="B4665" s="84">
        <v>44176</v>
      </c>
      <c r="C4665" s="84" t="s">
        <v>724</v>
      </c>
      <c r="D4665" s="85">
        <f>VLOOKUP(Pag_Inicio_Corr_mas_casos[[#This Row],[Corregimiento]],Hoja3!$A$2:$D$676,4,0)</f>
        <v>81009</v>
      </c>
      <c r="E4665" s="84">
        <v>47</v>
      </c>
    </row>
    <row r="4666" spans="1:5" x14ac:dyDescent="0.2">
      <c r="A4666" s="83">
        <v>44176</v>
      </c>
      <c r="B4666" s="84">
        <v>44176</v>
      </c>
      <c r="C4666" s="84" t="s">
        <v>689</v>
      </c>
      <c r="D4666" s="85">
        <f>VLOOKUP(Pag_Inicio_Corr_mas_casos[[#This Row],[Corregimiento]],Hoja3!$A$2:$D$676,4,0)</f>
        <v>80823</v>
      </c>
      <c r="E4666" s="84">
        <v>46</v>
      </c>
    </row>
    <row r="4667" spans="1:5" x14ac:dyDescent="0.2">
      <c r="A4667" s="83">
        <v>44176</v>
      </c>
      <c r="B4667" s="84">
        <v>44176</v>
      </c>
      <c r="C4667" s="84" t="s">
        <v>695</v>
      </c>
      <c r="D4667" s="85">
        <f>VLOOKUP(Pag_Inicio_Corr_mas_casos[[#This Row],[Corregimiento]],Hoja3!$A$2:$D$676,4,0)</f>
        <v>130702</v>
      </c>
      <c r="E4667" s="84">
        <v>45</v>
      </c>
    </row>
    <row r="4668" spans="1:5" x14ac:dyDescent="0.2">
      <c r="A4668" s="83">
        <v>44176</v>
      </c>
      <c r="B4668" s="84">
        <v>44176</v>
      </c>
      <c r="C4668" s="84" t="s">
        <v>684</v>
      </c>
      <c r="D4668" s="85">
        <f>VLOOKUP(Pag_Inicio_Corr_mas_casos[[#This Row],[Corregimiento]],Hoja3!$A$2:$D$676,4,0)</f>
        <v>81007</v>
      </c>
      <c r="E4668" s="84">
        <v>45</v>
      </c>
    </row>
    <row r="4669" spans="1:5" x14ac:dyDescent="0.2">
      <c r="A4669" s="83">
        <v>44176</v>
      </c>
      <c r="B4669" s="84">
        <v>44176</v>
      </c>
      <c r="C4669" s="84" t="s">
        <v>723</v>
      </c>
      <c r="D4669" s="85">
        <f>VLOOKUP(Pag_Inicio_Corr_mas_casos[[#This Row],[Corregimiento]],Hoja3!$A$2:$D$676,4,0)</f>
        <v>81003</v>
      </c>
      <c r="E4669" s="84">
        <v>45</v>
      </c>
    </row>
    <row r="4670" spans="1:5" x14ac:dyDescent="0.2">
      <c r="A4670" s="83">
        <v>44176</v>
      </c>
      <c r="B4670" s="84">
        <v>44176</v>
      </c>
      <c r="C4670" s="84" t="s">
        <v>690</v>
      </c>
      <c r="D4670" s="85">
        <f>VLOOKUP(Pag_Inicio_Corr_mas_casos[[#This Row],[Corregimiento]],Hoja3!$A$2:$D$676,4,0)</f>
        <v>81001</v>
      </c>
      <c r="E4670" s="84">
        <v>44</v>
      </c>
    </row>
    <row r="4671" spans="1:5" x14ac:dyDescent="0.2">
      <c r="A4671" s="83">
        <v>44176</v>
      </c>
      <c r="B4671" s="84">
        <v>44176</v>
      </c>
      <c r="C4671" s="84" t="s">
        <v>682</v>
      </c>
      <c r="D4671" s="85">
        <f>VLOOKUP(Pag_Inicio_Corr_mas_casos[[#This Row],[Corregimiento]],Hoja3!$A$2:$D$676,4,0)</f>
        <v>130102</v>
      </c>
      <c r="E4671" s="84">
        <v>42</v>
      </c>
    </row>
    <row r="4672" spans="1:5" x14ac:dyDescent="0.2">
      <c r="A4672" s="83">
        <v>44176</v>
      </c>
      <c r="B4672" s="84">
        <v>44176</v>
      </c>
      <c r="C4672" s="84" t="s">
        <v>686</v>
      </c>
      <c r="D4672" s="85">
        <f>VLOOKUP(Pag_Inicio_Corr_mas_casos[[#This Row],[Corregimiento]],Hoja3!$A$2:$D$676,4,0)</f>
        <v>80816</v>
      </c>
      <c r="E4672" s="84">
        <v>42</v>
      </c>
    </row>
    <row r="4673" spans="1:5" x14ac:dyDescent="0.2">
      <c r="A4673" s="83">
        <v>44176</v>
      </c>
      <c r="B4673" s="84">
        <v>44176</v>
      </c>
      <c r="C4673" s="84" t="s">
        <v>687</v>
      </c>
      <c r="D4673" s="85">
        <f>VLOOKUP(Pag_Inicio_Corr_mas_casos[[#This Row],[Corregimiento]],Hoja3!$A$2:$D$676,4,0)</f>
        <v>80817</v>
      </c>
      <c r="E4673" s="84">
        <v>41</v>
      </c>
    </row>
    <row r="4674" spans="1:5" x14ac:dyDescent="0.2">
      <c r="A4674" s="83">
        <v>44176</v>
      </c>
      <c r="B4674" s="84">
        <v>44176</v>
      </c>
      <c r="C4674" s="84" t="s">
        <v>730</v>
      </c>
      <c r="D4674" s="85">
        <f>VLOOKUP(Pag_Inicio_Corr_mas_casos[[#This Row],[Corregimiento]],Hoja3!$A$2:$D$676,4,0)</f>
        <v>80814</v>
      </c>
      <c r="E4674" s="84">
        <v>40</v>
      </c>
    </row>
    <row r="4675" spans="1:5" x14ac:dyDescent="0.2">
      <c r="A4675" s="83">
        <v>44176</v>
      </c>
      <c r="B4675" s="84">
        <v>44176</v>
      </c>
      <c r="C4675" s="84" t="s">
        <v>704</v>
      </c>
      <c r="D4675" s="85">
        <f>VLOOKUP(Pag_Inicio_Corr_mas_casos[[#This Row],[Corregimiento]],Hoja3!$A$2:$D$676,4,0)</f>
        <v>80813</v>
      </c>
      <c r="E4675" s="84">
        <v>37</v>
      </c>
    </row>
    <row r="4676" spans="1:5" x14ac:dyDescent="0.2">
      <c r="A4676" s="83">
        <v>44176</v>
      </c>
      <c r="B4676" s="84">
        <v>44176</v>
      </c>
      <c r="C4676" s="84" t="s">
        <v>708</v>
      </c>
      <c r="D4676" s="85">
        <f>VLOOKUP(Pag_Inicio_Corr_mas_casos[[#This Row],[Corregimiento]],Hoja3!$A$2:$D$676,4,0)</f>
        <v>80820</v>
      </c>
      <c r="E4676" s="84">
        <v>36</v>
      </c>
    </row>
    <row r="4677" spans="1:5" x14ac:dyDescent="0.2">
      <c r="A4677" s="83">
        <v>44176</v>
      </c>
      <c r="B4677" s="84">
        <v>44176</v>
      </c>
      <c r="C4677" s="84" t="s">
        <v>688</v>
      </c>
      <c r="D4677" s="85">
        <f>VLOOKUP(Pag_Inicio_Corr_mas_casos[[#This Row],[Corregimiento]],Hoja3!$A$2:$D$676,4,0)</f>
        <v>80822</v>
      </c>
      <c r="E4677" s="84">
        <v>34</v>
      </c>
    </row>
    <row r="4678" spans="1:5" x14ac:dyDescent="0.2">
      <c r="A4678" s="83">
        <v>44176</v>
      </c>
      <c r="B4678" s="84">
        <v>44176</v>
      </c>
      <c r="C4678" s="84" t="s">
        <v>908</v>
      </c>
      <c r="D4678" s="85">
        <f>VLOOKUP(Pag_Inicio_Corr_mas_casos[[#This Row],[Corregimiento]],Hoja3!$A$2:$D$676,4,0)</f>
        <v>90304</v>
      </c>
      <c r="E4678" s="84">
        <v>32</v>
      </c>
    </row>
    <row r="4679" spans="1:5" x14ac:dyDescent="0.2">
      <c r="A4679" s="83">
        <v>44176</v>
      </c>
      <c r="B4679" s="84">
        <v>44176</v>
      </c>
      <c r="C4679" s="84" t="s">
        <v>741</v>
      </c>
      <c r="D4679" s="85">
        <f>VLOOKUP(Pag_Inicio_Corr_mas_casos[[#This Row],[Corregimiento]],Hoja3!$A$2:$D$676,4,0)</f>
        <v>130716</v>
      </c>
      <c r="E4679" s="84">
        <v>32</v>
      </c>
    </row>
    <row r="4680" spans="1:5" x14ac:dyDescent="0.2">
      <c r="A4680" s="83">
        <v>44176</v>
      </c>
      <c r="B4680" s="84">
        <v>44176</v>
      </c>
      <c r="C4680" s="84" t="s">
        <v>711</v>
      </c>
      <c r="D4680" s="85">
        <f>VLOOKUP(Pag_Inicio_Corr_mas_casos[[#This Row],[Corregimiento]],Hoja3!$A$2:$D$676,4,0)</f>
        <v>80811</v>
      </c>
      <c r="E4680" s="84">
        <v>30</v>
      </c>
    </row>
    <row r="4681" spans="1:5" x14ac:dyDescent="0.2">
      <c r="A4681" s="83">
        <v>44176</v>
      </c>
      <c r="B4681" s="84">
        <v>44176</v>
      </c>
      <c r="C4681" s="84" t="s">
        <v>898</v>
      </c>
      <c r="D4681" s="85">
        <f>VLOOKUP(Pag_Inicio_Corr_mas_casos[[#This Row],[Corregimiento]],Hoja3!$A$2:$D$676,4,0)</f>
        <v>20105</v>
      </c>
      <c r="E4681" s="84">
        <v>29</v>
      </c>
    </row>
    <row r="4682" spans="1:5" x14ac:dyDescent="0.2">
      <c r="A4682" s="83">
        <v>44176</v>
      </c>
      <c r="B4682" s="84">
        <v>44176</v>
      </c>
      <c r="C4682" s="84" t="s">
        <v>717</v>
      </c>
      <c r="D4682" s="85">
        <f>VLOOKUP(Pag_Inicio_Corr_mas_casos[[#This Row],[Corregimiento]],Hoja3!$A$2:$D$676,4,0)</f>
        <v>130105</v>
      </c>
      <c r="E4682" s="84">
        <v>29</v>
      </c>
    </row>
    <row r="4683" spans="1:5" x14ac:dyDescent="0.2">
      <c r="A4683" s="83">
        <v>44176</v>
      </c>
      <c r="B4683" s="84">
        <v>44176</v>
      </c>
      <c r="C4683" s="84" t="s">
        <v>715</v>
      </c>
      <c r="D4683" s="85">
        <f>VLOOKUP(Pag_Inicio_Corr_mas_casos[[#This Row],[Corregimiento]],Hoja3!$A$2:$D$676,4,0)</f>
        <v>50208</v>
      </c>
      <c r="E4683" s="84">
        <v>28</v>
      </c>
    </row>
    <row r="4684" spans="1:5" x14ac:dyDescent="0.2">
      <c r="A4684" s="83">
        <v>44176</v>
      </c>
      <c r="B4684" s="84">
        <v>44176</v>
      </c>
      <c r="C4684" s="84" t="s">
        <v>681</v>
      </c>
      <c r="D4684" s="85">
        <f>VLOOKUP(Pag_Inicio_Corr_mas_casos[[#This Row],[Corregimiento]],Hoja3!$A$2:$D$676,4,0)</f>
        <v>80802</v>
      </c>
      <c r="E4684" s="84">
        <v>27</v>
      </c>
    </row>
    <row r="4685" spans="1:5" x14ac:dyDescent="0.2">
      <c r="A4685" s="83">
        <v>44176</v>
      </c>
      <c r="B4685" s="84">
        <v>44176</v>
      </c>
      <c r="C4685" s="84" t="s">
        <v>722</v>
      </c>
      <c r="D4685" s="85">
        <f>VLOOKUP(Pag_Inicio_Corr_mas_casos[[#This Row],[Corregimiento]],Hoja3!$A$2:$D$676,4,0)</f>
        <v>130717</v>
      </c>
      <c r="E4685" s="84">
        <v>27</v>
      </c>
    </row>
    <row r="4686" spans="1:5" x14ac:dyDescent="0.2">
      <c r="A4686" s="83">
        <v>44176</v>
      </c>
      <c r="B4686" s="84">
        <v>44176</v>
      </c>
      <c r="C4686" s="84" t="s">
        <v>707</v>
      </c>
      <c r="D4686" s="85">
        <f>VLOOKUP(Pag_Inicio_Corr_mas_casos[[#This Row],[Corregimiento]],Hoja3!$A$2:$D$676,4,0)</f>
        <v>80808</v>
      </c>
      <c r="E4686" s="84">
        <v>26</v>
      </c>
    </row>
    <row r="4687" spans="1:5" x14ac:dyDescent="0.2">
      <c r="A4687" s="83">
        <v>44176</v>
      </c>
      <c r="B4687" s="84">
        <v>44176</v>
      </c>
      <c r="C4687" s="84" t="s">
        <v>685</v>
      </c>
      <c r="D4687" s="85">
        <f>VLOOKUP(Pag_Inicio_Corr_mas_casos[[#This Row],[Corregimiento]],Hoja3!$A$2:$D$676,4,0)</f>
        <v>81008</v>
      </c>
      <c r="E4687" s="84">
        <v>25</v>
      </c>
    </row>
    <row r="4688" spans="1:5" x14ac:dyDescent="0.2">
      <c r="A4688" s="83">
        <v>44176</v>
      </c>
      <c r="B4688" s="84">
        <v>44176</v>
      </c>
      <c r="C4688" s="84" t="s">
        <v>692</v>
      </c>
      <c r="D4688" s="85">
        <f>VLOOKUP(Pag_Inicio_Corr_mas_casos[[#This Row],[Corregimiento]],Hoja3!$A$2:$D$676,4,0)</f>
        <v>130107</v>
      </c>
      <c r="E4688" s="84">
        <v>24</v>
      </c>
    </row>
    <row r="4689" spans="1:5" x14ac:dyDescent="0.2">
      <c r="A4689" s="83">
        <v>44176</v>
      </c>
      <c r="B4689" s="84">
        <v>44176</v>
      </c>
      <c r="C4689" s="84" t="s">
        <v>740</v>
      </c>
      <c r="D4689" s="85">
        <f>VLOOKUP(Pag_Inicio_Corr_mas_casos[[#This Row],[Corregimiento]],Hoja3!$A$2:$D$676,4,0)</f>
        <v>81005</v>
      </c>
      <c r="E4689" s="84">
        <v>24</v>
      </c>
    </row>
    <row r="4690" spans="1:5" x14ac:dyDescent="0.2">
      <c r="A4690" s="83">
        <v>44176</v>
      </c>
      <c r="B4690" s="84">
        <v>44176</v>
      </c>
      <c r="C4690" s="84" t="s">
        <v>716</v>
      </c>
      <c r="D4690" s="85">
        <f>VLOOKUP(Pag_Inicio_Corr_mas_casos[[#This Row],[Corregimiento]],Hoja3!$A$2:$D$676,4,0)</f>
        <v>80803</v>
      </c>
      <c r="E4690" s="84">
        <v>22</v>
      </c>
    </row>
    <row r="4691" spans="1:5" x14ac:dyDescent="0.2">
      <c r="A4691" s="83">
        <v>44176</v>
      </c>
      <c r="B4691" s="84">
        <v>44176</v>
      </c>
      <c r="C4691" s="84" t="s">
        <v>726</v>
      </c>
      <c r="D4691" s="85">
        <f>VLOOKUP(Pag_Inicio_Corr_mas_casos[[#This Row],[Corregimiento]],Hoja3!$A$2:$D$676,4,0)</f>
        <v>130701</v>
      </c>
      <c r="E4691" s="84">
        <v>21</v>
      </c>
    </row>
    <row r="4692" spans="1:5" x14ac:dyDescent="0.2">
      <c r="A4692" s="83">
        <v>44176</v>
      </c>
      <c r="B4692" s="84">
        <v>44176</v>
      </c>
      <c r="C4692" s="84" t="s">
        <v>734</v>
      </c>
      <c r="D4692" s="85">
        <f>VLOOKUP(Pag_Inicio_Corr_mas_casos[[#This Row],[Corregimiento]],Hoja3!$A$2:$D$676,4,0)</f>
        <v>91001</v>
      </c>
      <c r="E4692" s="84">
        <v>21</v>
      </c>
    </row>
    <row r="4693" spans="1:5" x14ac:dyDescent="0.2">
      <c r="A4693" s="83">
        <v>44176</v>
      </c>
      <c r="B4693" s="84">
        <v>44176</v>
      </c>
      <c r="C4693" s="84" t="s">
        <v>696</v>
      </c>
      <c r="D4693" s="85">
        <f>VLOOKUP(Pag_Inicio_Corr_mas_casos[[#This Row],[Corregimiento]],Hoja3!$A$2:$D$676,4,0)</f>
        <v>40601</v>
      </c>
      <c r="E4693" s="84">
        <v>20</v>
      </c>
    </row>
    <row r="4694" spans="1:5" x14ac:dyDescent="0.2">
      <c r="A4694" s="83">
        <v>44176</v>
      </c>
      <c r="B4694" s="84">
        <v>44176</v>
      </c>
      <c r="C4694" s="84" t="s">
        <v>753</v>
      </c>
      <c r="D4694" s="85">
        <f>VLOOKUP(Pag_Inicio_Corr_mas_casos[[#This Row],[Corregimiento]],Hoja3!$A$2:$D$676,4,0)</f>
        <v>81004</v>
      </c>
      <c r="E4694" s="84">
        <v>20</v>
      </c>
    </row>
    <row r="4695" spans="1:5" x14ac:dyDescent="0.2">
      <c r="A4695" s="83">
        <v>44176</v>
      </c>
      <c r="B4695" s="84">
        <v>44176</v>
      </c>
      <c r="C4695" s="84" t="s">
        <v>749</v>
      </c>
      <c r="D4695" s="85">
        <f>VLOOKUP(Pag_Inicio_Corr_mas_casos[[#This Row],[Corregimiento]],Hoja3!$A$2:$D$676,4,0)</f>
        <v>20601</v>
      </c>
      <c r="E4695" s="84">
        <v>20</v>
      </c>
    </row>
    <row r="4696" spans="1:5" x14ac:dyDescent="0.2">
      <c r="A4696" s="83">
        <v>44176</v>
      </c>
      <c r="B4696" s="84">
        <v>44176</v>
      </c>
      <c r="C4696" s="84" t="s">
        <v>713</v>
      </c>
      <c r="D4696" s="85">
        <f>VLOOKUP(Pag_Inicio_Corr_mas_casos[[#This Row],[Corregimiento]],Hoja3!$A$2:$D$676,4,0)</f>
        <v>130708</v>
      </c>
      <c r="E4696" s="84">
        <v>18</v>
      </c>
    </row>
    <row r="4697" spans="1:5" x14ac:dyDescent="0.2">
      <c r="A4697" s="83">
        <v>44176</v>
      </c>
      <c r="B4697" s="84">
        <v>44176</v>
      </c>
      <c r="C4697" s="84" t="s">
        <v>727</v>
      </c>
      <c r="D4697" s="85">
        <f>VLOOKUP(Pag_Inicio_Corr_mas_casos[[#This Row],[Corregimiento]],Hoja3!$A$2:$D$676,4,0)</f>
        <v>80804</v>
      </c>
      <c r="E4697" s="84">
        <v>17</v>
      </c>
    </row>
    <row r="4698" spans="1:5" x14ac:dyDescent="0.2">
      <c r="A4698" s="83">
        <v>44176</v>
      </c>
      <c r="B4698" s="84">
        <v>44176</v>
      </c>
      <c r="C4698" s="84" t="s">
        <v>693</v>
      </c>
      <c r="D4698" s="85">
        <f>VLOOKUP(Pag_Inicio_Corr_mas_casos[[#This Row],[Corregimiento]],Hoja3!$A$2:$D$676,4,0)</f>
        <v>81006</v>
      </c>
      <c r="E4698" s="84">
        <v>16</v>
      </c>
    </row>
    <row r="4699" spans="1:5" x14ac:dyDescent="0.2">
      <c r="A4699" s="83">
        <v>44176</v>
      </c>
      <c r="B4699" s="84">
        <v>44176</v>
      </c>
      <c r="C4699" s="84" t="s">
        <v>698</v>
      </c>
      <c r="D4699" s="85">
        <f>VLOOKUP(Pag_Inicio_Corr_mas_casos[[#This Row],[Corregimiento]],Hoja3!$A$2:$D$676,4,0)</f>
        <v>130108</v>
      </c>
      <c r="E4699" s="84">
        <v>16</v>
      </c>
    </row>
    <row r="4700" spans="1:5" x14ac:dyDescent="0.2">
      <c r="A4700" s="83">
        <v>44176</v>
      </c>
      <c r="B4700" s="84">
        <v>44176</v>
      </c>
      <c r="C4700" s="84" t="s">
        <v>670</v>
      </c>
      <c r="D4700" s="85">
        <f>VLOOKUP(Pag_Inicio_Corr_mas_casos[[#This Row],[Corregimiento]],Hoja3!$A$2:$D$676,4,0)</f>
        <v>130709</v>
      </c>
      <c r="E4700" s="84">
        <v>15</v>
      </c>
    </row>
    <row r="4701" spans="1:5" x14ac:dyDescent="0.2">
      <c r="A4701" s="83">
        <v>44176</v>
      </c>
      <c r="B4701" s="84">
        <v>44176</v>
      </c>
      <c r="C4701" s="84" t="s">
        <v>848</v>
      </c>
      <c r="D4701" s="85">
        <f>VLOOKUP(Pag_Inicio_Corr_mas_casos[[#This Row],[Corregimiento]],Hoja3!$A$2:$D$676,4,0)</f>
        <v>20401</v>
      </c>
      <c r="E4701" s="84">
        <v>15</v>
      </c>
    </row>
    <row r="4702" spans="1:5" x14ac:dyDescent="0.2">
      <c r="A4702" s="83">
        <v>44176</v>
      </c>
      <c r="B4702" s="84">
        <v>44176</v>
      </c>
      <c r="C4702" s="84" t="s">
        <v>721</v>
      </c>
      <c r="D4702" s="85">
        <f>VLOOKUP(Pag_Inicio_Corr_mas_casos[[#This Row],[Corregimiento]],Hoja3!$A$2:$D$676,4,0)</f>
        <v>80805</v>
      </c>
      <c r="E4702" s="84">
        <v>14</v>
      </c>
    </row>
    <row r="4703" spans="1:5" x14ac:dyDescent="0.2">
      <c r="A4703" s="83">
        <v>44176</v>
      </c>
      <c r="B4703" s="84">
        <v>44176</v>
      </c>
      <c r="C4703" s="84" t="s">
        <v>909</v>
      </c>
      <c r="D4703" s="85">
        <f>VLOOKUP(Pag_Inicio_Corr_mas_casos[[#This Row],[Corregimiento]],Hoja3!$A$2:$D$676,4,0)</f>
        <v>20103</v>
      </c>
      <c r="E4703" s="84">
        <v>14</v>
      </c>
    </row>
    <row r="4704" spans="1:5" x14ac:dyDescent="0.2">
      <c r="A4704" s="83">
        <v>44176</v>
      </c>
      <c r="B4704" s="84">
        <v>44176</v>
      </c>
      <c r="C4704" s="84" t="s">
        <v>754</v>
      </c>
      <c r="D4704" s="85">
        <f>VLOOKUP(Pag_Inicio_Corr_mas_casos[[#This Row],[Corregimiento]],Hoja3!$A$2:$D$676,4,0)</f>
        <v>30115</v>
      </c>
      <c r="E4704" s="84">
        <v>13</v>
      </c>
    </row>
    <row r="4705" spans="1:5" x14ac:dyDescent="0.2">
      <c r="A4705" s="83">
        <v>44176</v>
      </c>
      <c r="B4705" s="84">
        <v>44176</v>
      </c>
      <c r="C4705" s="84" t="s">
        <v>811</v>
      </c>
      <c r="D4705" s="85">
        <f>VLOOKUP(Pag_Inicio_Corr_mas_casos[[#This Row],[Corregimiento]],Hoja3!$A$2:$D$676,4,0)</f>
        <v>91101</v>
      </c>
      <c r="E4705" s="84">
        <v>12</v>
      </c>
    </row>
    <row r="4706" spans="1:5" x14ac:dyDescent="0.2">
      <c r="A4706" s="83">
        <v>44176</v>
      </c>
      <c r="B4706" s="84">
        <v>44176</v>
      </c>
      <c r="C4706" s="84" t="s">
        <v>746</v>
      </c>
      <c r="D4706" s="85">
        <f>VLOOKUP(Pag_Inicio_Corr_mas_casos[[#This Row],[Corregimiento]],Hoja3!$A$2:$D$676,4,0)</f>
        <v>20101</v>
      </c>
      <c r="E4706" s="84">
        <v>11</v>
      </c>
    </row>
    <row r="4707" spans="1:5" x14ac:dyDescent="0.2">
      <c r="A4707" s="83">
        <v>44176</v>
      </c>
      <c r="B4707" s="84">
        <v>44176</v>
      </c>
      <c r="C4707" s="84" t="s">
        <v>910</v>
      </c>
      <c r="D4707" s="85">
        <f>VLOOKUP(Pag_Inicio_Corr_mas_casos[[#This Row],[Corregimiento]],Hoja3!$A$2:$D$676,4,0)</f>
        <v>90705</v>
      </c>
      <c r="E4707" s="84">
        <v>11</v>
      </c>
    </row>
    <row r="4708" spans="1:5" x14ac:dyDescent="0.2">
      <c r="A4708" s="77">
        <v>44177</v>
      </c>
      <c r="B4708" s="78">
        <v>44177</v>
      </c>
      <c r="C4708" s="78" t="s">
        <v>683</v>
      </c>
      <c r="D4708" s="79">
        <f>VLOOKUP(Pag_Inicio_Corr_mas_casos[[#This Row],[Corregimiento]],Hoja3!$A$2:$D$676,4,0)</f>
        <v>80821</v>
      </c>
      <c r="E4708" s="78">
        <v>107</v>
      </c>
    </row>
    <row r="4709" spans="1:5" x14ac:dyDescent="0.2">
      <c r="A4709" s="77">
        <v>44177</v>
      </c>
      <c r="B4709" s="78">
        <v>44177</v>
      </c>
      <c r="C4709" s="78" t="s">
        <v>719</v>
      </c>
      <c r="D4709" s="79">
        <f>VLOOKUP(Pag_Inicio_Corr_mas_casos[[#This Row],[Corregimiento]],Hoja3!$A$2:$D$676,4,0)</f>
        <v>80809</v>
      </c>
      <c r="E4709" s="78">
        <v>106</v>
      </c>
    </row>
    <row r="4710" spans="1:5" x14ac:dyDescent="0.2">
      <c r="A4710" s="77">
        <v>44177</v>
      </c>
      <c r="B4710" s="78">
        <v>44177</v>
      </c>
      <c r="C4710" s="78" t="s">
        <v>680</v>
      </c>
      <c r="D4710" s="79">
        <f>VLOOKUP(Pag_Inicio_Corr_mas_casos[[#This Row],[Corregimiento]],Hoja3!$A$2:$D$676,4,0)</f>
        <v>130106</v>
      </c>
      <c r="E4710" s="78">
        <v>106</v>
      </c>
    </row>
    <row r="4711" spans="1:5" x14ac:dyDescent="0.2">
      <c r="A4711" s="77">
        <v>44177</v>
      </c>
      <c r="B4711" s="78">
        <v>44177</v>
      </c>
      <c r="C4711" s="78" t="s">
        <v>678</v>
      </c>
      <c r="D4711" s="79">
        <f>VLOOKUP(Pag_Inicio_Corr_mas_casos[[#This Row],[Corregimiento]],Hoja3!$A$2:$D$676,4,0)</f>
        <v>130101</v>
      </c>
      <c r="E4711" s="78">
        <v>100</v>
      </c>
    </row>
    <row r="4712" spans="1:5" x14ac:dyDescent="0.2">
      <c r="A4712" s="77">
        <v>44177</v>
      </c>
      <c r="B4712" s="78">
        <v>44177</v>
      </c>
      <c r="C4712" s="78" t="s">
        <v>694</v>
      </c>
      <c r="D4712" s="79">
        <f>VLOOKUP(Pag_Inicio_Corr_mas_casos[[#This Row],[Corregimiento]],Hoja3!$A$2:$D$676,4,0)</f>
        <v>80812</v>
      </c>
      <c r="E4712" s="78">
        <v>81</v>
      </c>
    </row>
    <row r="4713" spans="1:5" x14ac:dyDescent="0.2">
      <c r="A4713" s="77">
        <v>44177</v>
      </c>
      <c r="B4713" s="78">
        <v>44177</v>
      </c>
      <c r="C4713" s="78" t="s">
        <v>682</v>
      </c>
      <c r="D4713" s="79">
        <f>VLOOKUP(Pag_Inicio_Corr_mas_casos[[#This Row],[Corregimiento]],Hoja3!$A$2:$D$676,4,0)</f>
        <v>130102</v>
      </c>
      <c r="E4713" s="78">
        <v>78</v>
      </c>
    </row>
    <row r="4714" spans="1:5" x14ac:dyDescent="0.2">
      <c r="A4714" s="77">
        <v>44177</v>
      </c>
      <c r="B4714" s="78">
        <v>44177</v>
      </c>
      <c r="C4714" s="78" t="s">
        <v>687</v>
      </c>
      <c r="D4714" s="79">
        <f>VLOOKUP(Pag_Inicio_Corr_mas_casos[[#This Row],[Corregimiento]],Hoja3!$A$2:$D$676,4,0)</f>
        <v>80817</v>
      </c>
      <c r="E4714" s="78">
        <v>77</v>
      </c>
    </row>
    <row r="4715" spans="1:5" x14ac:dyDescent="0.2">
      <c r="A4715" s="77">
        <v>44177</v>
      </c>
      <c r="B4715" s="78">
        <v>44177</v>
      </c>
      <c r="C4715" s="78" t="s">
        <v>691</v>
      </c>
      <c r="D4715" s="79">
        <f>VLOOKUP(Pag_Inicio_Corr_mas_casos[[#This Row],[Corregimiento]],Hoja3!$A$2:$D$676,4,0)</f>
        <v>80819</v>
      </c>
      <c r="E4715" s="78">
        <v>74</v>
      </c>
    </row>
    <row r="4716" spans="1:5" x14ac:dyDescent="0.2">
      <c r="A4716" s="77">
        <v>44177</v>
      </c>
      <c r="B4716" s="78">
        <v>44177</v>
      </c>
      <c r="C4716" s="78" t="s">
        <v>692</v>
      </c>
      <c r="D4716" s="79">
        <f>VLOOKUP(Pag_Inicio_Corr_mas_casos[[#This Row],[Corregimiento]],Hoja3!$A$2:$D$676,4,0)</f>
        <v>130107</v>
      </c>
      <c r="E4716" s="78">
        <v>70</v>
      </c>
    </row>
    <row r="4717" spans="1:5" x14ac:dyDescent="0.2">
      <c r="A4717" s="77">
        <v>44177</v>
      </c>
      <c r="B4717" s="78">
        <v>44177</v>
      </c>
      <c r="C4717" s="78" t="s">
        <v>722</v>
      </c>
      <c r="D4717" s="79">
        <f>VLOOKUP(Pag_Inicio_Corr_mas_casos[[#This Row],[Corregimiento]],Hoja3!$A$2:$D$676,4,0)</f>
        <v>130717</v>
      </c>
      <c r="E4717" s="78">
        <v>70</v>
      </c>
    </row>
    <row r="4718" spans="1:5" x14ac:dyDescent="0.2">
      <c r="A4718" s="77">
        <v>44177</v>
      </c>
      <c r="B4718" s="78">
        <v>44177</v>
      </c>
      <c r="C4718" s="78" t="s">
        <v>689</v>
      </c>
      <c r="D4718" s="79">
        <f>VLOOKUP(Pag_Inicio_Corr_mas_casos[[#This Row],[Corregimiento]],Hoja3!$A$2:$D$676,4,0)</f>
        <v>80823</v>
      </c>
      <c r="E4718" s="78">
        <v>60</v>
      </c>
    </row>
    <row r="4719" spans="1:5" x14ac:dyDescent="0.2">
      <c r="A4719" s="77">
        <v>44177</v>
      </c>
      <c r="B4719" s="78">
        <v>44177</v>
      </c>
      <c r="C4719" s="78" t="s">
        <v>713</v>
      </c>
      <c r="D4719" s="79">
        <f>VLOOKUP(Pag_Inicio_Corr_mas_casos[[#This Row],[Corregimiento]],Hoja3!$A$2:$D$676,4,0)</f>
        <v>130708</v>
      </c>
      <c r="E4719" s="78">
        <v>59</v>
      </c>
    </row>
    <row r="4720" spans="1:5" x14ac:dyDescent="0.2">
      <c r="A4720" s="77">
        <v>44177</v>
      </c>
      <c r="B4720" s="78">
        <v>44177</v>
      </c>
      <c r="C4720" s="78" t="s">
        <v>688</v>
      </c>
      <c r="D4720" s="79">
        <f>VLOOKUP(Pag_Inicio_Corr_mas_casos[[#This Row],[Corregimiento]],Hoja3!$A$2:$D$676,4,0)</f>
        <v>80822</v>
      </c>
      <c r="E4720" s="78">
        <v>57</v>
      </c>
    </row>
    <row r="4721" spans="1:5" x14ac:dyDescent="0.2">
      <c r="A4721" s="77">
        <v>44177</v>
      </c>
      <c r="B4721" s="78">
        <v>44177</v>
      </c>
      <c r="C4721" s="78" t="s">
        <v>697</v>
      </c>
      <c r="D4721" s="79">
        <f>VLOOKUP(Pag_Inicio_Corr_mas_casos[[#This Row],[Corregimiento]],Hoja3!$A$2:$D$676,4,0)</f>
        <v>80806</v>
      </c>
      <c r="E4721" s="78">
        <v>55</v>
      </c>
    </row>
    <row r="4722" spans="1:5" x14ac:dyDescent="0.2">
      <c r="A4722" s="77">
        <v>44177</v>
      </c>
      <c r="B4722" s="78">
        <v>44177</v>
      </c>
      <c r="C4722" s="78" t="s">
        <v>699</v>
      </c>
      <c r="D4722" s="79">
        <f>VLOOKUP(Pag_Inicio_Corr_mas_casos[[#This Row],[Corregimiento]],Hoja3!$A$2:$D$676,4,0)</f>
        <v>80810</v>
      </c>
      <c r="E4722" s="78">
        <v>53</v>
      </c>
    </row>
    <row r="4723" spans="1:5" x14ac:dyDescent="0.2">
      <c r="A4723" s="77">
        <v>44177</v>
      </c>
      <c r="B4723" s="78">
        <v>44177</v>
      </c>
      <c r="C4723" s="78" t="s">
        <v>695</v>
      </c>
      <c r="D4723" s="79">
        <f>VLOOKUP(Pag_Inicio_Corr_mas_casos[[#This Row],[Corregimiento]],Hoja3!$A$2:$D$676,4,0)</f>
        <v>130702</v>
      </c>
      <c r="E4723" s="78">
        <v>52</v>
      </c>
    </row>
    <row r="4724" spans="1:5" x14ac:dyDescent="0.2">
      <c r="A4724" s="77">
        <v>44177</v>
      </c>
      <c r="B4724" s="78">
        <v>44177</v>
      </c>
      <c r="C4724" s="78" t="s">
        <v>714</v>
      </c>
      <c r="D4724" s="79">
        <f>VLOOKUP(Pag_Inicio_Corr_mas_casos[[#This Row],[Corregimiento]],Hoja3!$A$2:$D$676,4,0)</f>
        <v>80826</v>
      </c>
      <c r="E4724" s="78">
        <v>51</v>
      </c>
    </row>
    <row r="4725" spans="1:5" x14ac:dyDescent="0.2">
      <c r="A4725" s="77">
        <v>44177</v>
      </c>
      <c r="B4725" s="78">
        <v>44177</v>
      </c>
      <c r="C4725" s="78" t="s">
        <v>724</v>
      </c>
      <c r="D4725" s="79">
        <f>VLOOKUP(Pag_Inicio_Corr_mas_casos[[#This Row],[Corregimiento]],Hoja3!$A$2:$D$676,4,0)</f>
        <v>81009</v>
      </c>
      <c r="E4725" s="78">
        <v>49</v>
      </c>
    </row>
    <row r="4726" spans="1:5" x14ac:dyDescent="0.2">
      <c r="A4726" s="77">
        <v>44177</v>
      </c>
      <c r="B4726" s="78">
        <v>44177</v>
      </c>
      <c r="C4726" s="78" t="s">
        <v>708</v>
      </c>
      <c r="D4726" s="79">
        <f>VLOOKUP(Pag_Inicio_Corr_mas_casos[[#This Row],[Corregimiento]],Hoja3!$A$2:$D$676,4,0)</f>
        <v>80820</v>
      </c>
      <c r="E4726" s="78">
        <v>45</v>
      </c>
    </row>
    <row r="4727" spans="1:5" x14ac:dyDescent="0.2">
      <c r="A4727" s="77">
        <v>44177</v>
      </c>
      <c r="B4727" s="78">
        <v>44177</v>
      </c>
      <c r="C4727" s="78" t="s">
        <v>686</v>
      </c>
      <c r="D4727" s="79">
        <f>VLOOKUP(Pag_Inicio_Corr_mas_casos[[#This Row],[Corregimiento]],Hoja3!$A$2:$D$676,4,0)</f>
        <v>80816</v>
      </c>
      <c r="E4727" s="78">
        <v>43</v>
      </c>
    </row>
    <row r="4728" spans="1:5" x14ac:dyDescent="0.2">
      <c r="A4728" s="77">
        <v>44177</v>
      </c>
      <c r="B4728" s="78">
        <v>44177</v>
      </c>
      <c r="C4728" s="78" t="s">
        <v>684</v>
      </c>
      <c r="D4728" s="79">
        <f>VLOOKUP(Pag_Inicio_Corr_mas_casos[[#This Row],[Corregimiento]],Hoja3!$A$2:$D$676,4,0)</f>
        <v>81007</v>
      </c>
      <c r="E4728" s="78">
        <v>42</v>
      </c>
    </row>
    <row r="4729" spans="1:5" x14ac:dyDescent="0.2">
      <c r="A4729" s="77">
        <v>44177</v>
      </c>
      <c r="B4729" s="78">
        <v>44177</v>
      </c>
      <c r="C4729" s="78" t="s">
        <v>711</v>
      </c>
      <c r="D4729" s="79">
        <f>VLOOKUP(Pag_Inicio_Corr_mas_casos[[#This Row],[Corregimiento]],Hoja3!$A$2:$D$676,4,0)</f>
        <v>80811</v>
      </c>
      <c r="E4729" s="78">
        <v>40</v>
      </c>
    </row>
    <row r="4730" spans="1:5" x14ac:dyDescent="0.2">
      <c r="A4730" s="77">
        <v>44177</v>
      </c>
      <c r="B4730" s="78">
        <v>44177</v>
      </c>
      <c r="C4730" s="78" t="s">
        <v>679</v>
      </c>
      <c r="D4730" s="79">
        <f>VLOOKUP(Pag_Inicio_Corr_mas_casos[[#This Row],[Corregimiento]],Hoja3!$A$2:$D$676,4,0)</f>
        <v>81002</v>
      </c>
      <c r="E4730" s="78">
        <v>40</v>
      </c>
    </row>
    <row r="4731" spans="1:5" x14ac:dyDescent="0.2">
      <c r="A4731" s="77">
        <v>44177</v>
      </c>
      <c r="B4731" s="78">
        <v>44177</v>
      </c>
      <c r="C4731" s="78" t="s">
        <v>685</v>
      </c>
      <c r="D4731" s="79">
        <f>VLOOKUP(Pag_Inicio_Corr_mas_casos[[#This Row],[Corregimiento]],Hoja3!$A$2:$D$676,4,0)</f>
        <v>81008</v>
      </c>
      <c r="E4731" s="78">
        <v>39</v>
      </c>
    </row>
    <row r="4732" spans="1:5" x14ac:dyDescent="0.2">
      <c r="A4732" s="77">
        <v>44177</v>
      </c>
      <c r="B4732" s="78">
        <v>44177</v>
      </c>
      <c r="C4732" s="78" t="s">
        <v>704</v>
      </c>
      <c r="D4732" s="79">
        <f>VLOOKUP(Pag_Inicio_Corr_mas_casos[[#This Row],[Corregimiento]],Hoja3!$A$2:$D$676,4,0)</f>
        <v>80813</v>
      </c>
      <c r="E4732" s="78">
        <v>38</v>
      </c>
    </row>
    <row r="4733" spans="1:5" x14ac:dyDescent="0.2">
      <c r="A4733" s="77">
        <v>44177</v>
      </c>
      <c r="B4733" s="78">
        <v>44177</v>
      </c>
      <c r="C4733" s="78" t="s">
        <v>715</v>
      </c>
      <c r="D4733" s="79">
        <f>VLOOKUP(Pag_Inicio_Corr_mas_casos[[#This Row],[Corregimiento]],Hoja3!$A$2:$D$676,4,0)</f>
        <v>50208</v>
      </c>
      <c r="E4733" s="78">
        <v>38</v>
      </c>
    </row>
    <row r="4734" spans="1:5" x14ac:dyDescent="0.2">
      <c r="A4734" s="77">
        <v>44177</v>
      </c>
      <c r="B4734" s="78">
        <v>44177</v>
      </c>
      <c r="C4734" s="78" t="s">
        <v>709</v>
      </c>
      <c r="D4734" s="79">
        <f>VLOOKUP(Pag_Inicio_Corr_mas_casos[[#This Row],[Corregimiento]],Hoja3!$A$2:$D$676,4,0)</f>
        <v>80815</v>
      </c>
      <c r="E4734" s="78">
        <v>56</v>
      </c>
    </row>
    <row r="4735" spans="1:5" x14ac:dyDescent="0.2">
      <c r="A4735" s="77">
        <v>44177</v>
      </c>
      <c r="B4735" s="78">
        <v>44177</v>
      </c>
      <c r="C4735" s="78" t="s">
        <v>730</v>
      </c>
      <c r="D4735" s="79">
        <f>VLOOKUP(Pag_Inicio_Corr_mas_casos[[#This Row],[Corregimiento]],Hoja3!$A$2:$D$676,4,0)</f>
        <v>80814</v>
      </c>
      <c r="E4735" s="78">
        <v>31</v>
      </c>
    </row>
    <row r="4736" spans="1:5" x14ac:dyDescent="0.2">
      <c r="A4736" s="77">
        <v>44177</v>
      </c>
      <c r="B4736" s="78">
        <v>44177</v>
      </c>
      <c r="C4736" s="78" t="s">
        <v>698</v>
      </c>
      <c r="D4736" s="79">
        <f>VLOOKUP(Pag_Inicio_Corr_mas_casos[[#This Row],[Corregimiento]],Hoja3!$A$2:$D$676,4,0)</f>
        <v>130108</v>
      </c>
      <c r="E4736" s="78">
        <v>31</v>
      </c>
    </row>
    <row r="4737" spans="1:5" x14ac:dyDescent="0.2">
      <c r="A4737" s="77">
        <v>44177</v>
      </c>
      <c r="B4737" s="78">
        <v>44177</v>
      </c>
      <c r="C4737" s="78" t="s">
        <v>723</v>
      </c>
      <c r="D4737" s="79">
        <f>VLOOKUP(Pag_Inicio_Corr_mas_casos[[#This Row],[Corregimiento]],Hoja3!$A$2:$D$676,4,0)</f>
        <v>81003</v>
      </c>
      <c r="E4737" s="78">
        <v>31</v>
      </c>
    </row>
    <row r="4738" spans="1:5" x14ac:dyDescent="0.2">
      <c r="A4738" s="77">
        <v>44177</v>
      </c>
      <c r="B4738" s="78">
        <v>44177</v>
      </c>
      <c r="C4738" s="78" t="s">
        <v>706</v>
      </c>
      <c r="D4738" s="79">
        <f>VLOOKUP(Pag_Inicio_Corr_mas_casos[[#This Row],[Corregimiento]],Hoja3!$A$2:$D$676,4,0)</f>
        <v>80501</v>
      </c>
      <c r="E4738" s="78">
        <v>30</v>
      </c>
    </row>
    <row r="4739" spans="1:5" x14ac:dyDescent="0.2">
      <c r="A4739" s="77">
        <v>44177</v>
      </c>
      <c r="B4739" s="78">
        <v>44177</v>
      </c>
      <c r="C4739" s="78" t="s">
        <v>726</v>
      </c>
      <c r="D4739" s="79">
        <f>VLOOKUP(Pag_Inicio_Corr_mas_casos[[#This Row],[Corregimiento]],Hoja3!$A$2:$D$676,4,0)</f>
        <v>130701</v>
      </c>
      <c r="E4739" s="78">
        <v>30</v>
      </c>
    </row>
    <row r="4740" spans="1:5" x14ac:dyDescent="0.2">
      <c r="A4740" s="77">
        <v>44177</v>
      </c>
      <c r="B4740" s="78">
        <v>44177</v>
      </c>
      <c r="C4740" s="78" t="s">
        <v>729</v>
      </c>
      <c r="D4740" s="79">
        <f>VLOOKUP(Pag_Inicio_Corr_mas_casos[[#This Row],[Corregimiento]],Hoja3!$A$2:$D$676,4,0)</f>
        <v>80807</v>
      </c>
      <c r="E4740" s="78">
        <v>29</v>
      </c>
    </row>
    <row r="4741" spans="1:5" x14ac:dyDescent="0.2">
      <c r="A4741" s="77">
        <v>44177</v>
      </c>
      <c r="B4741" s="78">
        <v>44177</v>
      </c>
      <c r="C4741" s="78" t="s">
        <v>690</v>
      </c>
      <c r="D4741" s="79">
        <f>VLOOKUP(Pag_Inicio_Corr_mas_casos[[#This Row],[Corregimiento]],Hoja3!$A$2:$D$676,4,0)</f>
        <v>81001</v>
      </c>
      <c r="E4741" s="78">
        <v>28</v>
      </c>
    </row>
    <row r="4742" spans="1:5" x14ac:dyDescent="0.2">
      <c r="A4742" s="77">
        <v>44177</v>
      </c>
      <c r="B4742" s="78">
        <v>44177</v>
      </c>
      <c r="C4742" s="78" t="s">
        <v>696</v>
      </c>
      <c r="D4742" s="79">
        <f>VLOOKUP(Pag_Inicio_Corr_mas_casos[[#This Row],[Corregimiento]],Hoja3!$A$2:$D$676,4,0)</f>
        <v>40601</v>
      </c>
      <c r="E4742" s="78">
        <v>26</v>
      </c>
    </row>
    <row r="4743" spans="1:5" x14ac:dyDescent="0.2">
      <c r="A4743" s="77">
        <v>44177</v>
      </c>
      <c r="B4743" s="78">
        <v>44177</v>
      </c>
      <c r="C4743" s="78" t="s">
        <v>733</v>
      </c>
      <c r="D4743" s="79">
        <f>VLOOKUP(Pag_Inicio_Corr_mas_casos[[#This Row],[Corregimiento]],Hoja3!$A$2:$D$676,4,0)</f>
        <v>130706</v>
      </c>
      <c r="E4743" s="78">
        <v>25</v>
      </c>
    </row>
    <row r="4744" spans="1:5" x14ac:dyDescent="0.2">
      <c r="A4744" s="77">
        <v>44177</v>
      </c>
      <c r="B4744" s="78">
        <v>44177</v>
      </c>
      <c r="C4744" s="78" t="s">
        <v>740</v>
      </c>
      <c r="D4744" s="79">
        <f>VLOOKUP(Pag_Inicio_Corr_mas_casos[[#This Row],[Corregimiento]],Hoja3!$A$2:$D$676,4,0)</f>
        <v>81005</v>
      </c>
      <c r="E4744" s="78">
        <v>22</v>
      </c>
    </row>
    <row r="4745" spans="1:5" x14ac:dyDescent="0.2">
      <c r="A4745" s="77">
        <v>44177</v>
      </c>
      <c r="B4745" s="78">
        <v>44177</v>
      </c>
      <c r="C4745" s="78" t="s">
        <v>670</v>
      </c>
      <c r="D4745" s="79">
        <f>VLOOKUP(Pag_Inicio_Corr_mas_casos[[#This Row],[Corregimiento]],Hoja3!$A$2:$D$676,4,0)</f>
        <v>130709</v>
      </c>
      <c r="E4745" s="78">
        <v>22</v>
      </c>
    </row>
    <row r="4746" spans="1:5" x14ac:dyDescent="0.2">
      <c r="A4746" s="77">
        <v>44177</v>
      </c>
      <c r="B4746" s="78">
        <v>44177</v>
      </c>
      <c r="C4746" s="78" t="s">
        <v>725</v>
      </c>
      <c r="D4746" s="79">
        <f>VLOOKUP(Pag_Inicio_Corr_mas_casos[[#This Row],[Corregimiento]],Hoja3!$A$2:$D$676,4,0)</f>
        <v>30104</v>
      </c>
      <c r="E4746" s="78">
        <v>21</v>
      </c>
    </row>
    <row r="4747" spans="1:5" x14ac:dyDescent="0.2">
      <c r="A4747" s="77">
        <v>44177</v>
      </c>
      <c r="B4747" s="78">
        <v>44177</v>
      </c>
      <c r="C4747" s="78" t="s">
        <v>716</v>
      </c>
      <c r="D4747" s="79">
        <f>VLOOKUP(Pag_Inicio_Corr_mas_casos[[#This Row],[Corregimiento]],Hoja3!$A$2:$D$676,4,0)</f>
        <v>80803</v>
      </c>
      <c r="E4747" s="78">
        <v>20</v>
      </c>
    </row>
    <row r="4748" spans="1:5" x14ac:dyDescent="0.2">
      <c r="A4748" s="77">
        <v>44177</v>
      </c>
      <c r="B4748" s="78">
        <v>44177</v>
      </c>
      <c r="C4748" s="78" t="s">
        <v>741</v>
      </c>
      <c r="D4748" s="79">
        <f>VLOOKUP(Pag_Inicio_Corr_mas_casos[[#This Row],[Corregimiento]],Hoja3!$A$2:$D$676,4,0)</f>
        <v>130716</v>
      </c>
      <c r="E4748" s="78">
        <v>20</v>
      </c>
    </row>
    <row r="4749" spans="1:5" x14ac:dyDescent="0.2">
      <c r="A4749" s="77">
        <v>44177</v>
      </c>
      <c r="B4749" s="78">
        <v>44177</v>
      </c>
      <c r="C4749" s="78" t="s">
        <v>734</v>
      </c>
      <c r="D4749" s="79">
        <f>VLOOKUP(Pag_Inicio_Corr_mas_casos[[#This Row],[Corregimiento]],Hoja3!$A$2:$D$676,4,0)</f>
        <v>91001</v>
      </c>
      <c r="E4749" s="78">
        <v>20</v>
      </c>
    </row>
    <row r="4750" spans="1:5" x14ac:dyDescent="0.2">
      <c r="A4750" s="77">
        <v>44177</v>
      </c>
      <c r="B4750" s="78">
        <v>44177</v>
      </c>
      <c r="C4750" s="78" t="s">
        <v>717</v>
      </c>
      <c r="D4750" s="79">
        <f>VLOOKUP(Pag_Inicio_Corr_mas_casos[[#This Row],[Corregimiento]],Hoja3!$A$2:$D$676,4,0)</f>
        <v>130105</v>
      </c>
      <c r="E4750" s="78">
        <v>20</v>
      </c>
    </row>
    <row r="4751" spans="1:5" x14ac:dyDescent="0.2">
      <c r="A4751" s="77">
        <v>44177</v>
      </c>
      <c r="B4751" s="78">
        <v>44177</v>
      </c>
      <c r="C4751" s="78" t="s">
        <v>845</v>
      </c>
      <c r="D4751" s="79">
        <f>VLOOKUP(Pag_Inicio_Corr_mas_casos[[#This Row],[Corregimiento]],Hoja3!$A$2:$D$676,4,0)</f>
        <v>130103</v>
      </c>
      <c r="E4751" s="78">
        <v>18</v>
      </c>
    </row>
    <row r="4752" spans="1:5" x14ac:dyDescent="0.2">
      <c r="A4752" s="77">
        <v>44177</v>
      </c>
      <c r="B4752" s="78">
        <v>44177</v>
      </c>
      <c r="C4752" s="78" t="s">
        <v>848</v>
      </c>
      <c r="D4752" s="79">
        <f>VLOOKUP(Pag_Inicio_Corr_mas_casos[[#This Row],[Corregimiento]],Hoja3!$A$2:$D$676,4,0)</f>
        <v>20401</v>
      </c>
      <c r="E4752" s="78">
        <v>18</v>
      </c>
    </row>
    <row r="4753" spans="1:6" x14ac:dyDescent="0.2">
      <c r="A4753" s="77">
        <v>44177</v>
      </c>
      <c r="B4753" s="78">
        <v>44177</v>
      </c>
      <c r="C4753" s="78" t="s">
        <v>681</v>
      </c>
      <c r="D4753" s="79">
        <f>VLOOKUP(Pag_Inicio_Corr_mas_casos[[#This Row],[Corregimiento]],Hoja3!$A$2:$D$676,4,0)</f>
        <v>80802</v>
      </c>
      <c r="E4753" s="78">
        <v>16</v>
      </c>
    </row>
    <row r="4754" spans="1:6" x14ac:dyDescent="0.2">
      <c r="A4754" s="77">
        <v>44177</v>
      </c>
      <c r="B4754" s="78">
        <v>44177</v>
      </c>
      <c r="C4754" s="78" t="s">
        <v>707</v>
      </c>
      <c r="D4754" s="79">
        <f>VLOOKUP(Pag_Inicio_Corr_mas_casos[[#This Row],[Corregimiento]],Hoja3!$A$2:$D$676,4,0)</f>
        <v>80808</v>
      </c>
      <c r="E4754" s="78">
        <v>16</v>
      </c>
    </row>
    <row r="4755" spans="1:6" x14ac:dyDescent="0.2">
      <c r="A4755" s="77">
        <v>44177</v>
      </c>
      <c r="B4755" s="78">
        <v>44177</v>
      </c>
      <c r="C4755" s="78" t="s">
        <v>753</v>
      </c>
      <c r="D4755" s="79">
        <f>VLOOKUP(Pag_Inicio_Corr_mas_casos[[#This Row],[Corregimiento]],Hoja3!$A$2:$D$676,4,0)</f>
        <v>81004</v>
      </c>
      <c r="E4755" s="78">
        <v>16</v>
      </c>
    </row>
    <row r="4756" spans="1:6" x14ac:dyDescent="0.2">
      <c r="A4756" s="77">
        <v>44177</v>
      </c>
      <c r="B4756" s="78">
        <v>44177</v>
      </c>
      <c r="C4756" s="78" t="s">
        <v>780</v>
      </c>
      <c r="D4756" s="79">
        <f>VLOOKUP(Pag_Inicio_Corr_mas_casos[[#This Row],[Corregimiento]],Hoja3!$A$2:$D$676,4,0)</f>
        <v>90301</v>
      </c>
      <c r="E4756" s="78">
        <v>15</v>
      </c>
    </row>
    <row r="4757" spans="1:6" x14ac:dyDescent="0.2">
      <c r="A4757" s="77">
        <v>44177</v>
      </c>
      <c r="B4757" s="78">
        <v>44177</v>
      </c>
      <c r="C4757" s="78" t="s">
        <v>700</v>
      </c>
      <c r="D4757" s="79">
        <f>VLOOKUP(Pag_Inicio_Corr_mas_casos[[#This Row],[Corregimiento]],Hoja3!$A$2:$D$676,4,0)</f>
        <v>30107</v>
      </c>
      <c r="E4757" s="78">
        <v>14</v>
      </c>
    </row>
    <row r="4758" spans="1:6" x14ac:dyDescent="0.2">
      <c r="A4758" s="77">
        <v>44177</v>
      </c>
      <c r="B4758" s="78">
        <v>44177</v>
      </c>
      <c r="C4758" s="78" t="s">
        <v>881</v>
      </c>
      <c r="D4758" s="79">
        <f>VLOOKUP(Pag_Inicio_Corr_mas_casos[[#This Row],[Corregimiento]],Hoja3!$A$2:$D$676,4,0)</f>
        <v>40608</v>
      </c>
      <c r="E4758" s="78">
        <v>12</v>
      </c>
    </row>
    <row r="4759" spans="1:6" x14ac:dyDescent="0.2">
      <c r="A4759" s="77">
        <v>44177</v>
      </c>
      <c r="B4759" s="78">
        <v>44177</v>
      </c>
      <c r="C4759" s="78" t="s">
        <v>911</v>
      </c>
      <c r="D4759" s="79">
        <f>VLOOKUP(Pag_Inicio_Corr_mas_casos[[#This Row],[Corregimiento]],Hoja3!$A$2:$D$676,4,0)</f>
        <v>20604</v>
      </c>
      <c r="E4759" s="78">
        <v>12</v>
      </c>
    </row>
    <row r="4760" spans="1:6" x14ac:dyDescent="0.2">
      <c r="A4760" s="77">
        <v>44177</v>
      </c>
      <c r="B4760" s="78">
        <v>44177</v>
      </c>
      <c r="C4760" s="78" t="s">
        <v>771</v>
      </c>
      <c r="D4760" s="79">
        <f>VLOOKUP(Pag_Inicio_Corr_mas_casos[[#This Row],[Corregimiento]],Hoja3!$A$2:$D$676,4,0)</f>
        <v>40801</v>
      </c>
      <c r="E4760" s="78">
        <v>12</v>
      </c>
    </row>
    <row r="4761" spans="1:6" x14ac:dyDescent="0.2">
      <c r="A4761" s="77">
        <v>44177</v>
      </c>
      <c r="B4761" s="78">
        <v>44177</v>
      </c>
      <c r="C4761" s="78" t="s">
        <v>761</v>
      </c>
      <c r="D4761" s="79">
        <f>VLOOKUP(Pag_Inicio_Corr_mas_casos[[#This Row],[Corregimiento]],Hoja3!$A$2:$D$676,4,0)</f>
        <v>30103</v>
      </c>
      <c r="E4761" s="78">
        <v>12</v>
      </c>
    </row>
    <row r="4762" spans="1:6" x14ac:dyDescent="0.2">
      <c r="A4762" s="77">
        <v>44177</v>
      </c>
      <c r="B4762" s="78">
        <v>44177</v>
      </c>
      <c r="C4762" s="78" t="s">
        <v>749</v>
      </c>
      <c r="D4762" s="79">
        <f>VLOOKUP(Pag_Inicio_Corr_mas_casos[[#This Row],[Corregimiento]],Hoja3!$A$2:$D$676,4,0)</f>
        <v>20601</v>
      </c>
      <c r="E4762" s="78">
        <v>12</v>
      </c>
    </row>
    <row r="4763" spans="1:6" x14ac:dyDescent="0.2">
      <c r="A4763" s="77">
        <v>44177</v>
      </c>
      <c r="B4763" s="78">
        <v>44177</v>
      </c>
      <c r="C4763" s="78" t="s">
        <v>701</v>
      </c>
      <c r="D4763" s="79">
        <f>VLOOKUP(Pag_Inicio_Corr_mas_casos[[#This Row],[Corregimiento]],Hoja3!$A$2:$D$676,4,0)</f>
        <v>30113</v>
      </c>
      <c r="E4763" s="78">
        <v>11</v>
      </c>
    </row>
    <row r="4764" spans="1:6" x14ac:dyDescent="0.2">
      <c r="A4764" s="77">
        <v>44177</v>
      </c>
      <c r="B4764" s="78">
        <v>44177</v>
      </c>
      <c r="C4764" s="78" t="s">
        <v>727</v>
      </c>
      <c r="D4764" s="79">
        <f>VLOOKUP(Pag_Inicio_Corr_mas_casos[[#This Row],[Corregimiento]],Hoja3!$A$2:$D$676,4,0)</f>
        <v>80804</v>
      </c>
      <c r="E4764" s="78">
        <v>11</v>
      </c>
    </row>
    <row r="4765" spans="1:6" x14ac:dyDescent="0.2">
      <c r="A4765" s="59">
        <v>44178</v>
      </c>
      <c r="B4765" s="60">
        <v>44178</v>
      </c>
      <c r="C4765" s="60" t="s">
        <v>680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 x14ac:dyDescent="0.2">
      <c r="A4766" s="59">
        <v>44178</v>
      </c>
      <c r="B4766" s="60">
        <v>44178</v>
      </c>
      <c r="C4766" s="60" t="s">
        <v>678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 x14ac:dyDescent="0.2">
      <c r="A4767" s="59">
        <v>44178</v>
      </c>
      <c r="B4767" s="60">
        <v>44178</v>
      </c>
      <c r="C4767" s="60" t="s">
        <v>694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 x14ac:dyDescent="0.2">
      <c r="A4768" s="59">
        <v>44178</v>
      </c>
      <c r="B4768" s="60">
        <v>44178</v>
      </c>
      <c r="C4768" s="60" t="s">
        <v>691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 x14ac:dyDescent="0.2">
      <c r="A4769" s="59">
        <v>44178</v>
      </c>
      <c r="B4769" s="60">
        <v>44178</v>
      </c>
      <c r="C4769" s="60" t="s">
        <v>699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 x14ac:dyDescent="0.2">
      <c r="A4770" s="59">
        <v>44178</v>
      </c>
      <c r="B4770" s="60">
        <v>44178</v>
      </c>
      <c r="C4770" s="60" t="s">
        <v>682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 x14ac:dyDescent="0.2">
      <c r="A4771" s="59">
        <v>44178</v>
      </c>
      <c r="B4771" s="60">
        <v>44178</v>
      </c>
      <c r="C4771" s="60" t="s">
        <v>689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 x14ac:dyDescent="0.2">
      <c r="A4772" s="59">
        <v>44178</v>
      </c>
      <c r="B4772" s="60">
        <v>44178</v>
      </c>
      <c r="C4772" s="60" t="s">
        <v>684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 x14ac:dyDescent="0.2">
      <c r="A4773" s="59">
        <v>44178</v>
      </c>
      <c r="B4773" s="60">
        <v>44178</v>
      </c>
      <c r="C4773" s="60" t="s">
        <v>692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 x14ac:dyDescent="0.2">
      <c r="A4774" s="59">
        <v>44178</v>
      </c>
      <c r="B4774" s="60">
        <v>44178</v>
      </c>
      <c r="C4774" s="60" t="s">
        <v>723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 x14ac:dyDescent="0.2">
      <c r="A4775" s="59">
        <v>44178</v>
      </c>
      <c r="B4775" s="60">
        <v>44178</v>
      </c>
      <c r="C4775" s="60" t="s">
        <v>690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 x14ac:dyDescent="0.2">
      <c r="A4776" s="59">
        <v>44178</v>
      </c>
      <c r="B4776" s="60">
        <v>44178</v>
      </c>
      <c r="C4776" s="60" t="s">
        <v>706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 x14ac:dyDescent="0.2">
      <c r="A4777" s="59">
        <v>44178</v>
      </c>
      <c r="B4777" s="60">
        <v>44178</v>
      </c>
      <c r="C4777" s="60" t="s">
        <v>679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 x14ac:dyDescent="0.2">
      <c r="A4778" s="59">
        <v>44178</v>
      </c>
      <c r="B4778" s="60">
        <v>44178</v>
      </c>
      <c r="C4778" s="60" t="s">
        <v>729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 x14ac:dyDescent="0.2">
      <c r="A4779" s="59">
        <v>44178</v>
      </c>
      <c r="B4779" s="60">
        <v>44178</v>
      </c>
      <c r="C4779" s="60" t="s">
        <v>714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 x14ac:dyDescent="0.2">
      <c r="A4780" s="59">
        <v>44178</v>
      </c>
      <c r="B4780" s="60">
        <v>44178</v>
      </c>
      <c r="C4780" s="60" t="s">
        <v>719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 x14ac:dyDescent="0.2">
      <c r="A4781" s="59">
        <v>44178</v>
      </c>
      <c r="B4781" s="60">
        <v>44178</v>
      </c>
      <c r="C4781" s="60" t="s">
        <v>722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 x14ac:dyDescent="0.2">
      <c r="A4782" s="59">
        <v>44178</v>
      </c>
      <c r="B4782" s="60">
        <v>44178</v>
      </c>
      <c r="C4782" s="60" t="s">
        <v>686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 x14ac:dyDescent="0.2">
      <c r="A4783" s="59">
        <v>44178</v>
      </c>
      <c r="B4783" s="60">
        <v>44178</v>
      </c>
      <c r="C4783" s="60" t="s">
        <v>704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 x14ac:dyDescent="0.2">
      <c r="A4784" s="59">
        <v>44178</v>
      </c>
      <c r="B4784" s="60">
        <v>44178</v>
      </c>
      <c r="C4784" s="60" t="s">
        <v>697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 x14ac:dyDescent="0.2">
      <c r="A4785" s="59">
        <v>44178</v>
      </c>
      <c r="B4785" s="60">
        <v>44178</v>
      </c>
      <c r="C4785" s="60" t="s">
        <v>687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 x14ac:dyDescent="0.2">
      <c r="A4786" s="59">
        <v>44178</v>
      </c>
      <c r="B4786" s="60">
        <v>44178</v>
      </c>
      <c r="C4786" s="60" t="s">
        <v>683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 x14ac:dyDescent="0.2">
      <c r="A4787" s="59">
        <v>44178</v>
      </c>
      <c r="B4787" s="60">
        <v>44178</v>
      </c>
      <c r="C4787" s="60" t="s">
        <v>696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 x14ac:dyDescent="0.2">
      <c r="A4788" s="59">
        <v>44178</v>
      </c>
      <c r="B4788" s="60">
        <v>44178</v>
      </c>
      <c r="C4788" s="60" t="s">
        <v>709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 x14ac:dyDescent="0.2">
      <c r="A4789" s="59">
        <v>44178</v>
      </c>
      <c r="B4789" s="60">
        <v>44178</v>
      </c>
      <c r="C4789" s="60" t="s">
        <v>695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 x14ac:dyDescent="0.2">
      <c r="A4790" s="59">
        <v>44178</v>
      </c>
      <c r="B4790" s="60">
        <v>44178</v>
      </c>
      <c r="C4790" s="60" t="s">
        <v>711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 x14ac:dyDescent="0.2">
      <c r="A4791" s="59">
        <v>44178</v>
      </c>
      <c r="B4791" s="60">
        <v>44178</v>
      </c>
      <c r="C4791" s="60" t="s">
        <v>685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 x14ac:dyDescent="0.2">
      <c r="A4792" s="59">
        <v>44178</v>
      </c>
      <c r="B4792" s="60">
        <v>44178</v>
      </c>
      <c r="C4792" s="60" t="s">
        <v>726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 x14ac:dyDescent="0.2">
      <c r="A4793" s="59">
        <v>44178</v>
      </c>
      <c r="B4793" s="60">
        <v>44178</v>
      </c>
      <c r="C4793" s="60" t="s">
        <v>713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 x14ac:dyDescent="0.2">
      <c r="A4794" s="59">
        <v>44178</v>
      </c>
      <c r="B4794" s="60">
        <v>44178</v>
      </c>
      <c r="C4794" s="60" t="s">
        <v>724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 x14ac:dyDescent="0.2">
      <c r="A4795" s="59">
        <v>44178</v>
      </c>
      <c r="B4795" s="60">
        <v>44178</v>
      </c>
      <c r="C4795" s="60" t="s">
        <v>741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 x14ac:dyDescent="0.2">
      <c r="A4796" s="59">
        <v>44178</v>
      </c>
      <c r="B4796" s="60">
        <v>44178</v>
      </c>
      <c r="C4796" s="60" t="s">
        <v>698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 x14ac:dyDescent="0.2">
      <c r="A4797" s="59">
        <v>44178</v>
      </c>
      <c r="B4797" s="60">
        <v>44178</v>
      </c>
      <c r="C4797" s="60" t="s">
        <v>730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 x14ac:dyDescent="0.2">
      <c r="A4798" s="59">
        <v>44178</v>
      </c>
      <c r="B4798" s="60">
        <v>44178</v>
      </c>
      <c r="C4798" s="60" t="s">
        <v>707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 x14ac:dyDescent="0.2">
      <c r="A4799" s="59">
        <v>44178</v>
      </c>
      <c r="B4799" s="60">
        <v>44178</v>
      </c>
      <c r="C4799" s="60" t="s">
        <v>733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 x14ac:dyDescent="0.2">
      <c r="A4800" s="59">
        <v>44178</v>
      </c>
      <c r="B4800" s="60">
        <v>44178</v>
      </c>
      <c r="C4800" s="60" t="s">
        <v>716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 x14ac:dyDescent="0.2">
      <c r="A4801" s="59">
        <v>44178</v>
      </c>
      <c r="B4801" s="60">
        <v>44178</v>
      </c>
      <c r="C4801" s="60" t="s">
        <v>740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 x14ac:dyDescent="0.2">
      <c r="A4802" s="59">
        <v>44178</v>
      </c>
      <c r="B4802" s="60">
        <v>44178</v>
      </c>
      <c r="C4802" s="60" t="s">
        <v>670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 x14ac:dyDescent="0.2">
      <c r="A4803" s="59">
        <v>44178</v>
      </c>
      <c r="B4803" s="60">
        <v>44178</v>
      </c>
      <c r="C4803" s="60" t="s">
        <v>693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 x14ac:dyDescent="0.2">
      <c r="A4804" s="59">
        <v>44178</v>
      </c>
      <c r="B4804" s="60">
        <v>44178</v>
      </c>
      <c r="C4804" s="60" t="s">
        <v>708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 x14ac:dyDescent="0.2">
      <c r="A4805" s="59">
        <v>44178</v>
      </c>
      <c r="B4805" s="60">
        <v>44178</v>
      </c>
      <c r="C4805" s="60" t="s">
        <v>757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 x14ac:dyDescent="0.2">
      <c r="A4806" s="59">
        <v>44178</v>
      </c>
      <c r="B4806" s="60">
        <v>44178</v>
      </c>
      <c r="C4806" s="60" t="s">
        <v>688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 x14ac:dyDescent="0.2">
      <c r="A4807" s="59">
        <v>44178</v>
      </c>
      <c r="B4807" s="60">
        <v>44178</v>
      </c>
      <c r="C4807" s="60" t="s">
        <v>715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 x14ac:dyDescent="0.2">
      <c r="A4808" s="59">
        <v>44178</v>
      </c>
      <c r="B4808" s="60">
        <v>44178</v>
      </c>
      <c r="C4808" s="60" t="s">
        <v>700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 x14ac:dyDescent="0.2">
      <c r="A4809" s="59">
        <v>44178</v>
      </c>
      <c r="B4809" s="60">
        <v>44178</v>
      </c>
      <c r="C4809" s="60" t="s">
        <v>753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 x14ac:dyDescent="0.2">
      <c r="A4810" s="59">
        <v>44178</v>
      </c>
      <c r="B4810" s="60">
        <v>44178</v>
      </c>
      <c r="C4810" s="60" t="s">
        <v>749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 x14ac:dyDescent="0.2">
      <c r="A4811" s="59">
        <v>44178</v>
      </c>
      <c r="B4811" s="60">
        <v>44178</v>
      </c>
      <c r="C4811" s="60" t="s">
        <v>727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 x14ac:dyDescent="0.2">
      <c r="A4812" s="59">
        <v>44178</v>
      </c>
      <c r="B4812" s="60">
        <v>44178</v>
      </c>
      <c r="C4812" s="60" t="s">
        <v>898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 x14ac:dyDescent="0.2">
      <c r="A4813" s="59">
        <v>44178</v>
      </c>
      <c r="B4813" s="60">
        <v>44178</v>
      </c>
      <c r="C4813" s="60" t="s">
        <v>734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 x14ac:dyDescent="0.2">
      <c r="A4814" s="59">
        <v>44178</v>
      </c>
      <c r="B4814" s="60">
        <v>44178</v>
      </c>
      <c r="C4814" s="60" t="s">
        <v>746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 x14ac:dyDescent="0.2">
      <c r="A4815" s="59">
        <v>44178</v>
      </c>
      <c r="B4815" s="60">
        <v>44178</v>
      </c>
      <c r="C4815" s="60" t="s">
        <v>819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 x14ac:dyDescent="0.2">
      <c r="A4816" s="59">
        <v>44178</v>
      </c>
      <c r="B4816" s="60">
        <v>44178</v>
      </c>
      <c r="C4816" s="60" t="s">
        <v>912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 x14ac:dyDescent="0.2">
      <c r="A4817" s="59">
        <v>44178</v>
      </c>
      <c r="B4817" s="60">
        <v>44178</v>
      </c>
      <c r="C4817" s="60" t="s">
        <v>712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 x14ac:dyDescent="0.2">
      <c r="A4818" s="77">
        <v>44179</v>
      </c>
      <c r="B4818" s="78">
        <v>44179</v>
      </c>
      <c r="C4818" s="78" t="s">
        <v>697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 x14ac:dyDescent="0.2">
      <c r="A4819" s="77">
        <v>44179</v>
      </c>
      <c r="B4819" s="78">
        <v>44179</v>
      </c>
      <c r="C4819" s="78" t="s">
        <v>694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 x14ac:dyDescent="0.2">
      <c r="A4820" s="77">
        <v>44179</v>
      </c>
      <c r="B4820" s="78">
        <v>44179</v>
      </c>
      <c r="C4820" s="78" t="s">
        <v>723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 x14ac:dyDescent="0.2">
      <c r="A4821" s="77">
        <v>44179</v>
      </c>
      <c r="B4821" s="78">
        <v>44179</v>
      </c>
      <c r="C4821" s="78" t="s">
        <v>691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 x14ac:dyDescent="0.2">
      <c r="A4822" s="77">
        <v>44179</v>
      </c>
      <c r="B4822" s="78">
        <v>44179</v>
      </c>
      <c r="C4822" s="78" t="s">
        <v>680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 x14ac:dyDescent="0.2">
      <c r="A4823" s="77">
        <v>44179</v>
      </c>
      <c r="B4823" s="78">
        <v>44179</v>
      </c>
      <c r="C4823" s="78" t="s">
        <v>690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 x14ac:dyDescent="0.2">
      <c r="A4824" s="77">
        <v>44179</v>
      </c>
      <c r="B4824" s="78">
        <v>44179</v>
      </c>
      <c r="C4824" s="78" t="s">
        <v>715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 x14ac:dyDescent="0.2">
      <c r="A4825" s="77">
        <v>44179</v>
      </c>
      <c r="B4825" s="78">
        <v>44179</v>
      </c>
      <c r="C4825" s="78" t="s">
        <v>699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 x14ac:dyDescent="0.2">
      <c r="A4826" s="77">
        <v>44179</v>
      </c>
      <c r="B4826" s="78">
        <v>44179</v>
      </c>
      <c r="C4826" s="78" t="s">
        <v>719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 x14ac:dyDescent="0.2">
      <c r="A4827" s="77">
        <v>44179</v>
      </c>
      <c r="B4827" s="78">
        <v>44179</v>
      </c>
      <c r="C4827" s="78" t="s">
        <v>704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 x14ac:dyDescent="0.2">
      <c r="A4828" s="77">
        <v>44179</v>
      </c>
      <c r="B4828" s="78">
        <v>44179</v>
      </c>
      <c r="C4828" s="78" t="s">
        <v>684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 x14ac:dyDescent="0.2">
      <c r="A4829" s="77">
        <v>44179</v>
      </c>
      <c r="B4829" s="78">
        <v>44179</v>
      </c>
      <c r="C4829" s="78" t="s">
        <v>709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 x14ac:dyDescent="0.2">
      <c r="A4830" s="77">
        <v>44179</v>
      </c>
      <c r="B4830" s="78">
        <v>44179</v>
      </c>
      <c r="C4830" s="78" t="s">
        <v>726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 x14ac:dyDescent="0.2">
      <c r="A4831" s="77">
        <v>44179</v>
      </c>
      <c r="B4831" s="78">
        <v>44179</v>
      </c>
      <c r="C4831" s="78" t="s">
        <v>689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 x14ac:dyDescent="0.2">
      <c r="A4832" s="77">
        <v>44179</v>
      </c>
      <c r="B4832" s="78">
        <v>44179</v>
      </c>
      <c r="C4832" s="78" t="s">
        <v>683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 x14ac:dyDescent="0.2">
      <c r="A4833" s="77">
        <v>44179</v>
      </c>
      <c r="B4833" s="78">
        <v>44179</v>
      </c>
      <c r="C4833" s="78" t="s">
        <v>678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 x14ac:dyDescent="0.2">
      <c r="A4834" s="77">
        <v>44179</v>
      </c>
      <c r="B4834" s="78">
        <v>44179</v>
      </c>
      <c r="C4834" s="78" t="s">
        <v>687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 x14ac:dyDescent="0.2">
      <c r="A4835" s="77">
        <v>44179</v>
      </c>
      <c r="B4835" s="78">
        <v>44179</v>
      </c>
      <c r="C4835" s="78" t="s">
        <v>714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 x14ac:dyDescent="0.2">
      <c r="A4836" s="77">
        <v>44179</v>
      </c>
      <c r="B4836" s="78">
        <v>44179</v>
      </c>
      <c r="C4836" s="78" t="s">
        <v>686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 x14ac:dyDescent="0.2">
      <c r="A4837" s="77">
        <v>44179</v>
      </c>
      <c r="B4837" s="78">
        <v>44179</v>
      </c>
      <c r="C4837" s="78" t="s">
        <v>685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 x14ac:dyDescent="0.2">
      <c r="A4838" s="77">
        <v>44179</v>
      </c>
      <c r="B4838" s="78">
        <v>44179</v>
      </c>
      <c r="C4838" s="78" t="s">
        <v>724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 x14ac:dyDescent="0.2">
      <c r="A4839" s="77">
        <v>44179</v>
      </c>
      <c r="B4839" s="78">
        <v>44179</v>
      </c>
      <c r="C4839" s="78" t="s">
        <v>725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 x14ac:dyDescent="0.2">
      <c r="A4840" s="77">
        <v>44179</v>
      </c>
      <c r="B4840" s="78">
        <v>44179</v>
      </c>
      <c r="C4840" s="78" t="s">
        <v>706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 x14ac:dyDescent="0.2">
      <c r="A4841" s="77">
        <v>44179</v>
      </c>
      <c r="B4841" s="78">
        <v>44179</v>
      </c>
      <c r="C4841" s="78" t="s">
        <v>708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 x14ac:dyDescent="0.2">
      <c r="A4842" s="77">
        <v>44179</v>
      </c>
      <c r="B4842" s="78">
        <v>44179</v>
      </c>
      <c r="C4842" s="78" t="s">
        <v>707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 x14ac:dyDescent="0.2">
      <c r="A4843" s="77">
        <v>44179</v>
      </c>
      <c r="B4843" s="78">
        <v>44179</v>
      </c>
      <c r="C4843" s="78" t="s">
        <v>701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 x14ac:dyDescent="0.2">
      <c r="A4844" s="77">
        <v>44179</v>
      </c>
      <c r="B4844" s="78">
        <v>44179</v>
      </c>
      <c r="C4844" s="78" t="s">
        <v>688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 x14ac:dyDescent="0.2">
      <c r="A4845" s="77">
        <v>44179</v>
      </c>
      <c r="B4845" s="78">
        <v>44179</v>
      </c>
      <c r="C4845" s="78" t="s">
        <v>696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 x14ac:dyDescent="0.2">
      <c r="A4846" s="77">
        <v>44179</v>
      </c>
      <c r="B4846" s="78">
        <v>44179</v>
      </c>
      <c r="C4846" s="78" t="s">
        <v>695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 x14ac:dyDescent="0.2">
      <c r="A4847" s="77">
        <v>44179</v>
      </c>
      <c r="B4847" s="78">
        <v>44179</v>
      </c>
      <c r="C4847" s="78" t="s">
        <v>682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 x14ac:dyDescent="0.2">
      <c r="A4848" s="77">
        <v>44179</v>
      </c>
      <c r="B4848" s="78">
        <v>44179</v>
      </c>
      <c r="C4848" s="78" t="s">
        <v>711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 x14ac:dyDescent="0.2">
      <c r="A4849" s="77">
        <v>44179</v>
      </c>
      <c r="B4849" s="78">
        <v>44179</v>
      </c>
      <c r="C4849" s="78" t="s">
        <v>679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 x14ac:dyDescent="0.2">
      <c r="A4850" s="77">
        <v>44179</v>
      </c>
      <c r="B4850" s="78">
        <v>44179</v>
      </c>
      <c r="C4850" s="78" t="s">
        <v>729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 x14ac:dyDescent="0.2">
      <c r="A4851" s="77">
        <v>44179</v>
      </c>
      <c r="B4851" s="78">
        <v>44179</v>
      </c>
      <c r="C4851" s="78" t="s">
        <v>700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 x14ac:dyDescent="0.2">
      <c r="A4852" s="77">
        <v>44179</v>
      </c>
      <c r="B4852" s="78">
        <v>44179</v>
      </c>
      <c r="C4852" s="78" t="s">
        <v>722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 x14ac:dyDescent="0.2">
      <c r="A4853" s="77">
        <v>44179</v>
      </c>
      <c r="B4853" s="78">
        <v>44179</v>
      </c>
      <c r="C4853" s="78" t="s">
        <v>730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 x14ac:dyDescent="0.2">
      <c r="A4854" s="77">
        <v>44179</v>
      </c>
      <c r="B4854" s="78">
        <v>44179</v>
      </c>
      <c r="C4854" s="78" t="s">
        <v>733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 x14ac:dyDescent="0.2">
      <c r="A4855" s="77">
        <v>44179</v>
      </c>
      <c r="B4855" s="78">
        <v>44179</v>
      </c>
      <c r="C4855" s="78" t="s">
        <v>753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 x14ac:dyDescent="0.2">
      <c r="A4856" s="77">
        <v>44179</v>
      </c>
      <c r="B4856" s="78">
        <v>44179</v>
      </c>
      <c r="C4856" s="78" t="s">
        <v>741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 x14ac:dyDescent="0.2">
      <c r="A4857" s="77">
        <v>44179</v>
      </c>
      <c r="B4857" s="78">
        <v>44179</v>
      </c>
      <c r="C4857" s="78" t="s">
        <v>740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 x14ac:dyDescent="0.2">
      <c r="A4858" s="77">
        <v>44179</v>
      </c>
      <c r="B4858" s="78">
        <v>44179</v>
      </c>
      <c r="C4858" s="78" t="s">
        <v>692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 x14ac:dyDescent="0.2">
      <c r="A4859" s="77">
        <v>44179</v>
      </c>
      <c r="B4859" s="78">
        <v>44179</v>
      </c>
      <c r="C4859" s="78" t="s">
        <v>698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 x14ac:dyDescent="0.2">
      <c r="A4860" s="77">
        <v>44179</v>
      </c>
      <c r="B4860" s="78">
        <v>44179</v>
      </c>
      <c r="C4860" s="78" t="s">
        <v>749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 x14ac:dyDescent="0.2">
      <c r="A4861" s="77">
        <v>44179</v>
      </c>
      <c r="B4861" s="78">
        <v>44179</v>
      </c>
      <c r="C4861" s="78" t="s">
        <v>811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 x14ac:dyDescent="0.2">
      <c r="A4862" s="77">
        <v>44179</v>
      </c>
      <c r="B4862" s="78">
        <v>44179</v>
      </c>
      <c r="C4862" s="78" t="s">
        <v>727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 x14ac:dyDescent="0.2">
      <c r="A4863" s="77">
        <v>44179</v>
      </c>
      <c r="B4863" s="78">
        <v>44179</v>
      </c>
      <c r="C4863" s="78" t="s">
        <v>848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 x14ac:dyDescent="0.2">
      <c r="A4864" s="77">
        <v>44179</v>
      </c>
      <c r="B4864" s="78">
        <v>44179</v>
      </c>
      <c r="C4864" s="78" t="s">
        <v>732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 x14ac:dyDescent="0.2">
      <c r="A4865" s="77">
        <v>44179</v>
      </c>
      <c r="B4865" s="78">
        <v>44179</v>
      </c>
      <c r="C4865" s="78" t="s">
        <v>713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 x14ac:dyDescent="0.2">
      <c r="A4866" s="77">
        <v>44179</v>
      </c>
      <c r="B4866" s="78">
        <v>44179</v>
      </c>
      <c r="C4866" s="78" t="s">
        <v>717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 x14ac:dyDescent="0.2">
      <c r="A4867" s="50">
        <v>44180</v>
      </c>
      <c r="B4867" s="51">
        <v>44180</v>
      </c>
      <c r="C4867" s="51" t="s">
        <v>683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 x14ac:dyDescent="0.2">
      <c r="A4868" s="50">
        <v>44180</v>
      </c>
      <c r="B4868" s="51">
        <v>44180</v>
      </c>
      <c r="C4868" s="51" t="s">
        <v>694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 x14ac:dyDescent="0.2">
      <c r="A4869" s="50">
        <v>44180</v>
      </c>
      <c r="B4869" s="51">
        <v>44180</v>
      </c>
      <c r="C4869" s="51" t="s">
        <v>678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 x14ac:dyDescent="0.2">
      <c r="A4870" s="50">
        <v>44180</v>
      </c>
      <c r="B4870" s="51">
        <v>44180</v>
      </c>
      <c r="C4870" s="51" t="s">
        <v>682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 x14ac:dyDescent="0.2">
      <c r="A4871" s="50">
        <v>44180</v>
      </c>
      <c r="B4871" s="51">
        <v>44180</v>
      </c>
      <c r="C4871" s="51" t="s">
        <v>691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 x14ac:dyDescent="0.2">
      <c r="A4872" s="50">
        <v>44180</v>
      </c>
      <c r="B4872" s="51">
        <v>44180</v>
      </c>
      <c r="C4872" s="51" t="s">
        <v>697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 x14ac:dyDescent="0.2">
      <c r="A4873" s="50">
        <v>44180</v>
      </c>
      <c r="B4873" s="51">
        <v>44180</v>
      </c>
      <c r="C4873" s="51" t="s">
        <v>719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 x14ac:dyDescent="0.2">
      <c r="A4874" s="50">
        <v>44180</v>
      </c>
      <c r="B4874" s="51">
        <v>44180</v>
      </c>
      <c r="C4874" s="51" t="s">
        <v>680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 x14ac:dyDescent="0.2">
      <c r="A4875" s="50">
        <v>44180</v>
      </c>
      <c r="B4875" s="51">
        <v>44180</v>
      </c>
      <c r="C4875" s="51" t="s">
        <v>695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 x14ac:dyDescent="0.2">
      <c r="A4876" s="50">
        <v>44180</v>
      </c>
      <c r="B4876" s="51">
        <v>44180</v>
      </c>
      <c r="C4876" s="51" t="s">
        <v>699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 x14ac:dyDescent="0.2">
      <c r="A4877" s="50">
        <v>44180</v>
      </c>
      <c r="B4877" s="51">
        <v>44180</v>
      </c>
      <c r="C4877" s="51" t="s">
        <v>687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 x14ac:dyDescent="0.2">
      <c r="A4878" s="50">
        <v>44180</v>
      </c>
      <c r="B4878" s="51">
        <v>44180</v>
      </c>
      <c r="C4878" s="51" t="s">
        <v>692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 x14ac:dyDescent="0.2">
      <c r="A4879" s="50">
        <v>44180</v>
      </c>
      <c r="B4879" s="51">
        <v>44180</v>
      </c>
      <c r="C4879" s="51" t="s">
        <v>714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 x14ac:dyDescent="0.2">
      <c r="A4880" s="50">
        <v>44180</v>
      </c>
      <c r="B4880" s="51">
        <v>44180</v>
      </c>
      <c r="C4880" s="51" t="s">
        <v>704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 x14ac:dyDescent="0.2">
      <c r="A4881" s="50">
        <v>44180</v>
      </c>
      <c r="B4881" s="51">
        <v>44180</v>
      </c>
      <c r="C4881" s="51" t="s">
        <v>696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 x14ac:dyDescent="0.2">
      <c r="A4882" s="50">
        <v>44180</v>
      </c>
      <c r="B4882" s="51">
        <v>44180</v>
      </c>
      <c r="C4882" s="51" t="s">
        <v>684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 x14ac:dyDescent="0.2">
      <c r="A4883" s="50">
        <v>44180</v>
      </c>
      <c r="B4883" s="51">
        <v>44180</v>
      </c>
      <c r="C4883" s="51" t="s">
        <v>729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 x14ac:dyDescent="0.2">
      <c r="A4884" s="50">
        <v>44180</v>
      </c>
      <c r="B4884" s="51">
        <v>44180</v>
      </c>
      <c r="C4884" s="51" t="s">
        <v>741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 x14ac:dyDescent="0.2">
      <c r="A4885" s="50">
        <v>44180</v>
      </c>
      <c r="B4885" s="51">
        <v>44180</v>
      </c>
      <c r="C4885" s="51" t="s">
        <v>724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 x14ac:dyDescent="0.2">
      <c r="A4886" s="50">
        <v>44180</v>
      </c>
      <c r="B4886" s="51">
        <v>44180</v>
      </c>
      <c r="C4886" s="51" t="s">
        <v>722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 x14ac:dyDescent="0.2">
      <c r="A4887" s="50">
        <v>44180</v>
      </c>
      <c r="B4887" s="51">
        <v>44180</v>
      </c>
      <c r="C4887" s="51" t="s">
        <v>734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 x14ac:dyDescent="0.2">
      <c r="A4888" s="50">
        <v>44180</v>
      </c>
      <c r="B4888" s="51">
        <v>44180</v>
      </c>
      <c r="C4888" s="51" t="s">
        <v>713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 x14ac:dyDescent="0.2">
      <c r="A4889" s="50">
        <v>44180</v>
      </c>
      <c r="B4889" s="51">
        <v>44180</v>
      </c>
      <c r="C4889" s="51" t="s">
        <v>686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 x14ac:dyDescent="0.2">
      <c r="A4890" s="50">
        <v>44180</v>
      </c>
      <c r="B4890" s="51">
        <v>44180</v>
      </c>
      <c r="C4890" s="51" t="s">
        <v>679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 x14ac:dyDescent="0.2">
      <c r="A4891" s="50">
        <v>44180</v>
      </c>
      <c r="B4891" s="51">
        <v>44180</v>
      </c>
      <c r="C4891" s="51" t="s">
        <v>709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 x14ac:dyDescent="0.2">
      <c r="A4892" s="50">
        <v>44180</v>
      </c>
      <c r="B4892" s="51">
        <v>44180</v>
      </c>
      <c r="C4892" s="51" t="s">
        <v>723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 x14ac:dyDescent="0.2">
      <c r="A4893" s="50">
        <v>44180</v>
      </c>
      <c r="B4893" s="51">
        <v>44180</v>
      </c>
      <c r="C4893" s="51" t="s">
        <v>690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 x14ac:dyDescent="0.2">
      <c r="A4894" s="50">
        <v>44180</v>
      </c>
      <c r="B4894" s="51">
        <v>44180</v>
      </c>
      <c r="C4894" s="51" t="s">
        <v>689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 x14ac:dyDescent="0.2">
      <c r="A4895" s="50">
        <v>44180</v>
      </c>
      <c r="B4895" s="51">
        <v>44180</v>
      </c>
      <c r="C4895" s="51" t="s">
        <v>717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 x14ac:dyDescent="0.2">
      <c r="A4896" s="50">
        <v>44180</v>
      </c>
      <c r="B4896" s="51">
        <v>44180</v>
      </c>
      <c r="C4896" s="51" t="s">
        <v>708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 x14ac:dyDescent="0.2">
      <c r="A4897" s="50">
        <v>44180</v>
      </c>
      <c r="B4897" s="51">
        <v>44180</v>
      </c>
      <c r="C4897" s="51" t="s">
        <v>698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 x14ac:dyDescent="0.2">
      <c r="A4898" s="50">
        <v>44180</v>
      </c>
      <c r="B4898" s="51">
        <v>44180</v>
      </c>
      <c r="C4898" s="51" t="s">
        <v>726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 x14ac:dyDescent="0.2">
      <c r="A4899" s="50">
        <v>44180</v>
      </c>
      <c r="B4899" s="51">
        <v>44180</v>
      </c>
      <c r="C4899" s="51" t="s">
        <v>711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 x14ac:dyDescent="0.2">
      <c r="A4900" s="50">
        <v>44180</v>
      </c>
      <c r="B4900" s="51">
        <v>44180</v>
      </c>
      <c r="C4900" s="51" t="s">
        <v>781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 x14ac:dyDescent="0.2">
      <c r="A4901" s="50">
        <v>44180</v>
      </c>
      <c r="B4901" s="51">
        <v>44180</v>
      </c>
      <c r="C4901" s="51" t="s">
        <v>845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 x14ac:dyDescent="0.2">
      <c r="A4902" s="50">
        <v>44180</v>
      </c>
      <c r="B4902" s="51">
        <v>44180</v>
      </c>
      <c r="C4902" s="51" t="s">
        <v>727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 x14ac:dyDescent="0.2">
      <c r="A4903" s="50">
        <v>44180</v>
      </c>
      <c r="B4903" s="51">
        <v>44180</v>
      </c>
      <c r="C4903" s="51" t="s">
        <v>706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 x14ac:dyDescent="0.2">
      <c r="A4904" s="50">
        <v>44180</v>
      </c>
      <c r="B4904" s="51">
        <v>44180</v>
      </c>
      <c r="C4904" s="51" t="s">
        <v>685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 x14ac:dyDescent="0.2">
      <c r="A4905" s="50">
        <v>44180</v>
      </c>
      <c r="B4905" s="51">
        <v>44180</v>
      </c>
      <c r="C4905" s="51" t="s">
        <v>688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 x14ac:dyDescent="0.2">
      <c r="A4906" s="50">
        <v>44180</v>
      </c>
      <c r="B4906" s="51">
        <v>44180</v>
      </c>
      <c r="C4906" s="51" t="s">
        <v>733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 x14ac:dyDescent="0.2">
      <c r="A4907" s="50">
        <v>44180</v>
      </c>
      <c r="B4907" s="51">
        <v>44180</v>
      </c>
      <c r="C4907" s="51" t="s">
        <v>715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 x14ac:dyDescent="0.2">
      <c r="A4908" s="50">
        <v>44180</v>
      </c>
      <c r="B4908" s="51">
        <v>44180</v>
      </c>
      <c r="C4908" s="51" t="s">
        <v>725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 x14ac:dyDescent="0.2">
      <c r="A4909" s="50">
        <v>44180</v>
      </c>
      <c r="B4909" s="51">
        <v>44180</v>
      </c>
      <c r="C4909" s="51" t="s">
        <v>879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 x14ac:dyDescent="0.2">
      <c r="A4910" s="50">
        <v>44180</v>
      </c>
      <c r="B4910" s="51">
        <v>44180</v>
      </c>
      <c r="C4910" s="51" t="s">
        <v>700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 x14ac:dyDescent="0.2">
      <c r="A4911" s="50">
        <v>44180</v>
      </c>
      <c r="B4911" s="51">
        <v>44180</v>
      </c>
      <c r="C4911" s="51" t="s">
        <v>670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 x14ac:dyDescent="0.2">
      <c r="A4912" s="50">
        <v>44180</v>
      </c>
      <c r="B4912" s="51">
        <v>44180</v>
      </c>
      <c r="C4912" s="51" t="s">
        <v>851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 x14ac:dyDescent="0.2">
      <c r="A4913" s="50">
        <v>44180</v>
      </c>
      <c r="B4913" s="51">
        <v>44180</v>
      </c>
      <c r="C4913" s="51" t="s">
        <v>681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 x14ac:dyDescent="0.2">
      <c r="A4914" s="50">
        <v>44180</v>
      </c>
      <c r="B4914" s="51">
        <v>44180</v>
      </c>
      <c r="C4914" s="51" t="s">
        <v>716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 x14ac:dyDescent="0.2">
      <c r="A4915" s="50">
        <v>44180</v>
      </c>
      <c r="B4915" s="51">
        <v>44180</v>
      </c>
      <c r="C4915" s="51" t="s">
        <v>703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 x14ac:dyDescent="0.2">
      <c r="A4916" s="53">
        <v>44181</v>
      </c>
      <c r="B4916" s="54">
        <v>44181</v>
      </c>
      <c r="C4916" s="54" t="s">
        <v>680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 x14ac:dyDescent="0.2">
      <c r="A4917" s="53">
        <v>44181</v>
      </c>
      <c r="B4917" s="54">
        <v>44181</v>
      </c>
      <c r="C4917" s="54" t="s">
        <v>678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 x14ac:dyDescent="0.2">
      <c r="A4918" s="53">
        <v>44181</v>
      </c>
      <c r="B4918" s="54">
        <v>44181</v>
      </c>
      <c r="C4918" s="54" t="s">
        <v>691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 x14ac:dyDescent="0.2">
      <c r="A4919" s="53">
        <v>44181</v>
      </c>
      <c r="B4919" s="54">
        <v>44181</v>
      </c>
      <c r="C4919" s="54" t="s">
        <v>688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 x14ac:dyDescent="0.2">
      <c r="A4920" s="53">
        <v>44181</v>
      </c>
      <c r="B4920" s="54">
        <v>44181</v>
      </c>
      <c r="C4920" s="54" t="s">
        <v>694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 x14ac:dyDescent="0.2">
      <c r="A4921" s="53">
        <v>44181</v>
      </c>
      <c r="B4921" s="54">
        <v>44181</v>
      </c>
      <c r="C4921" s="54" t="s">
        <v>683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 x14ac:dyDescent="0.2">
      <c r="A4922" s="53">
        <v>44181</v>
      </c>
      <c r="B4922" s="54">
        <v>44181</v>
      </c>
      <c r="C4922" s="54" t="s">
        <v>709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 x14ac:dyDescent="0.2">
      <c r="A4923" s="53">
        <v>44181</v>
      </c>
      <c r="B4923" s="54">
        <v>44181</v>
      </c>
      <c r="C4923" s="54" t="s">
        <v>722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 x14ac:dyDescent="0.2">
      <c r="A4924" s="53">
        <v>44181</v>
      </c>
      <c r="B4924" s="54">
        <v>44181</v>
      </c>
      <c r="C4924" s="54" t="s">
        <v>682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 x14ac:dyDescent="0.2">
      <c r="A4925" s="53">
        <v>44181</v>
      </c>
      <c r="B4925" s="54">
        <v>44181</v>
      </c>
      <c r="C4925" s="54" t="s">
        <v>719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 x14ac:dyDescent="0.2">
      <c r="A4926" s="53">
        <v>44181</v>
      </c>
      <c r="B4926" s="54">
        <v>44181</v>
      </c>
      <c r="C4926" s="54" t="s">
        <v>913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 x14ac:dyDescent="0.2">
      <c r="A4927" s="53">
        <v>44181</v>
      </c>
      <c r="B4927" s="54">
        <v>44181</v>
      </c>
      <c r="C4927" s="54" t="s">
        <v>699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 x14ac:dyDescent="0.2">
      <c r="A4928" s="53">
        <v>44181</v>
      </c>
      <c r="B4928" s="54">
        <v>44181</v>
      </c>
      <c r="C4928" s="54" t="s">
        <v>689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 x14ac:dyDescent="0.2">
      <c r="A4929" s="53">
        <v>44181</v>
      </c>
      <c r="B4929" s="54">
        <v>44181</v>
      </c>
      <c r="C4929" s="54" t="s">
        <v>687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 x14ac:dyDescent="0.2">
      <c r="A4930" s="53">
        <v>44181</v>
      </c>
      <c r="B4930" s="54">
        <v>44181</v>
      </c>
      <c r="C4930" s="54" t="s">
        <v>711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 x14ac:dyDescent="0.2">
      <c r="A4931" s="53">
        <v>44181</v>
      </c>
      <c r="B4931" s="54">
        <v>44181</v>
      </c>
      <c r="C4931" s="54" t="s">
        <v>724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 x14ac:dyDescent="0.2">
      <c r="A4932" s="53">
        <v>44181</v>
      </c>
      <c r="B4932" s="54">
        <v>44181</v>
      </c>
      <c r="C4932" s="54" t="s">
        <v>684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 x14ac:dyDescent="0.2">
      <c r="A4933" s="53">
        <v>44181</v>
      </c>
      <c r="B4933" s="54">
        <v>44181</v>
      </c>
      <c r="C4933" s="54" t="s">
        <v>723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 x14ac:dyDescent="0.2">
      <c r="A4934" s="53">
        <v>44181</v>
      </c>
      <c r="B4934" s="54">
        <v>44181</v>
      </c>
      <c r="C4934" s="54" t="s">
        <v>692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 x14ac:dyDescent="0.2">
      <c r="A4935" s="53">
        <v>44181</v>
      </c>
      <c r="B4935" s="54">
        <v>44181</v>
      </c>
      <c r="C4935" s="54" t="s">
        <v>713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 x14ac:dyDescent="0.2">
      <c r="A4936" s="53">
        <v>44181</v>
      </c>
      <c r="B4936" s="54">
        <v>44181</v>
      </c>
      <c r="C4936" s="54" t="s">
        <v>685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 x14ac:dyDescent="0.2">
      <c r="A4937" s="53">
        <v>44181</v>
      </c>
      <c r="B4937" s="54">
        <v>44181</v>
      </c>
      <c r="C4937" s="54" t="s">
        <v>704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 x14ac:dyDescent="0.2">
      <c r="A4938" s="53">
        <v>44181</v>
      </c>
      <c r="B4938" s="54">
        <v>44181</v>
      </c>
      <c r="C4938" s="54" t="s">
        <v>695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 x14ac:dyDescent="0.2">
      <c r="A4939" s="53">
        <v>44181</v>
      </c>
      <c r="B4939" s="54">
        <v>44181</v>
      </c>
      <c r="C4939" s="54" t="s">
        <v>714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 x14ac:dyDescent="0.2">
      <c r="A4940" s="53">
        <v>44181</v>
      </c>
      <c r="B4940" s="54">
        <v>44181</v>
      </c>
      <c r="C4940" s="54" t="s">
        <v>697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 x14ac:dyDescent="0.2">
      <c r="A4941" s="53">
        <v>44181</v>
      </c>
      <c r="B4941" s="54">
        <v>44181</v>
      </c>
      <c r="C4941" s="54" t="s">
        <v>730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 x14ac:dyDescent="0.2">
      <c r="A4942" s="53">
        <v>44181</v>
      </c>
      <c r="B4942" s="54">
        <v>44181</v>
      </c>
      <c r="C4942" s="54" t="s">
        <v>729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 x14ac:dyDescent="0.2">
      <c r="A4943" s="53">
        <v>44181</v>
      </c>
      <c r="B4943" s="54">
        <v>44181</v>
      </c>
      <c r="C4943" s="54" t="s">
        <v>679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 x14ac:dyDescent="0.2">
      <c r="A4944" s="53">
        <v>44181</v>
      </c>
      <c r="B4944" s="54">
        <v>44181</v>
      </c>
      <c r="C4944" s="54" t="s">
        <v>698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 x14ac:dyDescent="0.2">
      <c r="A4945" s="53">
        <v>44181</v>
      </c>
      <c r="B4945" s="54">
        <v>44181</v>
      </c>
      <c r="C4945" s="54" t="s">
        <v>696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 x14ac:dyDescent="0.2">
      <c r="A4946" s="53">
        <v>44181</v>
      </c>
      <c r="B4946" s="54">
        <v>44181</v>
      </c>
      <c r="C4946" s="54" t="s">
        <v>693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 x14ac:dyDescent="0.2">
      <c r="A4947" s="53">
        <v>44181</v>
      </c>
      <c r="B4947" s="54">
        <v>44181</v>
      </c>
      <c r="C4947" s="54" t="s">
        <v>741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 x14ac:dyDescent="0.2">
      <c r="A4948" s="53">
        <v>44181</v>
      </c>
      <c r="B4948" s="54">
        <v>44181</v>
      </c>
      <c r="C4948" s="54" t="s">
        <v>734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 x14ac:dyDescent="0.2">
      <c r="A4949" s="53">
        <v>44181</v>
      </c>
      <c r="B4949" s="54">
        <v>44181</v>
      </c>
      <c r="C4949" s="54" t="s">
        <v>700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 x14ac:dyDescent="0.2">
      <c r="A4950" s="53">
        <v>44181</v>
      </c>
      <c r="B4950" s="54">
        <v>44181</v>
      </c>
      <c r="C4950" s="54" t="s">
        <v>681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 x14ac:dyDescent="0.2">
      <c r="A4951" s="53">
        <v>44181</v>
      </c>
      <c r="B4951" s="54">
        <v>44181</v>
      </c>
      <c r="C4951" s="54" t="s">
        <v>726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 x14ac:dyDescent="0.2">
      <c r="A4952" s="53">
        <v>44181</v>
      </c>
      <c r="B4952" s="54">
        <v>44181</v>
      </c>
      <c r="C4952" s="54" t="s">
        <v>690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 x14ac:dyDescent="0.2">
      <c r="A4953" s="53">
        <v>44181</v>
      </c>
      <c r="B4953" s="54">
        <v>44181</v>
      </c>
      <c r="C4953" s="54" t="s">
        <v>727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 x14ac:dyDescent="0.2">
      <c r="A4954" s="53">
        <v>44181</v>
      </c>
      <c r="B4954" s="54">
        <v>44181</v>
      </c>
      <c r="C4954" s="54" t="s">
        <v>706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 x14ac:dyDescent="0.2">
      <c r="A4955" s="53">
        <v>44181</v>
      </c>
      <c r="B4955" s="54">
        <v>44181</v>
      </c>
      <c r="C4955" s="54" t="s">
        <v>733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 x14ac:dyDescent="0.2">
      <c r="A4956" s="53">
        <v>44181</v>
      </c>
      <c r="B4956" s="54">
        <v>44181</v>
      </c>
      <c r="C4956" s="54" t="s">
        <v>717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 x14ac:dyDescent="0.2">
      <c r="A4957" s="53">
        <v>44181</v>
      </c>
      <c r="B4957" s="54">
        <v>44181</v>
      </c>
      <c r="C4957" s="54" t="s">
        <v>708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 x14ac:dyDescent="0.2">
      <c r="A4958" s="53">
        <v>44181</v>
      </c>
      <c r="B4958" s="54">
        <v>44181</v>
      </c>
      <c r="C4958" s="54" t="s">
        <v>716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 x14ac:dyDescent="0.2">
      <c r="A4959" s="53">
        <v>44181</v>
      </c>
      <c r="B4959" s="54">
        <v>44181</v>
      </c>
      <c r="C4959" s="54" t="s">
        <v>707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 x14ac:dyDescent="0.2">
      <c r="A4960" s="53">
        <v>44181</v>
      </c>
      <c r="B4960" s="54">
        <v>44181</v>
      </c>
      <c r="C4960" s="54" t="s">
        <v>725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 x14ac:dyDescent="0.2">
      <c r="A4961" s="53">
        <v>44181</v>
      </c>
      <c r="B4961" s="54">
        <v>44181</v>
      </c>
      <c r="C4961" s="54" t="s">
        <v>740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 x14ac:dyDescent="0.2">
      <c r="A4962" s="53">
        <v>44181</v>
      </c>
      <c r="B4962" s="54">
        <v>44181</v>
      </c>
      <c r="C4962" s="54" t="s">
        <v>670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 x14ac:dyDescent="0.2">
      <c r="A4963" s="53">
        <v>44181</v>
      </c>
      <c r="B4963" s="54">
        <v>44181</v>
      </c>
      <c r="C4963" s="54" t="s">
        <v>781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 x14ac:dyDescent="0.2">
      <c r="A4964" s="53">
        <v>44181</v>
      </c>
      <c r="B4964" s="54">
        <v>44181</v>
      </c>
      <c r="C4964" s="54" t="s">
        <v>757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 x14ac:dyDescent="0.2">
      <c r="A4965" s="53">
        <v>44181</v>
      </c>
      <c r="B4965" s="54">
        <v>44181</v>
      </c>
      <c r="C4965" s="54" t="s">
        <v>787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 x14ac:dyDescent="0.2">
      <c r="A4966" s="53">
        <v>44181</v>
      </c>
      <c r="B4966" s="54">
        <v>44181</v>
      </c>
      <c r="C4966" s="54" t="s">
        <v>816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 x14ac:dyDescent="0.2">
      <c r="A4967" s="53">
        <v>44181</v>
      </c>
      <c r="B4967" s="54">
        <v>44181</v>
      </c>
      <c r="C4967" s="54" t="s">
        <v>746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 x14ac:dyDescent="0.2">
      <c r="A4968" s="53">
        <v>44181</v>
      </c>
      <c r="B4968" s="54">
        <v>44181</v>
      </c>
      <c r="C4968" s="54" t="s">
        <v>715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 x14ac:dyDescent="0.2">
      <c r="A4969" s="53">
        <v>44181</v>
      </c>
      <c r="B4969" s="54">
        <v>44181</v>
      </c>
      <c r="C4969" s="54" t="s">
        <v>811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 x14ac:dyDescent="0.2">
      <c r="A4970" s="53">
        <v>44181</v>
      </c>
      <c r="B4970" s="54">
        <v>44181</v>
      </c>
      <c r="C4970" s="54" t="s">
        <v>914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 x14ac:dyDescent="0.2">
      <c r="A4971" s="53">
        <v>44181</v>
      </c>
      <c r="B4971" s="54">
        <v>44181</v>
      </c>
      <c r="C4971" s="54" t="s">
        <v>797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 x14ac:dyDescent="0.2">
      <c r="A4972" s="53">
        <v>44181</v>
      </c>
      <c r="B4972" s="54">
        <v>44181</v>
      </c>
      <c r="C4972" s="54" t="s">
        <v>749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 x14ac:dyDescent="0.2">
      <c r="A4973" s="53">
        <v>44181</v>
      </c>
      <c r="B4973" s="54">
        <v>44181</v>
      </c>
      <c r="C4973" s="54" t="s">
        <v>906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 x14ac:dyDescent="0.2">
      <c r="A4974" s="83">
        <v>44182</v>
      </c>
      <c r="B4974" s="84">
        <v>44182</v>
      </c>
      <c r="C4974" s="84" t="s">
        <v>719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 x14ac:dyDescent="0.2">
      <c r="A4975" s="83">
        <v>44182</v>
      </c>
      <c r="B4975" s="84">
        <v>44182</v>
      </c>
      <c r="C4975" s="84" t="s">
        <v>694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 x14ac:dyDescent="0.2">
      <c r="A4976" s="83">
        <v>44182</v>
      </c>
      <c r="B4976" s="84">
        <v>44182</v>
      </c>
      <c r="C4976" s="84" t="s">
        <v>915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 x14ac:dyDescent="0.2">
      <c r="A4977" s="83">
        <v>44182</v>
      </c>
      <c r="B4977" s="84">
        <v>44182</v>
      </c>
      <c r="C4977" s="84" t="s">
        <v>691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 x14ac:dyDescent="0.2">
      <c r="A4978" s="83">
        <v>44182</v>
      </c>
      <c r="B4978" s="84">
        <v>44182</v>
      </c>
      <c r="C4978" s="84" t="s">
        <v>683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 x14ac:dyDescent="0.2">
      <c r="A4979" s="83">
        <v>44182</v>
      </c>
      <c r="B4979" s="84">
        <v>44182</v>
      </c>
      <c r="C4979" s="84" t="s">
        <v>724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 x14ac:dyDescent="0.2">
      <c r="A4980" s="83">
        <v>44182</v>
      </c>
      <c r="B4980" s="84">
        <v>44182</v>
      </c>
      <c r="C4980" s="84" t="s">
        <v>682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 x14ac:dyDescent="0.2">
      <c r="A4981" s="83">
        <v>44182</v>
      </c>
      <c r="B4981" s="84">
        <v>44182</v>
      </c>
      <c r="C4981" s="84" t="s">
        <v>749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 x14ac:dyDescent="0.2">
      <c r="A4982" s="83">
        <v>44182</v>
      </c>
      <c r="B4982" s="84">
        <v>44182</v>
      </c>
      <c r="C4982" s="84" t="s">
        <v>689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 x14ac:dyDescent="0.2">
      <c r="A4983" s="83">
        <v>44182</v>
      </c>
      <c r="B4983" s="84">
        <v>44182</v>
      </c>
      <c r="C4983" s="84" t="s">
        <v>729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 x14ac:dyDescent="0.2">
      <c r="A4984" s="83">
        <v>44182</v>
      </c>
      <c r="B4984" s="84">
        <v>44182</v>
      </c>
      <c r="C4984" s="84" t="s">
        <v>699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 x14ac:dyDescent="0.2">
      <c r="A4985" s="83">
        <v>44182</v>
      </c>
      <c r="B4985" s="84">
        <v>44182</v>
      </c>
      <c r="C4985" s="84" t="s">
        <v>686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 x14ac:dyDescent="0.2">
      <c r="A4986" s="83">
        <v>44182</v>
      </c>
      <c r="B4986" s="84">
        <v>44182</v>
      </c>
      <c r="C4986" s="84" t="s">
        <v>678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 x14ac:dyDescent="0.2">
      <c r="A4987" s="83">
        <v>44182</v>
      </c>
      <c r="B4987" s="84">
        <v>44182</v>
      </c>
      <c r="C4987" s="84" t="s">
        <v>687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 x14ac:dyDescent="0.2">
      <c r="A4988" s="83">
        <v>44182</v>
      </c>
      <c r="B4988" s="84">
        <v>44182</v>
      </c>
      <c r="C4988" s="84" t="s">
        <v>714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 x14ac:dyDescent="0.2">
      <c r="A4989" s="83">
        <v>44182</v>
      </c>
      <c r="B4989" s="84">
        <v>44182</v>
      </c>
      <c r="C4989" s="84" t="s">
        <v>688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 x14ac:dyDescent="0.2">
      <c r="A4990" s="83">
        <v>44182</v>
      </c>
      <c r="B4990" s="84">
        <v>44182</v>
      </c>
      <c r="C4990" s="84" t="s">
        <v>711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 x14ac:dyDescent="0.2">
      <c r="A4991" s="83">
        <v>44182</v>
      </c>
      <c r="B4991" s="84">
        <v>44182</v>
      </c>
      <c r="C4991" s="84" t="s">
        <v>723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 x14ac:dyDescent="0.2">
      <c r="A4992" s="83">
        <v>44182</v>
      </c>
      <c r="B4992" s="84">
        <v>44182</v>
      </c>
      <c r="C4992" s="84" t="s">
        <v>697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 x14ac:dyDescent="0.2">
      <c r="A4993" s="83">
        <v>44182</v>
      </c>
      <c r="B4993" s="84">
        <v>44182</v>
      </c>
      <c r="C4993" s="84" t="s">
        <v>695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 x14ac:dyDescent="0.2">
      <c r="A4994" s="83">
        <v>44182</v>
      </c>
      <c r="B4994" s="84">
        <v>44182</v>
      </c>
      <c r="C4994" s="84" t="s">
        <v>709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 x14ac:dyDescent="0.2">
      <c r="A4995" s="83">
        <v>44182</v>
      </c>
      <c r="B4995" s="84">
        <v>44182</v>
      </c>
      <c r="C4995" s="84" t="s">
        <v>690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 x14ac:dyDescent="0.2">
      <c r="A4996" s="83">
        <v>44182</v>
      </c>
      <c r="B4996" s="84">
        <v>44182</v>
      </c>
      <c r="C4996" s="84" t="s">
        <v>679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 x14ac:dyDescent="0.2">
      <c r="A4997" s="83">
        <v>44182</v>
      </c>
      <c r="B4997" s="84">
        <v>44182</v>
      </c>
      <c r="C4997" s="84" t="s">
        <v>713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 x14ac:dyDescent="0.2">
      <c r="A4998" s="83">
        <v>44182</v>
      </c>
      <c r="B4998" s="84">
        <v>44182</v>
      </c>
      <c r="C4998" s="84" t="s">
        <v>684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 x14ac:dyDescent="0.2">
      <c r="A4999" s="83">
        <v>44182</v>
      </c>
      <c r="B4999" s="84">
        <v>44182</v>
      </c>
      <c r="C4999" s="84" t="s">
        <v>708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 x14ac:dyDescent="0.2">
      <c r="A5000" s="83">
        <v>44182</v>
      </c>
      <c r="B5000" s="84">
        <v>44182</v>
      </c>
      <c r="C5000" s="84" t="s">
        <v>707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 x14ac:dyDescent="0.2">
      <c r="A5001" s="83">
        <v>44182</v>
      </c>
      <c r="B5001" s="84">
        <v>44182</v>
      </c>
      <c r="C5001" s="84" t="s">
        <v>685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 x14ac:dyDescent="0.2">
      <c r="A5002" s="83">
        <v>44182</v>
      </c>
      <c r="B5002" s="84">
        <v>44182</v>
      </c>
      <c r="C5002" s="84" t="s">
        <v>704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 x14ac:dyDescent="0.2">
      <c r="A5003" s="83">
        <v>44182</v>
      </c>
      <c r="B5003" s="84">
        <v>44182</v>
      </c>
      <c r="C5003" s="84" t="s">
        <v>692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 x14ac:dyDescent="0.2">
      <c r="A5004" s="83">
        <v>44182</v>
      </c>
      <c r="B5004" s="84">
        <v>44182</v>
      </c>
      <c r="C5004" s="84" t="s">
        <v>722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 x14ac:dyDescent="0.2">
      <c r="A5005" s="83">
        <v>44182</v>
      </c>
      <c r="B5005" s="84">
        <v>44182</v>
      </c>
      <c r="C5005" s="84" t="s">
        <v>730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 x14ac:dyDescent="0.2">
      <c r="A5006" s="83">
        <v>44182</v>
      </c>
      <c r="B5006" s="84">
        <v>44182</v>
      </c>
      <c r="C5006" s="84" t="s">
        <v>726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 x14ac:dyDescent="0.2">
      <c r="A5007" s="83">
        <v>44182</v>
      </c>
      <c r="B5007" s="84">
        <v>44182</v>
      </c>
      <c r="C5007" s="84" t="s">
        <v>698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 x14ac:dyDescent="0.2">
      <c r="A5008" s="83">
        <v>44182</v>
      </c>
      <c r="B5008" s="84">
        <v>44182</v>
      </c>
      <c r="C5008" s="84" t="s">
        <v>696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 x14ac:dyDescent="0.2">
      <c r="A5009" s="83">
        <v>44182</v>
      </c>
      <c r="B5009" s="84">
        <v>44182</v>
      </c>
      <c r="C5009" s="84" t="s">
        <v>734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 x14ac:dyDescent="0.2">
      <c r="A5010" s="83">
        <v>44182</v>
      </c>
      <c r="B5010" s="84">
        <v>44182</v>
      </c>
      <c r="C5010" s="84" t="s">
        <v>717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 x14ac:dyDescent="0.2">
      <c r="A5011" s="83">
        <v>44182</v>
      </c>
      <c r="B5011" s="84">
        <v>44182</v>
      </c>
      <c r="C5011" s="84" t="s">
        <v>716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 x14ac:dyDescent="0.2">
      <c r="A5012" s="83">
        <v>44182</v>
      </c>
      <c r="B5012" s="84">
        <v>44182</v>
      </c>
      <c r="C5012" s="84" t="s">
        <v>740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 x14ac:dyDescent="0.2">
      <c r="A5013" s="83">
        <v>44182</v>
      </c>
      <c r="B5013" s="84">
        <v>44182</v>
      </c>
      <c r="C5013" s="84" t="s">
        <v>727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 x14ac:dyDescent="0.2">
      <c r="A5014" s="83">
        <v>44182</v>
      </c>
      <c r="B5014" s="84">
        <v>44182</v>
      </c>
      <c r="C5014" s="84" t="s">
        <v>741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 x14ac:dyDescent="0.2">
      <c r="A5015" s="83">
        <v>44182</v>
      </c>
      <c r="B5015" s="84">
        <v>44182</v>
      </c>
      <c r="C5015" s="84" t="s">
        <v>916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 x14ac:dyDescent="0.2">
      <c r="A5016" s="83">
        <v>44182</v>
      </c>
      <c r="B5016" s="84">
        <v>44182</v>
      </c>
      <c r="C5016" s="84" t="s">
        <v>693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 x14ac:dyDescent="0.2">
      <c r="A5017" s="83">
        <v>44182</v>
      </c>
      <c r="B5017" s="84">
        <v>44182</v>
      </c>
      <c r="C5017" s="84" t="s">
        <v>725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 x14ac:dyDescent="0.2">
      <c r="A5018" s="83">
        <v>44182</v>
      </c>
      <c r="B5018" s="84">
        <v>44182</v>
      </c>
      <c r="C5018" s="84" t="s">
        <v>700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 x14ac:dyDescent="0.2">
      <c r="A5019" s="83">
        <v>44182</v>
      </c>
      <c r="B5019" s="84">
        <v>44182</v>
      </c>
      <c r="C5019" s="84" t="s">
        <v>733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 x14ac:dyDescent="0.2">
      <c r="A5020" s="83">
        <v>44182</v>
      </c>
      <c r="B5020" s="84">
        <v>44182</v>
      </c>
      <c r="C5020" s="84" t="s">
        <v>715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 x14ac:dyDescent="0.2">
      <c r="A5021" s="83">
        <v>44182</v>
      </c>
      <c r="B5021" s="84">
        <v>44182</v>
      </c>
      <c r="C5021" s="84" t="s">
        <v>879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 x14ac:dyDescent="0.2">
      <c r="A5022" s="83">
        <v>44182</v>
      </c>
      <c r="B5022" s="84">
        <v>44182</v>
      </c>
      <c r="C5022" s="84" t="s">
        <v>914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 x14ac:dyDescent="0.2">
      <c r="A5023" s="83">
        <v>44182</v>
      </c>
      <c r="B5023" s="84">
        <v>44182</v>
      </c>
      <c r="C5023" s="84" t="s">
        <v>768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 x14ac:dyDescent="0.2">
      <c r="A5024" s="83">
        <v>44182</v>
      </c>
      <c r="B5024" s="84">
        <v>44182</v>
      </c>
      <c r="C5024" s="84" t="s">
        <v>917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 x14ac:dyDescent="0.2">
      <c r="A5025" s="83">
        <v>44182</v>
      </c>
      <c r="B5025" s="84">
        <v>44182</v>
      </c>
      <c r="C5025" s="84" t="s">
        <v>732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 x14ac:dyDescent="0.2">
      <c r="A5026" s="83">
        <v>44182</v>
      </c>
      <c r="B5026" s="84">
        <v>44182</v>
      </c>
      <c r="C5026" s="84" t="s">
        <v>819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 x14ac:dyDescent="0.2">
      <c r="A5027" s="83">
        <v>44182</v>
      </c>
      <c r="B5027" s="84">
        <v>44182</v>
      </c>
      <c r="C5027" s="84" t="s">
        <v>754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 x14ac:dyDescent="0.2">
      <c r="A5028" s="83">
        <v>44182</v>
      </c>
      <c r="B5028" s="84">
        <v>44182</v>
      </c>
      <c r="C5028" s="84" t="s">
        <v>918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 x14ac:dyDescent="0.2">
      <c r="A5029" s="83">
        <v>44182</v>
      </c>
      <c r="B5029" s="84">
        <v>44182</v>
      </c>
      <c r="C5029" s="84" t="s">
        <v>840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 x14ac:dyDescent="0.2">
      <c r="A5030" s="83">
        <v>44182</v>
      </c>
      <c r="B5030" s="84">
        <v>44182</v>
      </c>
      <c r="C5030" s="84" t="s">
        <v>803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 x14ac:dyDescent="0.2">
      <c r="A5031" s="83">
        <v>44182</v>
      </c>
      <c r="B5031" s="84">
        <v>44182</v>
      </c>
      <c r="C5031" s="84" t="s">
        <v>721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 x14ac:dyDescent="0.2">
      <c r="A5032" s="83">
        <v>44182</v>
      </c>
      <c r="B5032" s="84">
        <v>44182</v>
      </c>
      <c r="C5032" s="84" t="s">
        <v>919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 x14ac:dyDescent="0.2">
      <c r="A5033" s="83">
        <v>44182</v>
      </c>
      <c r="B5033" s="84">
        <v>44182</v>
      </c>
      <c r="C5033" s="84" t="s">
        <v>920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 x14ac:dyDescent="0.2">
      <c r="A5034" s="83">
        <v>44182</v>
      </c>
      <c r="B5034" s="84">
        <v>44182</v>
      </c>
      <c r="C5034" s="84" t="s">
        <v>746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 x14ac:dyDescent="0.2">
      <c r="A5035" s="83">
        <v>44182</v>
      </c>
      <c r="B5035" s="84">
        <v>44182</v>
      </c>
      <c r="C5035" s="84" t="s">
        <v>908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 x14ac:dyDescent="0.2">
      <c r="A5036" s="83">
        <v>44182</v>
      </c>
      <c r="B5036" s="84">
        <v>44182</v>
      </c>
      <c r="C5036" s="84" t="s">
        <v>921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 x14ac:dyDescent="0.2">
      <c r="A5037" s="83">
        <v>44182</v>
      </c>
      <c r="B5037" s="84">
        <v>44182</v>
      </c>
      <c r="C5037" s="84" t="s">
        <v>906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 x14ac:dyDescent="0.2">
      <c r="A5038" s="83">
        <v>44182</v>
      </c>
      <c r="B5038" s="84">
        <v>44182</v>
      </c>
      <c r="C5038" s="84" t="s">
        <v>760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 x14ac:dyDescent="0.2">
      <c r="A5039" s="83">
        <v>44182</v>
      </c>
      <c r="B5039" s="84">
        <v>44182</v>
      </c>
      <c r="C5039" s="84" t="s">
        <v>781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 x14ac:dyDescent="0.2">
      <c r="A5040" s="83">
        <v>44182</v>
      </c>
      <c r="B5040" s="84">
        <v>44182</v>
      </c>
      <c r="C5040" s="84" t="s">
        <v>701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 x14ac:dyDescent="0.2">
      <c r="A5041" s="59">
        <v>44183</v>
      </c>
      <c r="B5041" s="60">
        <v>44183</v>
      </c>
      <c r="C5041" s="60" t="s">
        <v>719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 x14ac:dyDescent="0.2">
      <c r="A5042" s="59">
        <v>44183</v>
      </c>
      <c r="B5042" s="60">
        <v>44183</v>
      </c>
      <c r="C5042" s="60" t="s">
        <v>691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 x14ac:dyDescent="0.2">
      <c r="A5043" s="59">
        <v>44183</v>
      </c>
      <c r="B5043" s="60">
        <v>44183</v>
      </c>
      <c r="C5043" s="60" t="s">
        <v>678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 x14ac:dyDescent="0.2">
      <c r="A5044" s="59">
        <v>44183</v>
      </c>
      <c r="B5044" s="60">
        <v>44183</v>
      </c>
      <c r="C5044" s="60" t="s">
        <v>694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 x14ac:dyDescent="0.2">
      <c r="A5045" s="59">
        <v>44183</v>
      </c>
      <c r="B5045" s="60">
        <v>44183</v>
      </c>
      <c r="C5045" s="60" t="s">
        <v>680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 x14ac:dyDescent="0.2">
      <c r="A5046" s="59">
        <v>44183</v>
      </c>
      <c r="B5046" s="60">
        <v>44183</v>
      </c>
      <c r="C5046" s="60" t="s">
        <v>683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 x14ac:dyDescent="0.2">
      <c r="A5047" s="59">
        <v>44183</v>
      </c>
      <c r="B5047" s="60">
        <v>44183</v>
      </c>
      <c r="C5047" s="60" t="s">
        <v>714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 x14ac:dyDescent="0.2">
      <c r="A5048" s="59">
        <v>44183</v>
      </c>
      <c r="B5048" s="60">
        <v>44183</v>
      </c>
      <c r="C5048" s="60" t="s">
        <v>688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 x14ac:dyDescent="0.2">
      <c r="A5049" s="59">
        <v>44183</v>
      </c>
      <c r="B5049" s="60">
        <v>44183</v>
      </c>
      <c r="C5049" s="60" t="s">
        <v>686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 x14ac:dyDescent="0.2">
      <c r="A5050" s="59">
        <v>44183</v>
      </c>
      <c r="B5050" s="60">
        <v>44183</v>
      </c>
      <c r="C5050" s="60" t="s">
        <v>687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 x14ac:dyDescent="0.2">
      <c r="A5051" s="59">
        <v>44183</v>
      </c>
      <c r="B5051" s="60">
        <v>44183</v>
      </c>
      <c r="C5051" s="60" t="s">
        <v>699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 x14ac:dyDescent="0.2">
      <c r="A5052" s="59">
        <v>44183</v>
      </c>
      <c r="B5052" s="60">
        <v>44183</v>
      </c>
      <c r="C5052" s="60" t="s">
        <v>684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 x14ac:dyDescent="0.2">
      <c r="A5053" s="59">
        <v>44183</v>
      </c>
      <c r="B5053" s="60">
        <v>44183</v>
      </c>
      <c r="C5053" s="60" t="s">
        <v>682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 x14ac:dyDescent="0.2">
      <c r="A5054" s="59">
        <v>44183</v>
      </c>
      <c r="B5054" s="60">
        <v>44183</v>
      </c>
      <c r="C5054" s="60" t="s">
        <v>679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 x14ac:dyDescent="0.2">
      <c r="A5055" s="59">
        <v>44183</v>
      </c>
      <c r="B5055" s="60">
        <v>44183</v>
      </c>
      <c r="C5055" s="60" t="s">
        <v>709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 x14ac:dyDescent="0.2">
      <c r="A5056" s="59">
        <v>44183</v>
      </c>
      <c r="B5056" s="60">
        <v>44183</v>
      </c>
      <c r="C5056" s="60" t="s">
        <v>689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 x14ac:dyDescent="0.2">
      <c r="A5057" s="59">
        <v>44183</v>
      </c>
      <c r="B5057" s="60">
        <v>44183</v>
      </c>
      <c r="C5057" s="60" t="s">
        <v>711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 x14ac:dyDescent="0.2">
      <c r="A5058" s="59">
        <v>44183</v>
      </c>
      <c r="B5058" s="60">
        <v>44183</v>
      </c>
      <c r="C5058" s="60" t="s">
        <v>697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 x14ac:dyDescent="0.2">
      <c r="A5059" s="59">
        <v>44183</v>
      </c>
      <c r="B5059" s="60">
        <v>44183</v>
      </c>
      <c r="C5059" s="60" t="s">
        <v>723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 x14ac:dyDescent="0.2">
      <c r="A5060" s="59">
        <v>44183</v>
      </c>
      <c r="B5060" s="60">
        <v>44183</v>
      </c>
      <c r="C5060" s="60" t="s">
        <v>704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 x14ac:dyDescent="0.2">
      <c r="A5061" s="59">
        <v>44183</v>
      </c>
      <c r="B5061" s="60">
        <v>44183</v>
      </c>
      <c r="C5061" s="60" t="s">
        <v>729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 x14ac:dyDescent="0.2">
      <c r="A5062" s="59">
        <v>44183</v>
      </c>
      <c r="B5062" s="60">
        <v>44183</v>
      </c>
      <c r="C5062" s="60" t="s">
        <v>724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 x14ac:dyDescent="0.2">
      <c r="A5063" s="59">
        <v>44183</v>
      </c>
      <c r="B5063" s="60">
        <v>44183</v>
      </c>
      <c r="C5063" s="60" t="s">
        <v>690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 x14ac:dyDescent="0.2">
      <c r="A5064" s="59">
        <v>44183</v>
      </c>
      <c r="B5064" s="60">
        <v>44183</v>
      </c>
      <c r="C5064" s="60" t="s">
        <v>922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 x14ac:dyDescent="0.2">
      <c r="A5065" s="59">
        <v>44183</v>
      </c>
      <c r="B5065" s="60">
        <v>44183</v>
      </c>
      <c r="C5065" s="60" t="s">
        <v>722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 x14ac:dyDescent="0.2">
      <c r="A5066" s="59">
        <v>44183</v>
      </c>
      <c r="B5066" s="60">
        <v>44183</v>
      </c>
      <c r="C5066" s="60" t="s">
        <v>695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 x14ac:dyDescent="0.2">
      <c r="A5067" s="59">
        <v>44183</v>
      </c>
      <c r="B5067" s="60">
        <v>44183</v>
      </c>
      <c r="C5067" s="60" t="s">
        <v>734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 x14ac:dyDescent="0.2">
      <c r="A5068" s="59">
        <v>44183</v>
      </c>
      <c r="B5068" s="60">
        <v>44183</v>
      </c>
      <c r="C5068" s="60" t="s">
        <v>692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 x14ac:dyDescent="0.2">
      <c r="A5069" s="59">
        <v>44183</v>
      </c>
      <c r="B5069" s="60">
        <v>44183</v>
      </c>
      <c r="C5069" s="60" t="s">
        <v>698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 x14ac:dyDescent="0.2">
      <c r="A5070" s="59">
        <v>44183</v>
      </c>
      <c r="B5070" s="60">
        <v>44183</v>
      </c>
      <c r="C5070" s="60" t="s">
        <v>713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 x14ac:dyDescent="0.2">
      <c r="A5071" s="59">
        <v>44183</v>
      </c>
      <c r="B5071" s="60">
        <v>44183</v>
      </c>
      <c r="C5071" s="60" t="s">
        <v>685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 x14ac:dyDescent="0.2">
      <c r="A5072" s="59">
        <v>44183</v>
      </c>
      <c r="B5072" s="60">
        <v>44183</v>
      </c>
      <c r="C5072" s="60" t="s">
        <v>717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 x14ac:dyDescent="0.2">
      <c r="A5073" s="59">
        <v>44183</v>
      </c>
      <c r="B5073" s="60">
        <v>44183</v>
      </c>
      <c r="C5073" s="60" t="s">
        <v>696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 x14ac:dyDescent="0.2">
      <c r="A5074" s="59">
        <v>44183</v>
      </c>
      <c r="B5074" s="60">
        <v>44183</v>
      </c>
      <c r="C5074" s="60" t="s">
        <v>708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 x14ac:dyDescent="0.2">
      <c r="A5075" s="59">
        <v>44183</v>
      </c>
      <c r="B5075" s="60">
        <v>44183</v>
      </c>
      <c r="C5075" s="60" t="s">
        <v>730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 x14ac:dyDescent="0.2">
      <c r="A5076" s="59">
        <v>44183</v>
      </c>
      <c r="B5076" s="60">
        <v>44183</v>
      </c>
      <c r="C5076" s="60" t="s">
        <v>848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 x14ac:dyDescent="0.2">
      <c r="A5077" s="59">
        <v>44183</v>
      </c>
      <c r="B5077" s="60">
        <v>44183</v>
      </c>
      <c r="C5077" s="60" t="s">
        <v>741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 x14ac:dyDescent="0.2">
      <c r="A5078" s="59">
        <v>44183</v>
      </c>
      <c r="B5078" s="60">
        <v>44183</v>
      </c>
      <c r="C5078" s="60" t="s">
        <v>716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 x14ac:dyDescent="0.2">
      <c r="A5079" s="59">
        <v>44183</v>
      </c>
      <c r="B5079" s="60">
        <v>44183</v>
      </c>
      <c r="C5079" s="60" t="s">
        <v>886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 x14ac:dyDescent="0.2">
      <c r="A5080" s="59">
        <v>44183</v>
      </c>
      <c r="B5080" s="60">
        <v>44183</v>
      </c>
      <c r="C5080" s="60" t="s">
        <v>726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 x14ac:dyDescent="0.2">
      <c r="A5081" s="59">
        <v>44183</v>
      </c>
      <c r="B5081" s="60">
        <v>44183</v>
      </c>
      <c r="C5081" s="60" t="s">
        <v>725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 x14ac:dyDescent="0.2">
      <c r="A5082" s="59">
        <v>44183</v>
      </c>
      <c r="B5082" s="60">
        <v>44183</v>
      </c>
      <c r="C5082" s="60" t="s">
        <v>715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 x14ac:dyDescent="0.2">
      <c r="A5083" s="59">
        <v>44183</v>
      </c>
      <c r="B5083" s="60">
        <v>44183</v>
      </c>
      <c r="C5083" s="60" t="s">
        <v>707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 x14ac:dyDescent="0.2">
      <c r="A5084" s="59">
        <v>44183</v>
      </c>
      <c r="B5084" s="60">
        <v>44183</v>
      </c>
      <c r="C5084" s="60" t="s">
        <v>701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 x14ac:dyDescent="0.2">
      <c r="A5085" s="59">
        <v>44183</v>
      </c>
      <c r="B5085" s="60">
        <v>44183</v>
      </c>
      <c r="C5085" s="60" t="s">
        <v>811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 x14ac:dyDescent="0.2">
      <c r="A5086" s="59">
        <v>44183</v>
      </c>
      <c r="B5086" s="60">
        <v>44183</v>
      </c>
      <c r="C5086" s="60" t="s">
        <v>781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 x14ac:dyDescent="0.2">
      <c r="A5087" s="59">
        <v>44183</v>
      </c>
      <c r="B5087" s="60">
        <v>44183</v>
      </c>
      <c r="C5087" s="60" t="s">
        <v>923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 x14ac:dyDescent="0.2">
      <c r="A5088" s="59">
        <v>44183</v>
      </c>
      <c r="B5088" s="60">
        <v>44183</v>
      </c>
      <c r="C5088" s="60" t="s">
        <v>670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 x14ac:dyDescent="0.2">
      <c r="A5089" s="59">
        <v>44183</v>
      </c>
      <c r="B5089" s="60">
        <v>44183</v>
      </c>
      <c r="C5089" s="60" t="s">
        <v>693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 x14ac:dyDescent="0.2">
      <c r="A5090" s="59">
        <v>44183</v>
      </c>
      <c r="B5090" s="60">
        <v>44183</v>
      </c>
      <c r="C5090" s="60" t="s">
        <v>924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 x14ac:dyDescent="0.2">
      <c r="A5091" s="59">
        <v>44183</v>
      </c>
      <c r="B5091" s="60">
        <v>44183</v>
      </c>
      <c r="C5091" s="60" t="s">
        <v>681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 x14ac:dyDescent="0.2">
      <c r="A5092" s="59">
        <v>44183</v>
      </c>
      <c r="B5092" s="60">
        <v>44183</v>
      </c>
      <c r="C5092" s="60" t="s">
        <v>704</v>
      </c>
      <c r="D5092" s="60">
        <v>40607</v>
      </c>
      <c r="E5092" s="60">
        <v>19</v>
      </c>
      <c r="F5092">
        <v>1</v>
      </c>
    </row>
    <row r="5093" spans="1:6" x14ac:dyDescent="0.2">
      <c r="A5093" s="59">
        <v>44183</v>
      </c>
      <c r="B5093" s="60">
        <v>44183</v>
      </c>
      <c r="C5093" s="60" t="s">
        <v>700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 x14ac:dyDescent="0.2">
      <c r="A5094" s="59">
        <v>44183</v>
      </c>
      <c r="B5094" s="60">
        <v>44183</v>
      </c>
      <c r="C5094" s="60" t="s">
        <v>757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 x14ac:dyDescent="0.2">
      <c r="A5095" s="59">
        <v>44183</v>
      </c>
      <c r="B5095" s="60">
        <v>44183</v>
      </c>
      <c r="C5095" s="60" t="s">
        <v>740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 x14ac:dyDescent="0.2">
      <c r="A5096" s="59">
        <v>44183</v>
      </c>
      <c r="B5096" s="60">
        <v>44183</v>
      </c>
      <c r="C5096" s="60" t="s">
        <v>727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 x14ac:dyDescent="0.2">
      <c r="A5097" s="59">
        <v>44183</v>
      </c>
      <c r="B5097" s="60">
        <v>44183</v>
      </c>
      <c r="C5097" s="60" t="s">
        <v>721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 x14ac:dyDescent="0.2">
      <c r="A5098" s="59">
        <v>44183</v>
      </c>
      <c r="B5098" s="60">
        <v>44183</v>
      </c>
      <c r="C5098" s="60" t="s">
        <v>753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 x14ac:dyDescent="0.2">
      <c r="A5099" s="59">
        <v>44183</v>
      </c>
      <c r="B5099" s="60">
        <v>44183</v>
      </c>
      <c r="C5099" s="60" t="s">
        <v>733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 x14ac:dyDescent="0.2">
      <c r="A5100" s="59">
        <v>44183</v>
      </c>
      <c r="B5100" s="60">
        <v>44183</v>
      </c>
      <c r="C5100" s="60" t="s">
        <v>840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 x14ac:dyDescent="0.2">
      <c r="A5101" s="59">
        <v>44183</v>
      </c>
      <c r="B5101" s="60">
        <v>44183</v>
      </c>
      <c r="C5101" s="60" t="s">
        <v>925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 x14ac:dyDescent="0.2">
      <c r="A5102" s="59">
        <v>44183</v>
      </c>
      <c r="B5102" s="60">
        <v>44183</v>
      </c>
      <c r="C5102" s="60" t="s">
        <v>703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 x14ac:dyDescent="0.2">
      <c r="A5103" s="22">
        <v>44184</v>
      </c>
      <c r="B5103">
        <v>44184</v>
      </c>
      <c r="C5103" t="s">
        <v>719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6">
        <v>44184</v>
      </c>
      <c r="B5104" s="87">
        <v>44184</v>
      </c>
      <c r="C5104" s="87" t="s">
        <v>926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 x14ac:dyDescent="0.2">
      <c r="A5105" s="86">
        <v>44184</v>
      </c>
      <c r="B5105" s="87">
        <v>44184</v>
      </c>
      <c r="C5105" s="87" t="s">
        <v>691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 x14ac:dyDescent="0.2">
      <c r="A5106" s="86">
        <v>44184</v>
      </c>
      <c r="B5106" s="87">
        <v>44184</v>
      </c>
      <c r="C5106" s="87" t="s">
        <v>683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 x14ac:dyDescent="0.2">
      <c r="A5107" s="86">
        <v>44184</v>
      </c>
      <c r="B5107" s="87">
        <v>44184</v>
      </c>
      <c r="C5107" s="87" t="s">
        <v>680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 x14ac:dyDescent="0.2">
      <c r="A5108" s="86">
        <v>44184</v>
      </c>
      <c r="B5108" s="87">
        <v>44184</v>
      </c>
      <c r="C5108" s="87" t="s">
        <v>678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 x14ac:dyDescent="0.2">
      <c r="A5109" s="86">
        <v>44184</v>
      </c>
      <c r="B5109" s="87">
        <v>44184</v>
      </c>
      <c r="C5109" s="87" t="s">
        <v>687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 x14ac:dyDescent="0.2">
      <c r="A5110" s="86">
        <v>44184</v>
      </c>
      <c r="B5110" s="87">
        <v>44184</v>
      </c>
      <c r="C5110" s="87" t="s">
        <v>688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 x14ac:dyDescent="0.2">
      <c r="A5111" s="86">
        <v>44184</v>
      </c>
      <c r="B5111" s="87">
        <v>44184</v>
      </c>
      <c r="C5111" s="87" t="s">
        <v>927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 x14ac:dyDescent="0.2">
      <c r="A5112" s="86">
        <v>44184</v>
      </c>
      <c r="B5112" s="87">
        <v>44184</v>
      </c>
      <c r="C5112" s="87" t="s">
        <v>928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 x14ac:dyDescent="0.2">
      <c r="A5113" s="86">
        <v>44184</v>
      </c>
      <c r="B5113" s="87">
        <v>44184</v>
      </c>
      <c r="C5113" s="87" t="s">
        <v>699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 x14ac:dyDescent="0.2">
      <c r="A5114" s="86">
        <v>44184</v>
      </c>
      <c r="B5114" s="87">
        <v>44184</v>
      </c>
      <c r="C5114" s="87" t="s">
        <v>714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 x14ac:dyDescent="0.2">
      <c r="A5115" s="86">
        <v>44184</v>
      </c>
      <c r="B5115" s="87">
        <v>44184</v>
      </c>
      <c r="C5115" s="87" t="s">
        <v>722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 x14ac:dyDescent="0.2">
      <c r="A5116" s="86">
        <v>44184</v>
      </c>
      <c r="B5116" s="87">
        <v>44184</v>
      </c>
      <c r="C5116" s="87" t="s">
        <v>697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 x14ac:dyDescent="0.2">
      <c r="A5117" s="86">
        <v>44184</v>
      </c>
      <c r="B5117" s="87">
        <v>44184</v>
      </c>
      <c r="C5117" s="87" t="s">
        <v>709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 x14ac:dyDescent="0.2">
      <c r="A5118" s="86">
        <v>44184</v>
      </c>
      <c r="B5118" s="87">
        <v>44184</v>
      </c>
      <c r="C5118" s="87" t="s">
        <v>734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 x14ac:dyDescent="0.2">
      <c r="A5119" s="86">
        <v>44184</v>
      </c>
      <c r="B5119" s="87">
        <v>44184</v>
      </c>
      <c r="C5119" s="87" t="s">
        <v>724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 x14ac:dyDescent="0.2">
      <c r="A5120" s="86">
        <v>44184</v>
      </c>
      <c r="B5120" s="87">
        <v>44184</v>
      </c>
      <c r="C5120" s="87" t="s">
        <v>682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 x14ac:dyDescent="0.2">
      <c r="A5121" s="86">
        <v>44184</v>
      </c>
      <c r="B5121" s="87">
        <v>44184</v>
      </c>
      <c r="C5121" s="87" t="s">
        <v>729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 x14ac:dyDescent="0.2">
      <c r="A5122" s="86">
        <v>44184</v>
      </c>
      <c r="B5122" s="87">
        <v>44184</v>
      </c>
      <c r="C5122" s="87" t="s">
        <v>708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 x14ac:dyDescent="0.2">
      <c r="A5123" s="86">
        <v>44184</v>
      </c>
      <c r="B5123" s="87">
        <v>44184</v>
      </c>
      <c r="C5123" s="87" t="s">
        <v>929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 x14ac:dyDescent="0.2">
      <c r="A5124" s="86">
        <v>44184</v>
      </c>
      <c r="B5124" s="87">
        <v>44184</v>
      </c>
      <c r="C5124" s="87" t="s">
        <v>690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 x14ac:dyDescent="0.2">
      <c r="A5125" s="86">
        <v>44184</v>
      </c>
      <c r="B5125" s="87">
        <v>44184</v>
      </c>
      <c r="C5125" s="87" t="s">
        <v>692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 x14ac:dyDescent="0.2">
      <c r="A5126" s="86">
        <v>44184</v>
      </c>
      <c r="B5126" s="87">
        <v>44184</v>
      </c>
      <c r="C5126" s="87" t="s">
        <v>679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 x14ac:dyDescent="0.2">
      <c r="A5127" s="86">
        <v>44184</v>
      </c>
      <c r="B5127" s="87">
        <v>44184</v>
      </c>
      <c r="C5127" s="87" t="s">
        <v>930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 x14ac:dyDescent="0.2">
      <c r="A5128" s="86">
        <v>44184</v>
      </c>
      <c r="B5128" s="87">
        <v>44184</v>
      </c>
      <c r="C5128" s="87" t="s">
        <v>741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 x14ac:dyDescent="0.2">
      <c r="A5129" s="86">
        <v>44184</v>
      </c>
      <c r="B5129" s="87">
        <v>44184</v>
      </c>
      <c r="C5129" s="87" t="s">
        <v>707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 x14ac:dyDescent="0.2">
      <c r="A5130" s="86">
        <v>44184</v>
      </c>
      <c r="B5130" s="87">
        <v>44184</v>
      </c>
      <c r="C5130" s="87" t="s">
        <v>723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 x14ac:dyDescent="0.2">
      <c r="A5131" s="86">
        <v>44184</v>
      </c>
      <c r="B5131" s="87">
        <v>44184</v>
      </c>
      <c r="C5131" s="87" t="s">
        <v>730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 x14ac:dyDescent="0.2">
      <c r="A5132" s="86">
        <v>44184</v>
      </c>
      <c r="B5132" s="87">
        <v>44184</v>
      </c>
      <c r="C5132" s="87" t="s">
        <v>704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 x14ac:dyDescent="0.2">
      <c r="A5133" s="86">
        <v>44184</v>
      </c>
      <c r="B5133" s="87">
        <v>44184</v>
      </c>
      <c r="C5133" s="87" t="s">
        <v>713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 x14ac:dyDescent="0.2">
      <c r="A5134" s="86">
        <v>44184</v>
      </c>
      <c r="B5134" s="87">
        <v>44184</v>
      </c>
      <c r="C5134" s="87" t="s">
        <v>711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 x14ac:dyDescent="0.2">
      <c r="A5135" s="86">
        <v>44184</v>
      </c>
      <c r="B5135" s="87">
        <v>44184</v>
      </c>
      <c r="C5135" s="87" t="s">
        <v>681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 x14ac:dyDescent="0.2">
      <c r="A5136" s="86">
        <v>44184</v>
      </c>
      <c r="B5136" s="87">
        <v>44184</v>
      </c>
      <c r="C5136" s="87" t="s">
        <v>726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 x14ac:dyDescent="0.2">
      <c r="A5137" s="86">
        <v>44184</v>
      </c>
      <c r="B5137" s="87">
        <v>44184</v>
      </c>
      <c r="C5137" s="87" t="s">
        <v>685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 x14ac:dyDescent="0.2">
      <c r="A5138" s="86">
        <v>44184</v>
      </c>
      <c r="B5138" s="87">
        <v>44184</v>
      </c>
      <c r="C5138" s="87" t="s">
        <v>873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 x14ac:dyDescent="0.2">
      <c r="A5139" s="86">
        <v>44184</v>
      </c>
      <c r="B5139" s="87">
        <v>44184</v>
      </c>
      <c r="C5139" s="87" t="s">
        <v>749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 x14ac:dyDescent="0.2">
      <c r="A5140" s="86">
        <v>44184</v>
      </c>
      <c r="B5140" s="87">
        <v>44184</v>
      </c>
      <c r="C5140" s="87" t="s">
        <v>716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 x14ac:dyDescent="0.2">
      <c r="A5141" s="86">
        <v>44184</v>
      </c>
      <c r="B5141" s="87">
        <v>44184</v>
      </c>
      <c r="C5141" s="87" t="s">
        <v>717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 x14ac:dyDescent="0.2">
      <c r="A5142" s="86">
        <v>44184</v>
      </c>
      <c r="B5142" s="87">
        <v>44184</v>
      </c>
      <c r="C5142" s="87" t="s">
        <v>696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 x14ac:dyDescent="0.2">
      <c r="A5143" s="86">
        <v>44184</v>
      </c>
      <c r="B5143" s="87">
        <v>44184</v>
      </c>
      <c r="C5143" s="87" t="s">
        <v>693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 x14ac:dyDescent="0.2">
      <c r="A5144" s="86">
        <v>44184</v>
      </c>
      <c r="B5144" s="87">
        <v>44184</v>
      </c>
      <c r="C5144" s="87" t="s">
        <v>715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 x14ac:dyDescent="0.2">
      <c r="A5145" s="86">
        <v>44184</v>
      </c>
      <c r="B5145" s="87">
        <v>44184</v>
      </c>
      <c r="C5145" s="87" t="s">
        <v>753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 x14ac:dyDescent="0.2">
      <c r="A5146" s="86">
        <v>44184</v>
      </c>
      <c r="B5146" s="87">
        <v>44184</v>
      </c>
      <c r="C5146" s="87" t="s">
        <v>700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 x14ac:dyDescent="0.2">
      <c r="A5147" s="86">
        <v>44184</v>
      </c>
      <c r="B5147" s="87">
        <v>44184</v>
      </c>
      <c r="C5147" s="87" t="s">
        <v>879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 x14ac:dyDescent="0.2">
      <c r="A5148" s="86">
        <v>44184</v>
      </c>
      <c r="B5148" s="87">
        <v>44184</v>
      </c>
      <c r="C5148" s="87" t="s">
        <v>931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 x14ac:dyDescent="0.2">
      <c r="A5149" s="86">
        <v>44184</v>
      </c>
      <c r="B5149" s="87">
        <v>44184</v>
      </c>
      <c r="C5149" s="87" t="s">
        <v>932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 x14ac:dyDescent="0.2">
      <c r="A5150" s="86">
        <v>44184</v>
      </c>
      <c r="B5150" s="87">
        <v>44184</v>
      </c>
      <c r="C5150" s="87" t="s">
        <v>933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 x14ac:dyDescent="0.2">
      <c r="A5151" s="86">
        <v>44184</v>
      </c>
      <c r="B5151" s="87">
        <v>44184</v>
      </c>
      <c r="C5151" s="87" t="s">
        <v>917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 x14ac:dyDescent="0.2">
      <c r="A5152" s="86">
        <v>44184</v>
      </c>
      <c r="B5152" s="87">
        <v>44184</v>
      </c>
      <c r="C5152" s="87" t="s">
        <v>757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 x14ac:dyDescent="0.2">
      <c r="A5153" s="86">
        <v>44184</v>
      </c>
      <c r="B5153" s="87">
        <v>44184</v>
      </c>
      <c r="C5153" s="87" t="s">
        <v>845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 x14ac:dyDescent="0.2">
      <c r="A5154" s="86">
        <v>44184</v>
      </c>
      <c r="B5154" s="87">
        <v>44184</v>
      </c>
      <c r="C5154" s="87" t="s">
        <v>934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 x14ac:dyDescent="0.2">
      <c r="A5155" s="86">
        <v>44184</v>
      </c>
      <c r="B5155" s="87">
        <v>44184</v>
      </c>
      <c r="C5155" s="87" t="s">
        <v>733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 x14ac:dyDescent="0.2">
      <c r="A5156" s="86">
        <v>44184</v>
      </c>
      <c r="B5156" s="87">
        <v>44184</v>
      </c>
      <c r="C5156" s="87" t="s">
        <v>898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 x14ac:dyDescent="0.2">
      <c r="A5157" s="86">
        <v>44184</v>
      </c>
      <c r="B5157" s="87">
        <v>44184</v>
      </c>
      <c r="C5157" s="87" t="s">
        <v>740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 x14ac:dyDescent="0.2">
      <c r="A5158" s="86">
        <v>44184</v>
      </c>
      <c r="B5158" s="87">
        <v>44184</v>
      </c>
      <c r="C5158" s="87" t="s">
        <v>738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 x14ac:dyDescent="0.2">
      <c r="A5159" s="86">
        <v>44184</v>
      </c>
      <c r="B5159" s="87">
        <v>44184</v>
      </c>
      <c r="C5159" s="87" t="s">
        <v>712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 x14ac:dyDescent="0.2">
      <c r="A5160" s="86">
        <v>44184</v>
      </c>
      <c r="B5160" s="87">
        <v>44184</v>
      </c>
      <c r="C5160" s="87" t="s">
        <v>725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 x14ac:dyDescent="0.2">
      <c r="A5161" s="86">
        <v>44184</v>
      </c>
      <c r="B5161" s="87">
        <v>44184</v>
      </c>
      <c r="C5161" s="87" t="s">
        <v>746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 x14ac:dyDescent="0.2">
      <c r="A5162" s="86">
        <v>44184</v>
      </c>
      <c r="B5162" s="87">
        <v>44184</v>
      </c>
      <c r="C5162" s="87" t="s">
        <v>935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 x14ac:dyDescent="0.2">
      <c r="A5163" s="86">
        <v>44184</v>
      </c>
      <c r="B5163" s="87">
        <v>44184</v>
      </c>
      <c r="C5163" s="87" t="s">
        <v>701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 x14ac:dyDescent="0.2">
      <c r="A5164" s="86">
        <v>44184</v>
      </c>
      <c r="B5164" s="87">
        <v>44184</v>
      </c>
      <c r="C5164" s="87" t="s">
        <v>886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 x14ac:dyDescent="0.2">
      <c r="A5165" s="50">
        <v>44185</v>
      </c>
      <c r="B5165" s="51">
        <v>44185</v>
      </c>
      <c r="C5165" s="51" t="s">
        <v>680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 x14ac:dyDescent="0.2">
      <c r="A5166" s="50">
        <v>44185</v>
      </c>
      <c r="B5166" s="51">
        <v>44185</v>
      </c>
      <c r="C5166" s="51" t="s">
        <v>691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 x14ac:dyDescent="0.2">
      <c r="A5167" s="50">
        <v>44185</v>
      </c>
      <c r="B5167" s="51">
        <v>44185</v>
      </c>
      <c r="C5167" s="51" t="s">
        <v>694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 x14ac:dyDescent="0.2">
      <c r="A5168" s="50">
        <v>44185</v>
      </c>
      <c r="B5168" s="51">
        <v>44185</v>
      </c>
      <c r="C5168" s="51" t="s">
        <v>719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 x14ac:dyDescent="0.2">
      <c r="A5169" s="50">
        <v>44185</v>
      </c>
      <c r="B5169" s="51">
        <v>44185</v>
      </c>
      <c r="C5169" s="51" t="s">
        <v>678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 x14ac:dyDescent="0.2">
      <c r="A5170" s="50">
        <v>44185</v>
      </c>
      <c r="B5170" s="51">
        <v>44185</v>
      </c>
      <c r="C5170" s="51" t="s">
        <v>930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 x14ac:dyDescent="0.2">
      <c r="A5171" s="50">
        <v>44185</v>
      </c>
      <c r="B5171" s="51">
        <v>44185</v>
      </c>
      <c r="C5171" s="51" t="s">
        <v>682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 x14ac:dyDescent="0.2">
      <c r="A5172" s="50">
        <v>44185</v>
      </c>
      <c r="B5172" s="51">
        <v>44185</v>
      </c>
      <c r="C5172" s="51" t="s">
        <v>936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 x14ac:dyDescent="0.2">
      <c r="A5173" s="50">
        <v>44185</v>
      </c>
      <c r="B5173" s="51">
        <v>44185</v>
      </c>
      <c r="C5173" s="51" t="s">
        <v>937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 x14ac:dyDescent="0.2">
      <c r="A5174" s="50">
        <v>44185</v>
      </c>
      <c r="B5174" s="51">
        <v>44185</v>
      </c>
      <c r="C5174" s="51" t="s">
        <v>938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 x14ac:dyDescent="0.2">
      <c r="A5175" s="50">
        <v>44185</v>
      </c>
      <c r="B5175" s="51">
        <v>44185</v>
      </c>
      <c r="C5175" s="51" t="s">
        <v>772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 x14ac:dyDescent="0.2">
      <c r="A5176" s="50">
        <v>44185</v>
      </c>
      <c r="B5176" s="51">
        <v>44185</v>
      </c>
      <c r="C5176" s="51" t="s">
        <v>939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 x14ac:dyDescent="0.2">
      <c r="A5177" s="50">
        <v>44185</v>
      </c>
      <c r="B5177" s="51">
        <v>44185</v>
      </c>
      <c r="C5177" s="51" t="s">
        <v>940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 x14ac:dyDescent="0.2">
      <c r="A5178" s="50">
        <v>44185</v>
      </c>
      <c r="B5178" s="51">
        <v>44185</v>
      </c>
      <c r="C5178" s="51" t="s">
        <v>941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 x14ac:dyDescent="0.2">
      <c r="A5179" s="50">
        <v>44185</v>
      </c>
      <c r="B5179" s="51">
        <v>44185</v>
      </c>
      <c r="C5179" s="51" t="s">
        <v>942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 x14ac:dyDescent="0.2">
      <c r="A5180" s="50">
        <v>44185</v>
      </c>
      <c r="B5180" s="51">
        <v>44185</v>
      </c>
      <c r="C5180" s="51" t="s">
        <v>943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 x14ac:dyDescent="0.2">
      <c r="A5181" s="50">
        <v>44185</v>
      </c>
      <c r="B5181" s="51">
        <v>44185</v>
      </c>
      <c r="C5181" s="51" t="s">
        <v>944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 x14ac:dyDescent="0.2">
      <c r="A5182" s="50">
        <v>44185</v>
      </c>
      <c r="B5182" s="51">
        <v>44185</v>
      </c>
      <c r="C5182" s="51" t="s">
        <v>945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 x14ac:dyDescent="0.2">
      <c r="A5183" s="50">
        <v>44185</v>
      </c>
      <c r="B5183" s="51">
        <v>44185</v>
      </c>
      <c r="C5183" s="51" t="s">
        <v>946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 x14ac:dyDescent="0.2">
      <c r="A5184" s="50">
        <v>44185</v>
      </c>
      <c r="B5184" s="51">
        <v>44185</v>
      </c>
      <c r="C5184" s="51" t="s">
        <v>947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 x14ac:dyDescent="0.2">
      <c r="A5185" s="50">
        <v>44185</v>
      </c>
      <c r="B5185" s="51">
        <v>44185</v>
      </c>
      <c r="C5185" s="51" t="s">
        <v>723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 x14ac:dyDescent="0.2">
      <c r="A5186" s="50">
        <v>44185</v>
      </c>
      <c r="B5186" s="51">
        <v>44185</v>
      </c>
      <c r="C5186" s="51" t="s">
        <v>948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 x14ac:dyDescent="0.2">
      <c r="A5187" s="50">
        <v>44185</v>
      </c>
      <c r="B5187" s="51">
        <v>44185</v>
      </c>
      <c r="C5187" s="51" t="s">
        <v>717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 x14ac:dyDescent="0.2">
      <c r="A5188" s="50">
        <v>44185</v>
      </c>
      <c r="B5188" s="51">
        <v>44185</v>
      </c>
      <c r="C5188" s="51" t="s">
        <v>949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 x14ac:dyDescent="0.2">
      <c r="A5189" s="50">
        <v>44185</v>
      </c>
      <c r="B5189" s="51">
        <v>44185</v>
      </c>
      <c r="C5189" s="51" t="s">
        <v>696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 x14ac:dyDescent="0.2">
      <c r="A5190" s="50">
        <v>44185</v>
      </c>
      <c r="B5190" s="51">
        <v>44185</v>
      </c>
      <c r="C5190" s="51" t="s">
        <v>685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 x14ac:dyDescent="0.2">
      <c r="A5191" s="50">
        <v>44185</v>
      </c>
      <c r="B5191" s="51">
        <v>44185</v>
      </c>
      <c r="C5191" s="51" t="s">
        <v>707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 x14ac:dyDescent="0.2">
      <c r="A5192" s="50">
        <v>44185</v>
      </c>
      <c r="B5192" s="51">
        <v>44185</v>
      </c>
      <c r="C5192" s="51" t="s">
        <v>950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 x14ac:dyDescent="0.2">
      <c r="A5193" s="50">
        <v>44185</v>
      </c>
      <c r="B5193" s="51">
        <v>44185</v>
      </c>
      <c r="C5193" s="51" t="s">
        <v>931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 x14ac:dyDescent="0.2">
      <c r="A5194" s="50">
        <v>44185</v>
      </c>
      <c r="B5194" s="51">
        <v>44185</v>
      </c>
      <c r="C5194" s="51" t="s">
        <v>951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 x14ac:dyDescent="0.2">
      <c r="A5195" s="50">
        <v>44185</v>
      </c>
      <c r="B5195" s="51">
        <v>44185</v>
      </c>
      <c r="C5195" s="51" t="s">
        <v>952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 x14ac:dyDescent="0.2">
      <c r="A5196" s="50">
        <v>44185</v>
      </c>
      <c r="B5196" s="51">
        <v>44185</v>
      </c>
      <c r="C5196" s="51" t="s">
        <v>953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 x14ac:dyDescent="0.2">
      <c r="A5197" s="50">
        <v>44185</v>
      </c>
      <c r="B5197" s="51">
        <v>44185</v>
      </c>
      <c r="C5197" s="51" t="s">
        <v>954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 x14ac:dyDescent="0.2">
      <c r="A5198" s="50">
        <v>44185</v>
      </c>
      <c r="B5198" s="51">
        <v>44185</v>
      </c>
      <c r="C5198" s="51" t="s">
        <v>955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 x14ac:dyDescent="0.2">
      <c r="A5199" s="50">
        <v>44185</v>
      </c>
      <c r="B5199" s="51">
        <v>44185</v>
      </c>
      <c r="C5199" s="51" t="s">
        <v>956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 x14ac:dyDescent="0.2">
      <c r="A5200" s="50">
        <v>44185</v>
      </c>
      <c r="B5200" s="51">
        <v>44185</v>
      </c>
      <c r="C5200" s="51" t="s">
        <v>957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 x14ac:dyDescent="0.2">
      <c r="A5201" s="50">
        <v>44185</v>
      </c>
      <c r="B5201" s="51">
        <v>44185</v>
      </c>
      <c r="C5201" s="51" t="s">
        <v>958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 x14ac:dyDescent="0.2">
      <c r="A5202" s="50">
        <v>44185</v>
      </c>
      <c r="B5202" s="51">
        <v>44185</v>
      </c>
      <c r="C5202" s="51" t="s">
        <v>959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 x14ac:dyDescent="0.2">
      <c r="A5203" s="50">
        <v>44185</v>
      </c>
      <c r="B5203" s="51">
        <v>44185</v>
      </c>
      <c r="C5203" s="51" t="s">
        <v>960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 x14ac:dyDescent="0.2">
      <c r="A5204" s="50">
        <v>44185</v>
      </c>
      <c r="B5204" s="51">
        <v>44185</v>
      </c>
      <c r="C5204" s="51" t="s">
        <v>961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 x14ac:dyDescent="0.2">
      <c r="A5205" s="50">
        <v>44185</v>
      </c>
      <c r="B5205" s="51">
        <v>44185</v>
      </c>
      <c r="C5205" s="51" t="s">
        <v>962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 x14ac:dyDescent="0.2">
      <c r="A5206" s="50">
        <v>44185</v>
      </c>
      <c r="B5206" s="51">
        <v>44185</v>
      </c>
      <c r="C5206" s="51" t="s">
        <v>963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 x14ac:dyDescent="0.2">
      <c r="A5207" s="50">
        <v>44185</v>
      </c>
      <c r="B5207" s="51">
        <v>44185</v>
      </c>
      <c r="C5207" s="51" t="s">
        <v>951</v>
      </c>
      <c r="D5207" s="51">
        <v>40607</v>
      </c>
      <c r="E5207" s="51">
        <v>19</v>
      </c>
      <c r="F5207">
        <v>1</v>
      </c>
    </row>
    <row r="5208" spans="1:6" x14ac:dyDescent="0.2">
      <c r="A5208" s="50">
        <v>44185</v>
      </c>
      <c r="B5208" s="51">
        <v>44185</v>
      </c>
      <c r="C5208" s="51" t="s">
        <v>964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 x14ac:dyDescent="0.2">
      <c r="A5209" s="50">
        <v>44185</v>
      </c>
      <c r="B5209" s="51">
        <v>44185</v>
      </c>
      <c r="C5209" s="51" t="s">
        <v>740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 x14ac:dyDescent="0.2">
      <c r="A5210" s="50">
        <v>44185</v>
      </c>
      <c r="B5210" s="51">
        <v>44185</v>
      </c>
      <c r="C5210" s="51" t="s">
        <v>898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 x14ac:dyDescent="0.2">
      <c r="A5211" s="50">
        <v>44185</v>
      </c>
      <c r="B5211" s="51">
        <v>44185</v>
      </c>
      <c r="C5211" s="51" t="s">
        <v>965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 x14ac:dyDescent="0.2">
      <c r="A5212" s="50">
        <v>44185</v>
      </c>
      <c r="B5212" s="51">
        <v>44185</v>
      </c>
      <c r="C5212" s="51" t="s">
        <v>966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 x14ac:dyDescent="0.2">
      <c r="A5213" s="50">
        <v>44185</v>
      </c>
      <c r="B5213" s="51">
        <v>44185</v>
      </c>
      <c r="C5213" s="51" t="s">
        <v>746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 x14ac:dyDescent="0.2">
      <c r="A5214" s="50">
        <v>44185</v>
      </c>
      <c r="B5214" s="51">
        <v>44185</v>
      </c>
      <c r="C5214" s="51" t="s">
        <v>967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 x14ac:dyDescent="0.2">
      <c r="A5215" s="50">
        <v>44185</v>
      </c>
      <c r="B5215" s="51">
        <v>44185</v>
      </c>
      <c r="C5215" s="51" t="s">
        <v>733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 x14ac:dyDescent="0.2">
      <c r="A5216" s="50">
        <v>44185</v>
      </c>
      <c r="B5216" s="51">
        <v>44185</v>
      </c>
      <c r="C5216" s="51" t="s">
        <v>968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 x14ac:dyDescent="0.2">
      <c r="A5217" s="50">
        <v>44185</v>
      </c>
      <c r="B5217" s="51">
        <v>44185</v>
      </c>
      <c r="C5217" s="51" t="s">
        <v>969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 x14ac:dyDescent="0.2">
      <c r="A5218" s="50">
        <v>44185</v>
      </c>
      <c r="B5218" s="51">
        <v>44185</v>
      </c>
      <c r="C5218" s="51" t="s">
        <v>970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 x14ac:dyDescent="0.2">
      <c r="A5219" s="50">
        <v>44185</v>
      </c>
      <c r="B5219" s="51">
        <v>44185</v>
      </c>
      <c r="C5219" s="51" t="s">
        <v>971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 x14ac:dyDescent="0.2">
      <c r="A5220" s="50">
        <v>44185</v>
      </c>
      <c r="B5220" s="51">
        <v>44185</v>
      </c>
      <c r="C5220" s="51" t="s">
        <v>972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 x14ac:dyDescent="0.2">
      <c r="A5221" s="50">
        <v>44185</v>
      </c>
      <c r="B5221" s="51">
        <v>44185</v>
      </c>
      <c r="C5221" s="51" t="s">
        <v>973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 x14ac:dyDescent="0.2">
      <c r="A5222" s="50">
        <v>44185</v>
      </c>
      <c r="B5222" s="51">
        <v>44185</v>
      </c>
      <c r="C5222" s="51" t="s">
        <v>725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 x14ac:dyDescent="0.2">
      <c r="A5223" s="50">
        <v>44185</v>
      </c>
      <c r="B5223" s="51">
        <v>44185</v>
      </c>
      <c r="C5223" s="51" t="s">
        <v>974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 x14ac:dyDescent="0.2">
      <c r="A5224" s="50">
        <v>44185</v>
      </c>
      <c r="B5224" s="51">
        <v>44185</v>
      </c>
      <c r="C5224" s="51" t="s">
        <v>975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 x14ac:dyDescent="0.2">
      <c r="A5225" s="50">
        <v>44185</v>
      </c>
      <c r="B5225" s="51">
        <v>44185</v>
      </c>
      <c r="C5225" s="51" t="s">
        <v>976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 x14ac:dyDescent="0.2">
      <c r="A5226" s="50">
        <v>44185</v>
      </c>
      <c r="B5226" s="51">
        <v>44185</v>
      </c>
      <c r="C5226" s="51" t="s">
        <v>977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 x14ac:dyDescent="0.2">
      <c r="A5227" s="53">
        <v>44186</v>
      </c>
      <c r="B5227" s="54">
        <v>44186</v>
      </c>
      <c r="C5227" s="54" t="s">
        <v>678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 x14ac:dyDescent="0.2">
      <c r="A5228" s="53">
        <v>44186</v>
      </c>
      <c r="B5228" s="54">
        <v>44186</v>
      </c>
      <c r="C5228" s="54" t="s">
        <v>719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 x14ac:dyDescent="0.2">
      <c r="A5229" s="53">
        <v>44186</v>
      </c>
      <c r="B5229" s="54">
        <v>44186</v>
      </c>
      <c r="C5229" s="54" t="s">
        <v>864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 x14ac:dyDescent="0.2">
      <c r="A5230" s="53">
        <v>44186</v>
      </c>
      <c r="B5230" s="54">
        <v>44186</v>
      </c>
      <c r="C5230" s="54" t="s">
        <v>691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 x14ac:dyDescent="0.2">
      <c r="A5231" s="53">
        <v>44186</v>
      </c>
      <c r="B5231" s="54">
        <v>44186</v>
      </c>
      <c r="C5231" s="54" t="s">
        <v>684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 x14ac:dyDescent="0.2">
      <c r="A5232" s="53">
        <v>44186</v>
      </c>
      <c r="B5232" s="54">
        <v>44186</v>
      </c>
      <c r="C5232" s="54" t="s">
        <v>680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 x14ac:dyDescent="0.2">
      <c r="A5233" s="53">
        <v>44186</v>
      </c>
      <c r="B5233" s="54">
        <v>44186</v>
      </c>
      <c r="C5233" s="54" t="s">
        <v>948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 x14ac:dyDescent="0.2">
      <c r="A5234" s="53">
        <v>44186</v>
      </c>
      <c r="B5234" s="54">
        <v>44186</v>
      </c>
      <c r="C5234" s="54" t="s">
        <v>685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 x14ac:dyDescent="0.2">
      <c r="A5235" s="53">
        <v>44186</v>
      </c>
      <c r="B5235" s="54">
        <v>44186</v>
      </c>
      <c r="C5235" s="54" t="s">
        <v>683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 x14ac:dyDescent="0.2">
      <c r="A5236" s="53">
        <v>44186</v>
      </c>
      <c r="B5236" s="54">
        <v>44186</v>
      </c>
      <c r="C5236" s="54" t="s">
        <v>954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 x14ac:dyDescent="0.2">
      <c r="A5237" s="53">
        <v>44186</v>
      </c>
      <c r="B5237" s="54">
        <v>44186</v>
      </c>
      <c r="C5237" s="54" t="s">
        <v>978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 x14ac:dyDescent="0.2">
      <c r="A5238" s="53">
        <v>44186</v>
      </c>
      <c r="B5238" s="54">
        <v>44186</v>
      </c>
      <c r="C5238" s="54" t="s">
        <v>958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 x14ac:dyDescent="0.2">
      <c r="A5239" s="53">
        <v>44186</v>
      </c>
      <c r="B5239" s="54">
        <v>44186</v>
      </c>
      <c r="C5239" s="54" t="s">
        <v>699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 x14ac:dyDescent="0.2">
      <c r="A5240" s="53">
        <v>44186</v>
      </c>
      <c r="B5240" s="54">
        <v>44186</v>
      </c>
      <c r="C5240" s="54" t="s">
        <v>947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 x14ac:dyDescent="0.2">
      <c r="A5241" s="53">
        <v>44186</v>
      </c>
      <c r="B5241" s="54">
        <v>44186</v>
      </c>
      <c r="C5241" s="54" t="s">
        <v>689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 x14ac:dyDescent="0.2">
      <c r="A5242" s="53">
        <v>44186</v>
      </c>
      <c r="B5242" s="54">
        <v>44186</v>
      </c>
      <c r="C5242" s="54" t="s">
        <v>687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 x14ac:dyDescent="0.2">
      <c r="A5243" s="53">
        <v>44186</v>
      </c>
      <c r="B5243" s="54">
        <v>44186</v>
      </c>
      <c r="C5243" s="54" t="s">
        <v>686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 x14ac:dyDescent="0.2">
      <c r="A5244" s="53">
        <v>44186</v>
      </c>
      <c r="B5244" s="54">
        <v>44186</v>
      </c>
      <c r="C5244" s="54" t="s">
        <v>682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 x14ac:dyDescent="0.2">
      <c r="A5245" s="53">
        <v>44186</v>
      </c>
      <c r="B5245" s="54">
        <v>44186</v>
      </c>
      <c r="C5245" s="54" t="s">
        <v>724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 x14ac:dyDescent="0.2">
      <c r="A5246" s="53">
        <v>44186</v>
      </c>
      <c r="B5246" s="54">
        <v>44186</v>
      </c>
      <c r="C5246" s="54" t="s">
        <v>697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 x14ac:dyDescent="0.2">
      <c r="A5247" s="53">
        <v>44186</v>
      </c>
      <c r="B5247" s="54">
        <v>44186</v>
      </c>
      <c r="C5247" s="54" t="s">
        <v>956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 x14ac:dyDescent="0.2">
      <c r="A5248" s="53">
        <v>44186</v>
      </c>
      <c r="B5248" s="54">
        <v>44186</v>
      </c>
      <c r="C5248" s="54" t="s">
        <v>959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 x14ac:dyDescent="0.2">
      <c r="A5249" s="53">
        <v>44186</v>
      </c>
      <c r="B5249" s="54">
        <v>44186</v>
      </c>
      <c r="C5249" s="54" t="s">
        <v>723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 x14ac:dyDescent="0.2">
      <c r="A5250" s="53">
        <v>44186</v>
      </c>
      <c r="B5250" s="54">
        <v>44186</v>
      </c>
      <c r="C5250" s="54" t="s">
        <v>979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 x14ac:dyDescent="0.2">
      <c r="A5251" s="53">
        <v>44186</v>
      </c>
      <c r="B5251" s="54">
        <v>44186</v>
      </c>
      <c r="C5251" s="54" t="s">
        <v>797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 x14ac:dyDescent="0.2">
      <c r="A5252" s="53">
        <v>44186</v>
      </c>
      <c r="B5252" s="54">
        <v>44186</v>
      </c>
      <c r="C5252" s="54" t="s">
        <v>952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 x14ac:dyDescent="0.2">
      <c r="A5253" s="53">
        <v>44186</v>
      </c>
      <c r="B5253" s="54">
        <v>44186</v>
      </c>
      <c r="C5253" s="54" t="s">
        <v>729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 x14ac:dyDescent="0.2">
      <c r="A5254" s="53">
        <v>44186</v>
      </c>
      <c r="B5254" s="54">
        <v>44186</v>
      </c>
      <c r="C5254" s="54" t="s">
        <v>950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 x14ac:dyDescent="0.2">
      <c r="A5255" s="53">
        <v>44186</v>
      </c>
      <c r="B5255" s="54">
        <v>44186</v>
      </c>
      <c r="C5255" s="54" t="s">
        <v>951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 x14ac:dyDescent="0.2">
      <c r="A5256" s="53">
        <v>44186</v>
      </c>
      <c r="B5256" s="54">
        <v>44186</v>
      </c>
      <c r="C5256" s="54" t="s">
        <v>725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 x14ac:dyDescent="0.2">
      <c r="A5257" s="53">
        <v>44186</v>
      </c>
      <c r="B5257" s="54">
        <v>44186</v>
      </c>
      <c r="C5257" s="54" t="s">
        <v>980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 x14ac:dyDescent="0.2">
      <c r="A5258" s="53">
        <v>44186</v>
      </c>
      <c r="B5258" s="54">
        <v>44186</v>
      </c>
      <c r="C5258" s="54" t="s">
        <v>981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 x14ac:dyDescent="0.2">
      <c r="A5259" s="53">
        <v>44186</v>
      </c>
      <c r="B5259" s="54">
        <v>44186</v>
      </c>
      <c r="C5259" s="54" t="s">
        <v>982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 x14ac:dyDescent="0.2">
      <c r="A5260" s="53">
        <v>44186</v>
      </c>
      <c r="B5260" s="54">
        <v>44186</v>
      </c>
      <c r="C5260" s="54" t="s">
        <v>983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 x14ac:dyDescent="0.2">
      <c r="A5261" s="53">
        <v>44186</v>
      </c>
      <c r="B5261" s="54">
        <v>44186</v>
      </c>
      <c r="C5261" s="54" t="s">
        <v>764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 x14ac:dyDescent="0.2">
      <c r="A5262" s="53">
        <v>44186</v>
      </c>
      <c r="B5262" s="54">
        <v>44186</v>
      </c>
      <c r="C5262" s="54" t="s">
        <v>730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 x14ac:dyDescent="0.2">
      <c r="A5263" s="53">
        <v>44186</v>
      </c>
      <c r="B5263" s="54">
        <v>44186</v>
      </c>
      <c r="C5263" s="54" t="s">
        <v>840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 x14ac:dyDescent="0.2">
      <c r="A5264" s="53">
        <v>44186</v>
      </c>
      <c r="B5264" s="54">
        <v>44186</v>
      </c>
      <c r="C5264" s="54" t="s">
        <v>749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 x14ac:dyDescent="0.2">
      <c r="A5265" s="53">
        <v>44186</v>
      </c>
      <c r="B5265" s="54">
        <v>44186</v>
      </c>
      <c r="C5265" s="54" t="s">
        <v>984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 x14ac:dyDescent="0.2">
      <c r="A5266" s="53">
        <v>44186</v>
      </c>
      <c r="B5266" s="54">
        <v>44186</v>
      </c>
      <c r="C5266" s="54" t="s">
        <v>924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 x14ac:dyDescent="0.2">
      <c r="A5267" s="53">
        <v>44186</v>
      </c>
      <c r="B5267" s="54">
        <v>44186</v>
      </c>
      <c r="C5267" s="54" t="s">
        <v>781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 x14ac:dyDescent="0.2">
      <c r="A5268" s="53">
        <v>44186</v>
      </c>
      <c r="B5268" s="54">
        <v>44186</v>
      </c>
      <c r="C5268" s="54" t="s">
        <v>848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 x14ac:dyDescent="0.2">
      <c r="A5269" s="53">
        <v>44186</v>
      </c>
      <c r="B5269" s="54">
        <v>44186</v>
      </c>
      <c r="C5269" s="54" t="s">
        <v>693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 x14ac:dyDescent="0.2">
      <c r="A5270" s="53">
        <v>44186</v>
      </c>
      <c r="B5270" s="54">
        <v>44186</v>
      </c>
      <c r="C5270" s="54" t="s">
        <v>898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 x14ac:dyDescent="0.2">
      <c r="A5271" s="53">
        <v>44186</v>
      </c>
      <c r="B5271" s="54">
        <v>44186</v>
      </c>
      <c r="C5271" s="54" t="s">
        <v>706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 x14ac:dyDescent="0.2">
      <c r="A5272" s="53">
        <v>44186</v>
      </c>
      <c r="B5272" s="54">
        <v>44186</v>
      </c>
      <c r="C5272" s="54" t="s">
        <v>967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 x14ac:dyDescent="0.2">
      <c r="A5273" s="53">
        <v>44186</v>
      </c>
      <c r="B5273" s="54">
        <v>44186</v>
      </c>
      <c r="C5273" s="54" t="s">
        <v>810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 x14ac:dyDescent="0.2">
      <c r="A5274" s="62">
        <v>44187</v>
      </c>
      <c r="B5274" s="63">
        <v>44187</v>
      </c>
      <c r="C5274" s="63" t="s">
        <v>719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 x14ac:dyDescent="0.2">
      <c r="A5275" s="62">
        <v>44187</v>
      </c>
      <c r="B5275" s="63">
        <v>44187</v>
      </c>
      <c r="C5275" s="63" t="s">
        <v>682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 x14ac:dyDescent="0.2">
      <c r="A5276" s="62">
        <v>44187</v>
      </c>
      <c r="B5276" s="63">
        <v>44187</v>
      </c>
      <c r="C5276" s="63" t="s">
        <v>691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 x14ac:dyDescent="0.2">
      <c r="A5277" s="62">
        <v>44187</v>
      </c>
      <c r="B5277" s="63">
        <v>44187</v>
      </c>
      <c r="C5277" s="63" t="s">
        <v>694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 x14ac:dyDescent="0.2">
      <c r="A5278" s="62">
        <v>44187</v>
      </c>
      <c r="B5278" s="63">
        <v>44187</v>
      </c>
      <c r="C5278" s="63" t="s">
        <v>689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 x14ac:dyDescent="0.2">
      <c r="A5279" s="62">
        <v>44187</v>
      </c>
      <c r="B5279" s="63">
        <v>44187</v>
      </c>
      <c r="C5279" s="63" t="s">
        <v>690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 x14ac:dyDescent="0.2">
      <c r="A5280" s="62">
        <v>44187</v>
      </c>
      <c r="B5280" s="63">
        <v>44187</v>
      </c>
      <c r="C5280" s="63" t="s">
        <v>708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 x14ac:dyDescent="0.2">
      <c r="A5281" s="62">
        <v>44187</v>
      </c>
      <c r="B5281" s="63">
        <v>44187</v>
      </c>
      <c r="C5281" s="63" t="s">
        <v>686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 x14ac:dyDescent="0.2">
      <c r="A5282" s="62">
        <v>44187</v>
      </c>
      <c r="B5282" s="63">
        <v>44187</v>
      </c>
      <c r="C5282" s="63" t="s">
        <v>683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 x14ac:dyDescent="0.2">
      <c r="A5283" s="62">
        <v>44187</v>
      </c>
      <c r="B5283" s="63">
        <v>44187</v>
      </c>
      <c r="C5283" s="63" t="s">
        <v>985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 x14ac:dyDescent="0.2">
      <c r="A5284" s="62">
        <v>44187</v>
      </c>
      <c r="B5284" s="63">
        <v>44187</v>
      </c>
      <c r="C5284" s="63" t="s">
        <v>704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 x14ac:dyDescent="0.2">
      <c r="A5285" s="62">
        <v>44187</v>
      </c>
      <c r="B5285" s="63">
        <v>44187</v>
      </c>
      <c r="C5285" s="63" t="s">
        <v>699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 x14ac:dyDescent="0.2">
      <c r="A5286" s="62">
        <v>44187</v>
      </c>
      <c r="B5286" s="63">
        <v>44187</v>
      </c>
      <c r="C5286" s="63" t="s">
        <v>986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 x14ac:dyDescent="0.2">
      <c r="A5287" s="62">
        <v>44187</v>
      </c>
      <c r="B5287" s="63">
        <v>44187</v>
      </c>
      <c r="C5287" s="63" t="s">
        <v>697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 x14ac:dyDescent="0.2">
      <c r="A5288" s="62">
        <v>44187</v>
      </c>
      <c r="B5288" s="63">
        <v>44187</v>
      </c>
      <c r="C5288" s="63" t="s">
        <v>723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 x14ac:dyDescent="0.2">
      <c r="A5289" s="62">
        <v>44187</v>
      </c>
      <c r="B5289" s="63">
        <v>44187</v>
      </c>
      <c r="C5289" s="63" t="s">
        <v>724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 x14ac:dyDescent="0.2">
      <c r="A5290" s="62">
        <v>44187</v>
      </c>
      <c r="B5290" s="63">
        <v>44187</v>
      </c>
      <c r="C5290" s="63" t="s">
        <v>687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 x14ac:dyDescent="0.2">
      <c r="A5291" s="62">
        <v>44187</v>
      </c>
      <c r="B5291" s="63">
        <v>44187</v>
      </c>
      <c r="C5291" s="63" t="s">
        <v>987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 x14ac:dyDescent="0.2">
      <c r="A5292" s="62">
        <v>44187</v>
      </c>
      <c r="B5292" s="63">
        <v>44187</v>
      </c>
      <c r="C5292" s="63" t="s">
        <v>713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 x14ac:dyDescent="0.2">
      <c r="A5293" s="62">
        <v>44187</v>
      </c>
      <c r="B5293" s="63">
        <v>44187</v>
      </c>
      <c r="C5293" s="63" t="s">
        <v>988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 x14ac:dyDescent="0.2">
      <c r="A5294" s="62">
        <v>44187</v>
      </c>
      <c r="B5294" s="63">
        <v>44187</v>
      </c>
      <c r="C5294" s="63" t="s">
        <v>680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 x14ac:dyDescent="0.2">
      <c r="A5295" s="62">
        <v>44187</v>
      </c>
      <c r="B5295" s="63">
        <v>44187</v>
      </c>
      <c r="C5295" s="63" t="s">
        <v>984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 x14ac:dyDescent="0.2">
      <c r="A5296" s="62">
        <v>44187</v>
      </c>
      <c r="B5296" s="63">
        <v>44187</v>
      </c>
      <c r="C5296" s="63" t="s">
        <v>989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 x14ac:dyDescent="0.2">
      <c r="A5297" s="62">
        <v>44187</v>
      </c>
      <c r="B5297" s="63">
        <v>44187</v>
      </c>
      <c r="C5297" s="63" t="s">
        <v>679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 x14ac:dyDescent="0.2">
      <c r="A5298" s="62">
        <v>44187</v>
      </c>
      <c r="B5298" s="63">
        <v>44187</v>
      </c>
      <c r="C5298" s="63" t="s">
        <v>695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 x14ac:dyDescent="0.2">
      <c r="A5299" s="62">
        <v>44187</v>
      </c>
      <c r="B5299" s="63">
        <v>44187</v>
      </c>
      <c r="C5299" s="63" t="s">
        <v>729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 x14ac:dyDescent="0.2">
      <c r="A5300" s="62">
        <v>44187</v>
      </c>
      <c r="B5300" s="63">
        <v>44187</v>
      </c>
      <c r="C5300" s="63" t="s">
        <v>685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 x14ac:dyDescent="0.2">
      <c r="A5301" s="62">
        <v>44187</v>
      </c>
      <c r="B5301" s="63">
        <v>44187</v>
      </c>
      <c r="C5301" s="63" t="s">
        <v>749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 x14ac:dyDescent="0.2">
      <c r="A5302" s="62">
        <v>44187</v>
      </c>
      <c r="B5302" s="63">
        <v>44187</v>
      </c>
      <c r="C5302" s="63" t="s">
        <v>726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 x14ac:dyDescent="0.2">
      <c r="A5303" s="62">
        <v>44187</v>
      </c>
      <c r="B5303" s="63">
        <v>44187</v>
      </c>
      <c r="C5303" s="63" t="s">
        <v>990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 x14ac:dyDescent="0.2">
      <c r="A5304" s="62">
        <v>44187</v>
      </c>
      <c r="B5304" s="63">
        <v>44187</v>
      </c>
      <c r="C5304" s="63" t="s">
        <v>893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 x14ac:dyDescent="0.2">
      <c r="A5305" s="62">
        <v>44187</v>
      </c>
      <c r="B5305" s="63">
        <v>44187</v>
      </c>
      <c r="C5305" s="63" t="s">
        <v>841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 x14ac:dyDescent="0.2">
      <c r="A5306" s="62">
        <v>44187</v>
      </c>
      <c r="B5306" s="63">
        <v>44187</v>
      </c>
      <c r="C5306" s="63" t="s">
        <v>957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 x14ac:dyDescent="0.2">
      <c r="A5307" s="62">
        <v>44187</v>
      </c>
      <c r="B5307" s="63">
        <v>44187</v>
      </c>
      <c r="C5307" s="63" t="s">
        <v>955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 x14ac:dyDescent="0.2">
      <c r="A5308" s="62">
        <v>44187</v>
      </c>
      <c r="B5308" s="63">
        <v>44187</v>
      </c>
      <c r="C5308" s="63" t="s">
        <v>991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 x14ac:dyDescent="0.2">
      <c r="A5309" s="62">
        <v>44187</v>
      </c>
      <c r="B5309" s="63">
        <v>44187</v>
      </c>
      <c r="C5309" s="63" t="s">
        <v>992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 x14ac:dyDescent="0.2">
      <c r="A5310" s="62">
        <v>44187</v>
      </c>
      <c r="B5310" s="63">
        <v>44187</v>
      </c>
      <c r="C5310" s="63" t="s">
        <v>993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 x14ac:dyDescent="0.2">
      <c r="A5311" s="62">
        <v>44187</v>
      </c>
      <c r="B5311" s="63">
        <v>44187</v>
      </c>
      <c r="C5311" s="63" t="s">
        <v>967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 x14ac:dyDescent="0.2">
      <c r="A5312" s="62">
        <v>44187</v>
      </c>
      <c r="B5312" s="63">
        <v>44187</v>
      </c>
      <c r="C5312" s="63" t="s">
        <v>994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 x14ac:dyDescent="0.2">
      <c r="A5313" s="62">
        <v>44187</v>
      </c>
      <c r="B5313" s="63">
        <v>44187</v>
      </c>
      <c r="C5313" s="63" t="s">
        <v>950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 x14ac:dyDescent="0.2">
      <c r="A5314" s="62">
        <v>44187</v>
      </c>
      <c r="B5314" s="63">
        <v>44187</v>
      </c>
      <c r="C5314" s="63" t="s">
        <v>995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 x14ac:dyDescent="0.2">
      <c r="A5315" s="62">
        <v>44187</v>
      </c>
      <c r="B5315" s="63">
        <v>44187</v>
      </c>
      <c r="C5315" s="63" t="s">
        <v>946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 x14ac:dyDescent="0.2">
      <c r="A5316" s="62">
        <v>44187</v>
      </c>
      <c r="B5316" s="63">
        <v>44187</v>
      </c>
      <c r="C5316" s="63" t="s">
        <v>996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 x14ac:dyDescent="0.2">
      <c r="A5317" s="62">
        <v>44187</v>
      </c>
      <c r="B5317" s="63">
        <v>44187</v>
      </c>
      <c r="C5317" s="63" t="s">
        <v>971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 x14ac:dyDescent="0.2">
      <c r="A5318" s="62">
        <v>44187</v>
      </c>
      <c r="B5318" s="63">
        <v>44187</v>
      </c>
      <c r="C5318" s="63" t="s">
        <v>977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 x14ac:dyDescent="0.2">
      <c r="A5319" s="62">
        <v>44187</v>
      </c>
      <c r="B5319" s="63">
        <v>44187</v>
      </c>
      <c r="C5319" s="63" t="s">
        <v>997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 x14ac:dyDescent="0.2">
      <c r="A5320" s="62">
        <v>44187</v>
      </c>
      <c r="B5320" s="63">
        <v>44187</v>
      </c>
      <c r="C5320" s="63" t="s">
        <v>998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 x14ac:dyDescent="0.2">
      <c r="A5321" s="62">
        <v>44187</v>
      </c>
      <c r="B5321" s="63">
        <v>44187</v>
      </c>
      <c r="C5321" s="63" t="s">
        <v>960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 x14ac:dyDescent="0.2">
      <c r="A5322" s="62">
        <v>44187</v>
      </c>
      <c r="B5322" s="63">
        <v>44187</v>
      </c>
      <c r="C5322" s="63" t="s">
        <v>970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 x14ac:dyDescent="0.2">
      <c r="A5323" s="62">
        <v>44187</v>
      </c>
      <c r="B5323" s="63">
        <v>44187</v>
      </c>
      <c r="C5323" s="63" t="s">
        <v>999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 x14ac:dyDescent="0.2">
      <c r="A5324" s="62">
        <v>44187</v>
      </c>
      <c r="B5324" s="63">
        <v>44187</v>
      </c>
      <c r="C5324" s="63" t="s">
        <v>1000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 x14ac:dyDescent="0.2">
      <c r="A5325" s="62">
        <v>44187</v>
      </c>
      <c r="B5325" s="63">
        <v>44187</v>
      </c>
      <c r="C5325" s="63" t="s">
        <v>958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 x14ac:dyDescent="0.2">
      <c r="A5326" s="62">
        <v>44187</v>
      </c>
      <c r="B5326" s="63">
        <v>44187</v>
      </c>
      <c r="C5326" s="63" t="s">
        <v>1001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 x14ac:dyDescent="0.2">
      <c r="A5327" s="62">
        <v>44187</v>
      </c>
      <c r="B5327" s="63">
        <v>44187</v>
      </c>
      <c r="C5327" s="63" t="s">
        <v>969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 x14ac:dyDescent="0.2">
      <c r="A5328" s="62">
        <v>44187</v>
      </c>
      <c r="B5328" s="63">
        <v>44187</v>
      </c>
      <c r="C5328" s="63" t="s">
        <v>1002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 x14ac:dyDescent="0.2">
      <c r="A5329" s="62">
        <v>44187</v>
      </c>
      <c r="B5329" s="63">
        <v>44187</v>
      </c>
      <c r="C5329" s="63" t="s">
        <v>1003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 x14ac:dyDescent="0.2">
      <c r="A5330" s="62">
        <v>44187</v>
      </c>
      <c r="B5330" s="63">
        <v>44187</v>
      </c>
      <c r="C5330" s="63" t="s">
        <v>1004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 x14ac:dyDescent="0.2">
      <c r="A5331" s="62">
        <v>44187</v>
      </c>
      <c r="B5331" s="63">
        <v>44187</v>
      </c>
      <c r="C5331" s="63" t="s">
        <v>1005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 x14ac:dyDescent="0.2">
      <c r="A5332" s="62">
        <v>44187</v>
      </c>
      <c r="B5332" s="63">
        <v>44187</v>
      </c>
      <c r="C5332" s="63" t="s">
        <v>1006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 x14ac:dyDescent="0.2">
      <c r="A5333" s="62">
        <v>44187</v>
      </c>
      <c r="B5333" s="63">
        <v>44187</v>
      </c>
      <c r="C5333" s="63" t="s">
        <v>1007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 x14ac:dyDescent="0.2">
      <c r="A5334" s="62">
        <v>44187</v>
      </c>
      <c r="B5334" s="63">
        <v>44187</v>
      </c>
      <c r="C5334" s="63" t="s">
        <v>1008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 x14ac:dyDescent="0.2">
      <c r="A5335" s="62">
        <v>44187</v>
      </c>
      <c r="B5335" s="63">
        <v>44187</v>
      </c>
      <c r="C5335" s="63" t="s">
        <v>951</v>
      </c>
      <c r="D5335" s="63">
        <v>40607</v>
      </c>
      <c r="E5335" s="63">
        <v>11</v>
      </c>
      <c r="F5335">
        <v>1</v>
      </c>
    </row>
    <row r="5336" spans="1:6" x14ac:dyDescent="0.2">
      <c r="A5336" s="62">
        <v>44187</v>
      </c>
      <c r="B5336" s="63">
        <v>44187</v>
      </c>
      <c r="C5336" s="63" t="s">
        <v>975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 x14ac:dyDescent="0.2">
      <c r="A5337" s="62">
        <v>44187</v>
      </c>
      <c r="B5337" s="63">
        <v>44187</v>
      </c>
      <c r="C5337" s="63" t="s">
        <v>1009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 x14ac:dyDescent="0.2">
      <c r="A5338" s="62">
        <v>44187</v>
      </c>
      <c r="B5338" s="63">
        <v>44187</v>
      </c>
      <c r="C5338" s="63" t="s">
        <v>1010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 x14ac:dyDescent="0.2">
      <c r="A5339" s="59">
        <v>44188</v>
      </c>
      <c r="B5339" s="60">
        <v>44188</v>
      </c>
      <c r="C5339" s="60" t="s">
        <v>694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 x14ac:dyDescent="0.2">
      <c r="A5340" s="59">
        <v>44188</v>
      </c>
      <c r="B5340" s="60">
        <v>44188</v>
      </c>
      <c r="C5340" s="60" t="s">
        <v>1011</v>
      </c>
      <c r="D5340" s="61">
        <f>VLOOKUP(Pag_Inicio_Corr_mas_casos[[#This Row],[Corregimiento]],Hoja3!$A$2:$D$676,4,0)</f>
        <v>80809</v>
      </c>
      <c r="E5340" s="60">
        <v>92</v>
      </c>
    </row>
    <row r="5341" spans="1:6" x14ac:dyDescent="0.2">
      <c r="A5341" s="59">
        <v>44188</v>
      </c>
      <c r="B5341" s="60">
        <v>44188</v>
      </c>
      <c r="C5341" s="60" t="s">
        <v>1012</v>
      </c>
      <c r="D5341" s="61">
        <f>VLOOKUP(Pag_Inicio_Corr_mas_casos[[#This Row],[Corregimiento]],Hoja3!$A$2:$D$676,4,0)</f>
        <v>80819</v>
      </c>
      <c r="E5341" s="60">
        <v>89</v>
      </c>
    </row>
    <row r="5342" spans="1:6" x14ac:dyDescent="0.2">
      <c r="A5342" s="59">
        <v>44188</v>
      </c>
      <c r="B5342" s="60">
        <v>44188</v>
      </c>
      <c r="C5342" s="60" t="s">
        <v>1013</v>
      </c>
      <c r="D5342" s="61">
        <f>VLOOKUP(Pag_Inicio_Corr_mas_casos[[#This Row],[Corregimiento]],Hoja3!$A$2:$D$676,4,0)</f>
        <v>130106</v>
      </c>
      <c r="E5342" s="60">
        <v>82</v>
      </c>
    </row>
    <row r="5343" spans="1:6" x14ac:dyDescent="0.2">
      <c r="A5343" s="59">
        <v>44188</v>
      </c>
      <c r="B5343" s="60">
        <v>44188</v>
      </c>
      <c r="C5343" s="60" t="s">
        <v>1014</v>
      </c>
      <c r="D5343" s="61">
        <f>VLOOKUP(Pag_Inicio_Corr_mas_casos[[#This Row],[Corregimiento]],Hoja3!$A$2:$D$676,4,0)</f>
        <v>130101</v>
      </c>
      <c r="E5343" s="60">
        <v>80</v>
      </c>
    </row>
    <row r="5344" spans="1:6" x14ac:dyDescent="0.2">
      <c r="A5344" s="59">
        <v>44188</v>
      </c>
      <c r="B5344" s="60">
        <v>44188</v>
      </c>
      <c r="C5344" s="60" t="s">
        <v>953</v>
      </c>
      <c r="D5344" s="61">
        <f>VLOOKUP(Pag_Inicio_Corr_mas_casos[[#This Row],[Corregimiento]],Hoja3!$A$2:$D$676,4,0)</f>
        <v>80817</v>
      </c>
      <c r="E5344" s="60">
        <v>78</v>
      </c>
    </row>
    <row r="5345" spans="1:5" x14ac:dyDescent="0.2">
      <c r="A5345" s="59">
        <v>44188</v>
      </c>
      <c r="B5345" s="60">
        <v>44188</v>
      </c>
      <c r="C5345" s="60" t="s">
        <v>772</v>
      </c>
      <c r="D5345" s="61">
        <f>VLOOKUP(Pag_Inicio_Corr_mas_casos[[#This Row],[Corregimiento]],Hoja3!$A$2:$D$676,4,0)</f>
        <v>80821</v>
      </c>
      <c r="E5345" s="60">
        <v>75</v>
      </c>
    </row>
    <row r="5346" spans="1:5" x14ac:dyDescent="0.2">
      <c r="A5346" s="59">
        <v>44188</v>
      </c>
      <c r="B5346" s="60">
        <v>44188</v>
      </c>
      <c r="C5346" s="60" t="s">
        <v>937</v>
      </c>
      <c r="D5346" s="61">
        <f>VLOOKUP(Pag_Inicio_Corr_mas_casos[[#This Row],[Corregimiento]],Hoja3!$A$2:$D$676,4,0)</f>
        <v>80810</v>
      </c>
      <c r="E5346" s="60">
        <v>69</v>
      </c>
    </row>
    <row r="5347" spans="1:5" x14ac:dyDescent="0.2">
      <c r="A5347" s="59">
        <v>44188</v>
      </c>
      <c r="B5347" s="60">
        <v>44188</v>
      </c>
      <c r="C5347" s="60" t="s">
        <v>954</v>
      </c>
      <c r="D5347" s="61">
        <f>VLOOKUP(Pag_Inicio_Corr_mas_casos[[#This Row],[Corregimiento]],Hoja3!$A$2:$D$676,4,0)</f>
        <v>80822</v>
      </c>
      <c r="E5347" s="60">
        <v>66</v>
      </c>
    </row>
    <row r="5348" spans="1:5" x14ac:dyDescent="0.2">
      <c r="A5348" s="59">
        <v>44188</v>
      </c>
      <c r="B5348" s="60">
        <v>44188</v>
      </c>
      <c r="C5348" s="60" t="s">
        <v>952</v>
      </c>
      <c r="D5348" s="61">
        <f>VLOOKUP(Pag_Inicio_Corr_mas_casos[[#This Row],[Corregimiento]],Hoja3!$A$2:$D$676,4,0)</f>
        <v>80820</v>
      </c>
      <c r="E5348" s="60">
        <v>64</v>
      </c>
    </row>
    <row r="5349" spans="1:5" x14ac:dyDescent="0.2">
      <c r="A5349" s="59">
        <v>44188</v>
      </c>
      <c r="B5349" s="60">
        <v>44188</v>
      </c>
      <c r="C5349" s="60" t="s">
        <v>948</v>
      </c>
      <c r="D5349" s="61">
        <f>VLOOKUP(Pag_Inicio_Corr_mas_casos[[#This Row],[Corregimiento]],Hoja3!$A$2:$D$676,4,0)</f>
        <v>80811</v>
      </c>
      <c r="E5349" s="60">
        <v>60</v>
      </c>
    </row>
    <row r="5350" spans="1:5" x14ac:dyDescent="0.2">
      <c r="A5350" s="59">
        <v>44188</v>
      </c>
      <c r="B5350" s="60">
        <v>44188</v>
      </c>
      <c r="C5350" s="60" t="s">
        <v>940</v>
      </c>
      <c r="D5350" s="61">
        <f>VLOOKUP(Pag_Inicio_Corr_mas_casos[[#This Row],[Corregimiento]],Hoja3!$A$2:$D$676,4,0)</f>
        <v>80806</v>
      </c>
      <c r="E5350" s="60">
        <v>57</v>
      </c>
    </row>
    <row r="5351" spans="1:5" x14ac:dyDescent="0.2">
      <c r="A5351" s="59">
        <v>44188</v>
      </c>
      <c r="B5351" s="60">
        <v>44188</v>
      </c>
      <c r="C5351" s="60" t="s">
        <v>1015</v>
      </c>
      <c r="D5351" s="61">
        <f>VLOOKUP(Pag_Inicio_Corr_mas_casos[[#This Row],[Corregimiento]],Hoja3!$A$2:$D$676,4,0)</f>
        <v>130702</v>
      </c>
      <c r="E5351" s="60">
        <v>56</v>
      </c>
    </row>
    <row r="5352" spans="1:5" x14ac:dyDescent="0.2">
      <c r="A5352" s="59">
        <v>44188</v>
      </c>
      <c r="B5352" s="60">
        <v>44188</v>
      </c>
      <c r="C5352" s="60" t="s">
        <v>1016</v>
      </c>
      <c r="D5352" s="61">
        <f>VLOOKUP(Pag_Inicio_Corr_mas_casos[[#This Row],[Corregimiento]],Hoja3!$A$2:$D$676,4,0)</f>
        <v>80807</v>
      </c>
      <c r="E5352" s="60">
        <v>55</v>
      </c>
    </row>
    <row r="5353" spans="1:5" x14ac:dyDescent="0.2">
      <c r="A5353" s="59">
        <v>44188</v>
      </c>
      <c r="B5353" s="60">
        <v>44188</v>
      </c>
      <c r="C5353" s="60" t="s">
        <v>946</v>
      </c>
      <c r="D5353" s="61">
        <f>VLOOKUP(Pag_Inicio_Corr_mas_casos[[#This Row],[Corregimiento]],Hoja3!$A$2:$D$676,4,0)</f>
        <v>80814</v>
      </c>
      <c r="E5353" s="60">
        <v>54</v>
      </c>
    </row>
    <row r="5354" spans="1:5" x14ac:dyDescent="0.2">
      <c r="A5354" s="59">
        <v>44188</v>
      </c>
      <c r="B5354" s="60">
        <v>44188</v>
      </c>
      <c r="C5354" s="60" t="s">
        <v>1017</v>
      </c>
      <c r="D5354" s="61">
        <f>VLOOKUP(Pag_Inicio_Corr_mas_casos[[#This Row],[Corregimiento]],Hoja3!$A$2:$D$676,4,0)</f>
        <v>130102</v>
      </c>
      <c r="E5354" s="60">
        <v>53</v>
      </c>
    </row>
    <row r="5355" spans="1:5" x14ac:dyDescent="0.2">
      <c r="A5355" s="59">
        <v>44188</v>
      </c>
      <c r="B5355" s="60">
        <v>44188</v>
      </c>
      <c r="C5355" s="60" t="s">
        <v>1018</v>
      </c>
      <c r="D5355" s="61">
        <f>VLOOKUP(Pag_Inicio_Corr_mas_casos[[#This Row],[Corregimiento]],Hoja3!$A$2:$D$676,4,0)</f>
        <v>81008</v>
      </c>
      <c r="E5355" s="60">
        <v>52</v>
      </c>
    </row>
    <row r="5356" spans="1:5" x14ac:dyDescent="0.2">
      <c r="A5356" s="59">
        <v>44188</v>
      </c>
      <c r="B5356" s="60">
        <v>44188</v>
      </c>
      <c r="C5356" s="60" t="s">
        <v>947</v>
      </c>
      <c r="D5356" s="61">
        <f>VLOOKUP(Pag_Inicio_Corr_mas_casos[[#This Row],[Corregimiento]],Hoja3!$A$2:$D$676,4,0)</f>
        <v>80826</v>
      </c>
      <c r="E5356" s="60">
        <v>52</v>
      </c>
    </row>
    <row r="5357" spans="1:5" x14ac:dyDescent="0.2">
      <c r="A5357" s="59">
        <v>44188</v>
      </c>
      <c r="B5357" s="60">
        <v>44188</v>
      </c>
      <c r="C5357" s="60" t="s">
        <v>956</v>
      </c>
      <c r="D5357" s="61">
        <f>VLOOKUP(Pag_Inicio_Corr_mas_casos[[#This Row],[Corregimiento]],Hoja3!$A$2:$D$676,4,0)</f>
        <v>80815</v>
      </c>
      <c r="E5357" s="60">
        <v>63</v>
      </c>
    </row>
    <row r="5358" spans="1:5" x14ac:dyDescent="0.2">
      <c r="A5358" s="59">
        <v>44188</v>
      </c>
      <c r="B5358" s="60">
        <v>44188</v>
      </c>
      <c r="C5358" s="60" t="s">
        <v>1019</v>
      </c>
      <c r="D5358" s="61">
        <f>VLOOKUP(Pag_Inicio_Corr_mas_casos[[#This Row],[Corregimiento]],Hoja3!$A$2:$D$676,4,0)</f>
        <v>81001</v>
      </c>
      <c r="E5358" s="60">
        <v>49</v>
      </c>
    </row>
    <row r="5359" spans="1:5" x14ac:dyDescent="0.2">
      <c r="A5359" s="59">
        <v>44188</v>
      </c>
      <c r="B5359" s="60">
        <v>44188</v>
      </c>
      <c r="C5359" s="60" t="s">
        <v>941</v>
      </c>
      <c r="D5359" s="61">
        <f>VLOOKUP(Pag_Inicio_Corr_mas_casos[[#This Row],[Corregimiento]],Hoja3!$A$2:$D$676,4,0)</f>
        <v>80823</v>
      </c>
      <c r="E5359" s="60">
        <v>49</v>
      </c>
    </row>
    <row r="5360" spans="1:5" x14ac:dyDescent="0.2">
      <c r="A5360" s="59">
        <v>44188</v>
      </c>
      <c r="B5360" s="60">
        <v>44188</v>
      </c>
      <c r="C5360" s="60" t="s">
        <v>1020</v>
      </c>
      <c r="D5360" s="61">
        <f>VLOOKUP(Pag_Inicio_Corr_mas_casos[[#This Row],[Corregimiento]],Hoja3!$A$2:$D$676,4,0)</f>
        <v>81002</v>
      </c>
      <c r="E5360" s="60">
        <v>46</v>
      </c>
    </row>
    <row r="5361" spans="1:5" x14ac:dyDescent="0.2">
      <c r="A5361" s="59">
        <v>44188</v>
      </c>
      <c r="B5361" s="60">
        <v>44188</v>
      </c>
      <c r="C5361" s="60" t="s">
        <v>943</v>
      </c>
      <c r="D5361" s="61">
        <f>VLOOKUP(Pag_Inicio_Corr_mas_casos[[#This Row],[Corregimiento]],Hoja3!$A$2:$D$676,4,0)</f>
        <v>80816</v>
      </c>
      <c r="E5361" s="60">
        <v>45</v>
      </c>
    </row>
    <row r="5362" spans="1:5" x14ac:dyDescent="0.2">
      <c r="A5362" s="59">
        <v>44188</v>
      </c>
      <c r="B5362" s="60">
        <v>44188</v>
      </c>
      <c r="C5362" s="60" t="s">
        <v>977</v>
      </c>
      <c r="D5362" s="61">
        <f>VLOOKUP(Pag_Inicio_Corr_mas_casos[[#This Row],[Corregimiento]],Hoja3!$A$2:$D$676,4,0)</f>
        <v>80803</v>
      </c>
      <c r="E5362" s="60">
        <v>43</v>
      </c>
    </row>
    <row r="5363" spans="1:5" x14ac:dyDescent="0.2">
      <c r="A5363" s="59">
        <v>44188</v>
      </c>
      <c r="B5363" s="60">
        <v>44188</v>
      </c>
      <c r="C5363" s="60" t="s">
        <v>945</v>
      </c>
      <c r="D5363" s="61">
        <f>VLOOKUP(Pag_Inicio_Corr_mas_casos[[#This Row],[Corregimiento]],Hoja3!$A$2:$D$676,4,0)</f>
        <v>81007</v>
      </c>
      <c r="E5363" s="60">
        <v>42</v>
      </c>
    </row>
    <row r="5364" spans="1:5" x14ac:dyDescent="0.2">
      <c r="A5364" s="59">
        <v>44188</v>
      </c>
      <c r="B5364" s="60">
        <v>44188</v>
      </c>
      <c r="C5364" s="60" t="s">
        <v>939</v>
      </c>
      <c r="D5364" s="61">
        <f>VLOOKUP(Pag_Inicio_Corr_mas_casos[[#This Row],[Corregimiento]],Hoja3!$A$2:$D$676,4,0)</f>
        <v>81009</v>
      </c>
      <c r="E5364" s="60">
        <v>41</v>
      </c>
    </row>
    <row r="5365" spans="1:5" x14ac:dyDescent="0.2">
      <c r="A5365" s="59">
        <v>44188</v>
      </c>
      <c r="B5365" s="60">
        <v>44188</v>
      </c>
      <c r="C5365" s="60" t="s">
        <v>944</v>
      </c>
      <c r="D5365" s="61">
        <f>VLOOKUP(Pag_Inicio_Corr_mas_casos[[#This Row],[Corregimiento]],Hoja3!$A$2:$D$676,4,0)</f>
        <v>130708</v>
      </c>
      <c r="E5365" s="60">
        <v>41</v>
      </c>
    </row>
    <row r="5366" spans="1:5" x14ac:dyDescent="0.2">
      <c r="A5366" s="59">
        <v>44188</v>
      </c>
      <c r="B5366" s="60">
        <v>44188</v>
      </c>
      <c r="C5366" s="60" t="s">
        <v>1021</v>
      </c>
      <c r="D5366" s="61">
        <f>VLOOKUP(Pag_Inicio_Corr_mas_casos[[#This Row],[Corregimiento]],Hoja3!$A$2:$D$676,4,0)</f>
        <v>81003</v>
      </c>
      <c r="E5366" s="60">
        <v>40</v>
      </c>
    </row>
    <row r="5367" spans="1:5" x14ac:dyDescent="0.2">
      <c r="A5367" s="59">
        <v>44188</v>
      </c>
      <c r="B5367" s="60">
        <v>44188</v>
      </c>
      <c r="C5367" s="60" t="s">
        <v>951</v>
      </c>
      <c r="D5367" s="61">
        <f>VLOOKUP(Pag_Inicio_Corr_mas_casos[[#This Row],[Corregimiento]],Hoja3!$A$2:$D$676,4,0)</f>
        <v>80813</v>
      </c>
      <c r="E5367" s="60">
        <v>38</v>
      </c>
    </row>
    <row r="5368" spans="1:5" x14ac:dyDescent="0.2">
      <c r="A5368" s="59">
        <v>44188</v>
      </c>
      <c r="B5368" s="60">
        <v>44188</v>
      </c>
      <c r="C5368" s="60" t="s">
        <v>1022</v>
      </c>
      <c r="D5368" s="61">
        <f>VLOOKUP(Pag_Inicio_Corr_mas_casos[[#This Row],[Corregimiento]],Hoja3!$A$2:$D$676,4,0)</f>
        <v>91001</v>
      </c>
      <c r="E5368" s="60">
        <v>36</v>
      </c>
    </row>
    <row r="5369" spans="1:5" x14ac:dyDescent="0.2">
      <c r="A5369" s="59">
        <v>44188</v>
      </c>
      <c r="B5369" s="60">
        <v>44188</v>
      </c>
      <c r="C5369" s="60" t="s">
        <v>993</v>
      </c>
      <c r="D5369" s="61">
        <f>VLOOKUP(Pag_Inicio_Corr_mas_casos[[#This Row],[Corregimiento]],Hoja3!$A$2:$D$676,4,0)</f>
        <v>130108</v>
      </c>
      <c r="E5369" s="60">
        <v>35</v>
      </c>
    </row>
    <row r="5370" spans="1:5" x14ac:dyDescent="0.2">
      <c r="A5370" s="59">
        <v>44188</v>
      </c>
      <c r="B5370" s="60">
        <v>44188</v>
      </c>
      <c r="C5370" s="60" t="s">
        <v>991</v>
      </c>
      <c r="D5370" s="61">
        <f>VLOOKUP(Pag_Inicio_Corr_mas_casos[[#This Row],[Corregimiento]],Hoja3!$A$2:$D$676,4,0)</f>
        <v>130706</v>
      </c>
      <c r="E5370" s="60">
        <v>33</v>
      </c>
    </row>
    <row r="5371" spans="1:5" x14ac:dyDescent="0.2">
      <c r="A5371" s="59">
        <v>44188</v>
      </c>
      <c r="B5371" s="60">
        <v>44188</v>
      </c>
      <c r="C5371" s="60" t="s">
        <v>996</v>
      </c>
      <c r="D5371" s="61">
        <f>VLOOKUP(Pag_Inicio_Corr_mas_casos[[#This Row],[Corregimiento]],Hoja3!$A$2:$D$676,4,0)</f>
        <v>80802</v>
      </c>
      <c r="E5371" s="60">
        <v>27</v>
      </c>
    </row>
    <row r="5372" spans="1:5" x14ac:dyDescent="0.2">
      <c r="A5372" s="59">
        <v>44188</v>
      </c>
      <c r="B5372" s="60">
        <v>44188</v>
      </c>
      <c r="C5372" s="60" t="s">
        <v>955</v>
      </c>
      <c r="D5372" s="61">
        <f>VLOOKUP(Pag_Inicio_Corr_mas_casos[[#This Row],[Corregimiento]],Hoja3!$A$2:$D$676,4,0)</f>
        <v>80501</v>
      </c>
      <c r="E5372" s="60">
        <v>27</v>
      </c>
    </row>
    <row r="5373" spans="1:5" x14ac:dyDescent="0.2">
      <c r="A5373" s="59">
        <v>44188</v>
      </c>
      <c r="B5373" s="60">
        <v>44188</v>
      </c>
      <c r="C5373" s="60" t="s">
        <v>969</v>
      </c>
      <c r="D5373" s="61">
        <f>VLOOKUP(Pag_Inicio_Corr_mas_casos[[#This Row],[Corregimiento]],Hoja3!$A$2:$D$676,4,0)</f>
        <v>130709</v>
      </c>
      <c r="E5373" s="60">
        <v>26</v>
      </c>
    </row>
    <row r="5374" spans="1:5" x14ac:dyDescent="0.2">
      <c r="A5374" s="59">
        <v>44188</v>
      </c>
      <c r="B5374" s="60">
        <v>44188</v>
      </c>
      <c r="C5374" s="60" t="s">
        <v>992</v>
      </c>
      <c r="D5374" s="61">
        <f>VLOOKUP(Pag_Inicio_Corr_mas_casos[[#This Row],[Corregimiento]],Hoja3!$A$2:$D$676,4,0)</f>
        <v>80808</v>
      </c>
      <c r="E5374" s="60">
        <v>25</v>
      </c>
    </row>
    <row r="5375" spans="1:5" x14ac:dyDescent="0.2">
      <c r="A5375" s="59">
        <v>44188</v>
      </c>
      <c r="B5375" s="60">
        <v>44188</v>
      </c>
      <c r="C5375" s="60" t="s">
        <v>1001</v>
      </c>
      <c r="D5375" s="61">
        <f>VLOOKUP(Pag_Inicio_Corr_mas_casos[[#This Row],[Corregimiento]],Hoja3!$A$2:$D$676,4,0)</f>
        <v>40501</v>
      </c>
      <c r="E5375" s="60">
        <v>23</v>
      </c>
    </row>
    <row r="5376" spans="1:5" x14ac:dyDescent="0.2">
      <c r="A5376" s="59">
        <v>44188</v>
      </c>
      <c r="B5376" s="60">
        <v>44188</v>
      </c>
      <c r="C5376" s="60" t="s">
        <v>958</v>
      </c>
      <c r="D5376" s="61">
        <f>VLOOKUP(Pag_Inicio_Corr_mas_casos[[#This Row],[Corregimiento]],Hoja3!$A$2:$D$676,4,0)</f>
        <v>50208</v>
      </c>
      <c r="E5376" s="60">
        <v>23</v>
      </c>
    </row>
    <row r="5377" spans="1:5" x14ac:dyDescent="0.2">
      <c r="A5377" s="59">
        <v>44188</v>
      </c>
      <c r="B5377" s="60">
        <v>44188</v>
      </c>
      <c r="C5377" s="60" t="s">
        <v>1023</v>
      </c>
      <c r="D5377" s="61">
        <f>VLOOKUP(Pag_Inicio_Corr_mas_casos[[#This Row],[Corregimiento]],Hoja3!$A$2:$D$676,4,0)</f>
        <v>30111</v>
      </c>
      <c r="E5377" s="60">
        <v>22</v>
      </c>
    </row>
    <row r="5378" spans="1:5" x14ac:dyDescent="0.2">
      <c r="A5378" s="59">
        <v>44188</v>
      </c>
      <c r="B5378" s="60">
        <v>44188</v>
      </c>
      <c r="C5378" s="60" t="s">
        <v>994</v>
      </c>
      <c r="D5378" s="61">
        <f>VLOOKUP(Pag_Inicio_Corr_mas_casos[[#This Row],[Corregimiento]],Hoja3!$A$2:$D$676,4,0)</f>
        <v>130105</v>
      </c>
      <c r="E5378" s="60">
        <v>22</v>
      </c>
    </row>
    <row r="5379" spans="1:5" x14ac:dyDescent="0.2">
      <c r="A5379" s="59">
        <v>44188</v>
      </c>
      <c r="B5379" s="60">
        <v>44188</v>
      </c>
      <c r="C5379" s="60" t="s">
        <v>950</v>
      </c>
      <c r="D5379" s="61">
        <f>VLOOKUP(Pag_Inicio_Corr_mas_casos[[#This Row],[Corregimiento]],Hoja3!$A$2:$D$676,4,0)</f>
        <v>130107</v>
      </c>
      <c r="E5379" s="60">
        <v>18</v>
      </c>
    </row>
    <row r="5380" spans="1:5" x14ac:dyDescent="0.2">
      <c r="A5380" s="59">
        <v>44188</v>
      </c>
      <c r="B5380" s="60">
        <v>44188</v>
      </c>
      <c r="C5380" s="60" t="s">
        <v>1024</v>
      </c>
      <c r="D5380" s="61">
        <f>VLOOKUP(Pag_Inicio_Corr_mas_casos[[#This Row],[Corregimiento]],Hoja3!$A$2:$D$676,4,0)</f>
        <v>60704</v>
      </c>
      <c r="E5380" s="60">
        <v>18</v>
      </c>
    </row>
    <row r="5381" spans="1:5" x14ac:dyDescent="0.2">
      <c r="A5381" s="59">
        <v>44188</v>
      </c>
      <c r="B5381" s="60">
        <v>44188</v>
      </c>
      <c r="C5381" s="60" t="s">
        <v>959</v>
      </c>
      <c r="D5381" s="61">
        <f>VLOOKUP(Pag_Inicio_Corr_mas_casos[[#This Row],[Corregimiento]],Hoja3!$A$2:$D$676,4,0)</f>
        <v>130701</v>
      </c>
      <c r="E5381" s="60">
        <v>17</v>
      </c>
    </row>
    <row r="5382" spans="1:5" x14ac:dyDescent="0.2">
      <c r="A5382" s="59">
        <v>44188</v>
      </c>
      <c r="B5382" s="60">
        <v>44188</v>
      </c>
      <c r="C5382" s="60" t="s">
        <v>1025</v>
      </c>
      <c r="D5382" s="61">
        <f>VLOOKUP(Pag_Inicio_Corr_mas_casos[[#This Row],[Corregimiento]],Hoja3!$A$2:$D$676,4,0)</f>
        <v>20601</v>
      </c>
      <c r="E5382" s="60">
        <v>17</v>
      </c>
    </row>
    <row r="5383" spans="1:5" x14ac:dyDescent="0.2">
      <c r="A5383" s="59">
        <v>44188</v>
      </c>
      <c r="B5383" s="60">
        <v>44188</v>
      </c>
      <c r="C5383" s="60" t="s">
        <v>693</v>
      </c>
      <c r="D5383" s="61">
        <f>VLOOKUP(Pag_Inicio_Corr_mas_casos[[#This Row],[Corregimiento]],Hoja3!$A$2:$D$676,4,0)</f>
        <v>81006</v>
      </c>
      <c r="E5383" s="60">
        <v>16</v>
      </c>
    </row>
    <row r="5384" spans="1:5" x14ac:dyDescent="0.2">
      <c r="A5384" s="59">
        <v>44188</v>
      </c>
      <c r="B5384" s="60">
        <v>44188</v>
      </c>
      <c r="C5384" s="60" t="s">
        <v>1005</v>
      </c>
      <c r="D5384" s="61">
        <f>VLOOKUP(Pag_Inicio_Corr_mas_casos[[#This Row],[Corregimiento]],Hoja3!$A$2:$D$676,4,0)</f>
        <v>60103</v>
      </c>
      <c r="E5384" s="60">
        <v>16</v>
      </c>
    </row>
    <row r="5385" spans="1:5" x14ac:dyDescent="0.2">
      <c r="A5385" s="59">
        <v>44188</v>
      </c>
      <c r="B5385" s="60">
        <v>44188</v>
      </c>
      <c r="C5385" s="60" t="s">
        <v>1026</v>
      </c>
      <c r="D5385" s="61">
        <f>VLOOKUP(Pag_Inicio_Corr_mas_casos[[#This Row],[Corregimiento]],Hoja3!$A$2:$D$676,4,0)</f>
        <v>91101</v>
      </c>
      <c r="E5385" s="60">
        <v>15</v>
      </c>
    </row>
    <row r="5386" spans="1:5" x14ac:dyDescent="0.2">
      <c r="A5386" s="59">
        <v>44188</v>
      </c>
      <c r="B5386" s="60">
        <v>44188</v>
      </c>
      <c r="C5386" s="60" t="s">
        <v>1007</v>
      </c>
      <c r="D5386" s="61">
        <f>VLOOKUP(Pag_Inicio_Corr_mas_casos[[#This Row],[Corregimiento]],Hoja3!$A$2:$D$676,4,0)</f>
        <v>40612</v>
      </c>
      <c r="E5386" s="60">
        <v>15</v>
      </c>
    </row>
    <row r="5387" spans="1:5" x14ac:dyDescent="0.2">
      <c r="A5387" s="59">
        <v>44188</v>
      </c>
      <c r="B5387" s="60">
        <v>44188</v>
      </c>
      <c r="C5387" s="60" t="s">
        <v>1006</v>
      </c>
      <c r="D5387" s="61">
        <f>VLOOKUP(Pag_Inicio_Corr_mas_casos[[#This Row],[Corregimiento]],Hoja3!$A$2:$D$676,4,0)</f>
        <v>60101</v>
      </c>
      <c r="E5387" s="60">
        <v>15</v>
      </c>
    </row>
    <row r="5388" spans="1:5" x14ac:dyDescent="0.2">
      <c r="A5388" s="59">
        <v>44188</v>
      </c>
      <c r="B5388" s="60">
        <v>44188</v>
      </c>
      <c r="C5388" s="60" t="s">
        <v>976</v>
      </c>
      <c r="D5388" s="61">
        <f>VLOOKUP(Pag_Inicio_Corr_mas_casos[[#This Row],[Corregimiento]],Hoja3!$A$2:$D$676,4,0)</f>
        <v>60105</v>
      </c>
      <c r="E5388" s="60">
        <v>14</v>
      </c>
    </row>
    <row r="5389" spans="1:5" x14ac:dyDescent="0.2">
      <c r="A5389" s="59">
        <v>44188</v>
      </c>
      <c r="B5389" s="60">
        <v>44188</v>
      </c>
      <c r="C5389" s="60" t="s">
        <v>995</v>
      </c>
      <c r="D5389" s="61">
        <f>VLOOKUP(Pag_Inicio_Corr_mas_casos[[#This Row],[Corregimiento]],Hoja3!$A$2:$D$676,4,0)</f>
        <v>81005</v>
      </c>
      <c r="E5389" s="60">
        <v>14</v>
      </c>
    </row>
    <row r="5390" spans="1:5" x14ac:dyDescent="0.2">
      <c r="A5390" s="59">
        <v>44188</v>
      </c>
      <c r="B5390" s="60">
        <v>44188</v>
      </c>
      <c r="C5390" s="60" t="s">
        <v>1027</v>
      </c>
      <c r="D5390" s="61">
        <f>VLOOKUP(Pag_Inicio_Corr_mas_casos[[#This Row],[Corregimiento]],Hoja3!$A$2:$D$676,4,0)</f>
        <v>30103</v>
      </c>
      <c r="E5390" s="60">
        <v>13</v>
      </c>
    </row>
    <row r="5391" spans="1:5" x14ac:dyDescent="0.2">
      <c r="A5391" s="59">
        <v>44188</v>
      </c>
      <c r="B5391" s="60">
        <v>44188</v>
      </c>
      <c r="C5391" s="60" t="s">
        <v>1028</v>
      </c>
      <c r="D5391" s="61">
        <f>VLOOKUP(Pag_Inicio_Corr_mas_casos[[#This Row],[Corregimiento]],Hoja3!$A$2:$D$676,4,0)</f>
        <v>20103</v>
      </c>
      <c r="E5391" s="60">
        <v>13</v>
      </c>
    </row>
    <row r="5392" spans="1:5" x14ac:dyDescent="0.2">
      <c r="A5392" s="59">
        <v>44188</v>
      </c>
      <c r="B5392" s="60">
        <v>44188</v>
      </c>
      <c r="C5392" s="60" t="s">
        <v>1029</v>
      </c>
      <c r="D5392" s="61">
        <f>VLOOKUP(Pag_Inicio_Corr_mas_casos[[#This Row],[Corregimiento]],Hoja3!$A$2:$D$676,4,0)</f>
        <v>20609</v>
      </c>
      <c r="E5392" s="60">
        <v>13</v>
      </c>
    </row>
    <row r="5393" spans="1:6" x14ac:dyDescent="0.2">
      <c r="A5393" s="59">
        <v>44188</v>
      </c>
      <c r="B5393" s="60">
        <v>44188</v>
      </c>
      <c r="C5393" s="60" t="s">
        <v>1030</v>
      </c>
      <c r="D5393" s="61">
        <f>VLOOKUP(Pag_Inicio_Corr_mas_casos[[#This Row],[Corregimiento]],Hoja3!$A$2:$D$676,4,0)</f>
        <v>70401</v>
      </c>
      <c r="E5393" s="60">
        <v>13</v>
      </c>
    </row>
    <row r="5394" spans="1:6" x14ac:dyDescent="0.2">
      <c r="A5394" s="59">
        <v>44188</v>
      </c>
      <c r="B5394" s="60">
        <v>44188</v>
      </c>
      <c r="C5394" s="60" t="s">
        <v>1000</v>
      </c>
      <c r="D5394" s="61">
        <f>VLOOKUP(Pag_Inicio_Corr_mas_casos[[#This Row],[Corregimiento]],Hoja3!$A$2:$D$676,4,0)</f>
        <v>80805</v>
      </c>
      <c r="E5394" s="60">
        <v>13</v>
      </c>
    </row>
    <row r="5395" spans="1:6" x14ac:dyDescent="0.2">
      <c r="A5395" s="59">
        <v>44188</v>
      </c>
      <c r="B5395" s="60">
        <v>44188</v>
      </c>
      <c r="C5395" s="60" t="s">
        <v>1031</v>
      </c>
      <c r="D5395" s="61">
        <f>VLOOKUP(Pag_Inicio_Corr_mas_casos[[#This Row],[Corregimiento]],Hoja3!$A$2:$D$676,4,0)</f>
        <v>60102</v>
      </c>
      <c r="E5395" s="60">
        <v>13</v>
      </c>
    </row>
    <row r="5396" spans="1:6" x14ac:dyDescent="0.2">
      <c r="A5396" s="59">
        <v>44188</v>
      </c>
      <c r="B5396" s="60">
        <v>44188</v>
      </c>
      <c r="C5396" s="60" t="s">
        <v>975</v>
      </c>
      <c r="D5396" s="61">
        <f>VLOOKUP(Pag_Inicio_Corr_mas_casos[[#This Row],[Corregimiento]],Hoja3!$A$2:$D$676,4,0)</f>
        <v>20207</v>
      </c>
      <c r="E5396" s="60">
        <v>12</v>
      </c>
    </row>
    <row r="5397" spans="1:6" x14ac:dyDescent="0.2">
      <c r="A5397" s="59">
        <v>44188</v>
      </c>
      <c r="B5397" s="60">
        <v>44188</v>
      </c>
      <c r="C5397" s="60" t="s">
        <v>1008</v>
      </c>
      <c r="D5397" s="61">
        <f>VLOOKUP(Pag_Inicio_Corr_mas_casos[[#This Row],[Corregimiento]],Hoja3!$A$2:$D$676,4,0)</f>
        <v>60401</v>
      </c>
      <c r="E5397" s="60">
        <v>12</v>
      </c>
    </row>
    <row r="5398" spans="1:6" x14ac:dyDescent="0.2">
      <c r="A5398" s="59">
        <v>44188</v>
      </c>
      <c r="B5398" s="60">
        <v>44188</v>
      </c>
      <c r="C5398" s="60" t="s">
        <v>998</v>
      </c>
      <c r="D5398" s="61">
        <f>VLOOKUP(Pag_Inicio_Corr_mas_casos[[#This Row],[Corregimiento]],Hoja3!$A$2:$D$676,4,0)</f>
        <v>81004</v>
      </c>
      <c r="E5398" s="60">
        <v>12</v>
      </c>
    </row>
    <row r="5399" spans="1:6" x14ac:dyDescent="0.2">
      <c r="A5399" s="59">
        <v>44188</v>
      </c>
      <c r="B5399" s="60">
        <v>44188</v>
      </c>
      <c r="C5399" s="60" t="s">
        <v>957</v>
      </c>
      <c r="D5399" s="61">
        <f>VLOOKUP(Pag_Inicio_Corr_mas_casos[[#This Row],[Corregimiento]],Hoja3!$A$2:$D$676,4,0)</f>
        <v>130716</v>
      </c>
      <c r="E5399" s="60">
        <v>11</v>
      </c>
    </row>
    <row r="5400" spans="1:6" x14ac:dyDescent="0.2">
      <c r="A5400" s="59">
        <v>44188</v>
      </c>
      <c r="B5400" s="60">
        <v>44188</v>
      </c>
      <c r="C5400" s="60" t="s">
        <v>1032</v>
      </c>
      <c r="D5400" s="61">
        <f>VLOOKUP(Pag_Inicio_Corr_mas_casos[[#This Row],[Corregimiento]],Hoja3!$A$2:$D$676,4,0)</f>
        <v>30104</v>
      </c>
      <c r="E5400" s="60">
        <v>11</v>
      </c>
    </row>
    <row r="5401" spans="1:6" x14ac:dyDescent="0.2">
      <c r="A5401" s="59">
        <v>44188</v>
      </c>
      <c r="B5401" s="60">
        <v>44188</v>
      </c>
      <c r="C5401" s="60" t="s">
        <v>970</v>
      </c>
      <c r="D5401" s="61">
        <f>VLOOKUP(Pag_Inicio_Corr_mas_casos[[#This Row],[Corregimiento]],Hoja3!$A$2:$D$676,4,0)</f>
        <v>40606</v>
      </c>
      <c r="E5401" s="60">
        <v>11</v>
      </c>
    </row>
    <row r="5402" spans="1:6" x14ac:dyDescent="0.2">
      <c r="A5402" s="59">
        <v>44188</v>
      </c>
      <c r="B5402" s="60">
        <v>44188</v>
      </c>
      <c r="C5402" s="60" t="s">
        <v>971</v>
      </c>
      <c r="D5402" s="61">
        <f>VLOOKUP(Pag_Inicio_Corr_mas_casos[[#This Row],[Corregimiento]],Hoja3!$A$2:$D$676,4,0)</f>
        <v>130103</v>
      </c>
      <c r="E5402" s="60">
        <v>11</v>
      </c>
    </row>
    <row r="5403" spans="1:6" x14ac:dyDescent="0.2">
      <c r="A5403" s="59">
        <v>44188</v>
      </c>
      <c r="B5403" s="60">
        <v>44188</v>
      </c>
      <c r="C5403" s="60" t="s">
        <v>1033</v>
      </c>
      <c r="D5403" s="61">
        <f>VLOOKUP(Pag_Inicio_Corr_mas_casos[[#This Row],[Corregimiento]],Hoja3!$A$2:$D$676,4,0)</f>
        <v>91008</v>
      </c>
      <c r="E5403" s="60">
        <v>11</v>
      </c>
    </row>
    <row r="5404" spans="1:6" x14ac:dyDescent="0.2">
      <c r="A5404" s="77">
        <v>44189</v>
      </c>
      <c r="B5404" s="78">
        <v>44189</v>
      </c>
      <c r="C5404" s="78" t="s">
        <v>691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 x14ac:dyDescent="0.2">
      <c r="A5405" s="77">
        <v>44189</v>
      </c>
      <c r="B5405" s="78">
        <v>44189</v>
      </c>
      <c r="C5405" s="78" t="s">
        <v>694</v>
      </c>
      <c r="D5405" s="79">
        <f>VLOOKUP(Pag_Inicio_Corr_mas_casos[[#This Row],[Corregimiento]],Hoja3!$A$2:$D$676,4,0)</f>
        <v>80812</v>
      </c>
      <c r="E5405" s="78">
        <v>133</v>
      </c>
    </row>
    <row r="5406" spans="1:6" x14ac:dyDescent="0.2">
      <c r="A5406" s="77">
        <v>44189</v>
      </c>
      <c r="B5406" s="78">
        <v>44189</v>
      </c>
      <c r="C5406" s="78" t="s">
        <v>687</v>
      </c>
      <c r="D5406" s="79">
        <f>VLOOKUP(Pag_Inicio_Corr_mas_casos[[#This Row],[Corregimiento]],Hoja3!$A$2:$D$676,4,0)</f>
        <v>80817</v>
      </c>
      <c r="E5406" s="78">
        <v>114</v>
      </c>
    </row>
    <row r="5407" spans="1:6" x14ac:dyDescent="0.2">
      <c r="A5407" s="77">
        <v>44189</v>
      </c>
      <c r="B5407" s="78">
        <v>44189</v>
      </c>
      <c r="C5407" s="78" t="s">
        <v>719</v>
      </c>
      <c r="D5407" s="79">
        <f>VLOOKUP(Pag_Inicio_Corr_mas_casos[[#This Row],[Corregimiento]],Hoja3!$A$2:$D$676,4,0)</f>
        <v>80809</v>
      </c>
      <c r="E5407" s="78">
        <v>102</v>
      </c>
    </row>
    <row r="5408" spans="1:6" x14ac:dyDescent="0.2">
      <c r="A5408" s="77">
        <v>44189</v>
      </c>
      <c r="B5408" s="78">
        <v>44189</v>
      </c>
      <c r="C5408" s="78" t="s">
        <v>1034</v>
      </c>
      <c r="D5408" s="79">
        <f>VLOOKUP(Pag_Inicio_Corr_mas_casos[[#This Row],[Corregimiento]],Hoja3!$A$2:$D$676,4,0)</f>
        <v>80822</v>
      </c>
      <c r="E5408" s="78">
        <v>93</v>
      </c>
    </row>
    <row r="5409" spans="1:5" x14ac:dyDescent="0.2">
      <c r="A5409" s="77">
        <v>44189</v>
      </c>
      <c r="B5409" s="78">
        <v>44189</v>
      </c>
      <c r="C5409" s="78" t="s">
        <v>772</v>
      </c>
      <c r="D5409" s="79">
        <f>VLOOKUP(Pag_Inicio_Corr_mas_casos[[#This Row],[Corregimiento]],Hoja3!$A$2:$D$676,4,0)</f>
        <v>80821</v>
      </c>
      <c r="E5409" s="78">
        <v>89</v>
      </c>
    </row>
    <row r="5410" spans="1:5" x14ac:dyDescent="0.2">
      <c r="A5410" s="77">
        <v>44189</v>
      </c>
      <c r="B5410" s="78">
        <v>44189</v>
      </c>
      <c r="C5410" s="78" t="s">
        <v>941</v>
      </c>
      <c r="D5410" s="79">
        <f>VLOOKUP(Pag_Inicio_Corr_mas_casos[[#This Row],[Corregimiento]],Hoja3!$A$2:$D$676,4,0)</f>
        <v>80823</v>
      </c>
      <c r="E5410" s="78">
        <v>86</v>
      </c>
    </row>
    <row r="5411" spans="1:5" x14ac:dyDescent="0.2">
      <c r="A5411" s="77">
        <v>44189</v>
      </c>
      <c r="B5411" s="78">
        <v>44189</v>
      </c>
      <c r="C5411" s="78" t="s">
        <v>951</v>
      </c>
      <c r="D5411" s="79">
        <f>VLOOKUP(Pag_Inicio_Corr_mas_casos[[#This Row],[Corregimiento]],Hoja3!$A$2:$D$676,4,0)</f>
        <v>80813</v>
      </c>
      <c r="E5411" s="78">
        <v>78</v>
      </c>
    </row>
    <row r="5412" spans="1:5" x14ac:dyDescent="0.2">
      <c r="A5412" s="77">
        <v>44189</v>
      </c>
      <c r="B5412" s="78">
        <v>44189</v>
      </c>
      <c r="C5412" s="78" t="s">
        <v>947</v>
      </c>
      <c r="D5412" s="79">
        <f>VLOOKUP(Pag_Inicio_Corr_mas_casos[[#This Row],[Corregimiento]],Hoja3!$A$2:$D$676,4,0)</f>
        <v>80826</v>
      </c>
      <c r="E5412" s="78">
        <v>74</v>
      </c>
    </row>
    <row r="5413" spans="1:5" x14ac:dyDescent="0.2">
      <c r="A5413" s="77">
        <v>44189</v>
      </c>
      <c r="B5413" s="78">
        <v>44189</v>
      </c>
      <c r="C5413" s="78" t="s">
        <v>1035</v>
      </c>
      <c r="D5413" s="79">
        <f>VLOOKUP(Pag_Inicio_Corr_mas_casos[[#This Row],[Corregimiento]],Hoja3!$A$2:$D$676,4,0)</f>
        <v>130101</v>
      </c>
      <c r="E5413" s="78">
        <v>73</v>
      </c>
    </row>
    <row r="5414" spans="1:5" x14ac:dyDescent="0.2">
      <c r="A5414" s="77">
        <v>44189</v>
      </c>
      <c r="B5414" s="78">
        <v>44189</v>
      </c>
      <c r="C5414" s="78" t="s">
        <v>937</v>
      </c>
      <c r="D5414" s="79">
        <f>VLOOKUP(Pag_Inicio_Corr_mas_casos[[#This Row],[Corregimiento]],Hoja3!$A$2:$D$676,4,0)</f>
        <v>80810</v>
      </c>
      <c r="E5414" s="78">
        <v>71</v>
      </c>
    </row>
    <row r="5415" spans="1:5" x14ac:dyDescent="0.2">
      <c r="A5415" s="77">
        <v>44189</v>
      </c>
      <c r="B5415" s="78">
        <v>44189</v>
      </c>
      <c r="C5415" s="78" t="s">
        <v>1016</v>
      </c>
      <c r="D5415" s="79">
        <f>VLOOKUP(Pag_Inicio_Corr_mas_casos[[#This Row],[Corregimiento]],Hoja3!$A$2:$D$676,4,0)</f>
        <v>80807</v>
      </c>
      <c r="E5415" s="78">
        <v>68</v>
      </c>
    </row>
    <row r="5416" spans="1:5" x14ac:dyDescent="0.2">
      <c r="A5416" s="77">
        <v>44189</v>
      </c>
      <c r="B5416" s="78">
        <v>44189</v>
      </c>
      <c r="C5416" s="78" t="s">
        <v>940</v>
      </c>
      <c r="D5416" s="79">
        <f>VLOOKUP(Pag_Inicio_Corr_mas_casos[[#This Row],[Corregimiento]],Hoja3!$A$2:$D$676,4,0)</f>
        <v>80806</v>
      </c>
      <c r="E5416" s="78">
        <v>68</v>
      </c>
    </row>
    <row r="5417" spans="1:5" x14ac:dyDescent="0.2">
      <c r="A5417" s="77">
        <v>44189</v>
      </c>
      <c r="B5417" s="78">
        <v>44189</v>
      </c>
      <c r="C5417" s="78" t="s">
        <v>945</v>
      </c>
      <c r="D5417" s="79">
        <f>VLOOKUP(Pag_Inicio_Corr_mas_casos[[#This Row],[Corregimiento]],Hoja3!$A$2:$D$676,4,0)</f>
        <v>81007</v>
      </c>
      <c r="E5417" s="78">
        <v>64</v>
      </c>
    </row>
    <row r="5418" spans="1:5" x14ac:dyDescent="0.2">
      <c r="A5418" s="77">
        <v>44189</v>
      </c>
      <c r="B5418" s="78">
        <v>44189</v>
      </c>
      <c r="C5418" s="78" t="s">
        <v>1017</v>
      </c>
      <c r="D5418" s="79">
        <f>VLOOKUP(Pag_Inicio_Corr_mas_casos[[#This Row],[Corregimiento]],Hoja3!$A$2:$D$676,4,0)</f>
        <v>130102</v>
      </c>
      <c r="E5418" s="78">
        <v>61</v>
      </c>
    </row>
    <row r="5419" spans="1:5" x14ac:dyDescent="0.2">
      <c r="A5419" s="77">
        <v>44189</v>
      </c>
      <c r="B5419" s="78">
        <v>44189</v>
      </c>
      <c r="C5419" s="78" t="s">
        <v>956</v>
      </c>
      <c r="D5419" s="79">
        <f>VLOOKUP(Pag_Inicio_Corr_mas_casos[[#This Row],[Corregimiento]],Hoja3!$A$2:$D$676,4,0)</f>
        <v>80815</v>
      </c>
      <c r="E5419" s="78">
        <v>96</v>
      </c>
    </row>
    <row r="5420" spans="1:5" x14ac:dyDescent="0.2">
      <c r="A5420" s="77">
        <v>44189</v>
      </c>
      <c r="B5420" s="78">
        <v>44189</v>
      </c>
      <c r="C5420" s="78" t="s">
        <v>948</v>
      </c>
      <c r="D5420" s="79">
        <f>VLOOKUP(Pag_Inicio_Corr_mas_casos[[#This Row],[Corregimiento]],Hoja3!$A$2:$D$676,4,0)</f>
        <v>80811</v>
      </c>
      <c r="E5420" s="78">
        <v>58</v>
      </c>
    </row>
    <row r="5421" spans="1:5" x14ac:dyDescent="0.2">
      <c r="A5421" s="77">
        <v>44189</v>
      </c>
      <c r="B5421" s="78">
        <v>44189</v>
      </c>
      <c r="C5421" s="78" t="s">
        <v>939</v>
      </c>
      <c r="D5421" s="79">
        <f>VLOOKUP(Pag_Inicio_Corr_mas_casos[[#This Row],[Corregimiento]],Hoja3!$A$2:$D$676,4,0)</f>
        <v>81009</v>
      </c>
      <c r="E5421" s="78">
        <v>55</v>
      </c>
    </row>
    <row r="5422" spans="1:5" x14ac:dyDescent="0.2">
      <c r="A5422" s="77">
        <v>44189</v>
      </c>
      <c r="B5422" s="78">
        <v>44189</v>
      </c>
      <c r="C5422" s="78" t="s">
        <v>1018</v>
      </c>
      <c r="D5422" s="79">
        <f>VLOOKUP(Pag_Inicio_Corr_mas_casos[[#This Row],[Corregimiento]],Hoja3!$A$2:$D$676,4,0)</f>
        <v>81008</v>
      </c>
      <c r="E5422" s="78">
        <v>53</v>
      </c>
    </row>
    <row r="5423" spans="1:5" x14ac:dyDescent="0.2">
      <c r="A5423" s="77">
        <v>44189</v>
      </c>
      <c r="B5423" s="78">
        <v>44189</v>
      </c>
      <c r="C5423" s="78" t="s">
        <v>938</v>
      </c>
      <c r="D5423" s="79">
        <f>VLOOKUP(Pag_Inicio_Corr_mas_casos[[#This Row],[Corregimiento]],Hoja3!$A$2:$D$676,4,0)</f>
        <v>130717</v>
      </c>
      <c r="E5423" s="78">
        <v>53</v>
      </c>
    </row>
    <row r="5424" spans="1:5" x14ac:dyDescent="0.2">
      <c r="A5424" s="77">
        <v>44189</v>
      </c>
      <c r="B5424" s="78">
        <v>44189</v>
      </c>
      <c r="C5424" s="78" t="s">
        <v>1019</v>
      </c>
      <c r="D5424" s="79">
        <f>VLOOKUP(Pag_Inicio_Corr_mas_casos[[#This Row],[Corregimiento]],Hoja3!$A$2:$D$676,4,0)</f>
        <v>81001</v>
      </c>
      <c r="E5424" s="78">
        <v>52</v>
      </c>
    </row>
    <row r="5425" spans="1:5" x14ac:dyDescent="0.2">
      <c r="A5425" s="77">
        <v>44189</v>
      </c>
      <c r="B5425" s="78">
        <v>44189</v>
      </c>
      <c r="C5425" s="78" t="s">
        <v>1020</v>
      </c>
      <c r="D5425" s="79">
        <f>VLOOKUP(Pag_Inicio_Corr_mas_casos[[#This Row],[Corregimiento]],Hoja3!$A$2:$D$676,4,0)</f>
        <v>81002</v>
      </c>
      <c r="E5425" s="78">
        <v>52</v>
      </c>
    </row>
    <row r="5426" spans="1:5" x14ac:dyDescent="0.2">
      <c r="A5426" s="77">
        <v>44189</v>
      </c>
      <c r="B5426" s="78">
        <v>44189</v>
      </c>
      <c r="C5426" s="78" t="s">
        <v>946</v>
      </c>
      <c r="D5426" s="79">
        <f>VLOOKUP(Pag_Inicio_Corr_mas_casos[[#This Row],[Corregimiento]],Hoja3!$A$2:$D$676,4,0)</f>
        <v>80814</v>
      </c>
      <c r="E5426" s="78">
        <v>50</v>
      </c>
    </row>
    <row r="5427" spans="1:5" x14ac:dyDescent="0.2">
      <c r="A5427" s="77">
        <v>44189</v>
      </c>
      <c r="B5427" s="78">
        <v>44189</v>
      </c>
      <c r="C5427" s="78" t="s">
        <v>952</v>
      </c>
      <c r="D5427" s="79">
        <f>VLOOKUP(Pag_Inicio_Corr_mas_casos[[#This Row],[Corregimiento]],Hoja3!$A$2:$D$676,4,0)</f>
        <v>80820</v>
      </c>
      <c r="E5427" s="78">
        <v>48</v>
      </c>
    </row>
    <row r="5428" spans="1:5" x14ac:dyDescent="0.2">
      <c r="A5428" s="77">
        <v>44189</v>
      </c>
      <c r="B5428" s="78">
        <v>44189</v>
      </c>
      <c r="C5428" s="78" t="s">
        <v>1036</v>
      </c>
      <c r="D5428" s="79">
        <f>VLOOKUP(Pag_Inicio_Corr_mas_casos[[#This Row],[Corregimiento]],Hoja3!$A$2:$D$676,4,0)</f>
        <v>130106</v>
      </c>
      <c r="E5428" s="78">
        <v>47</v>
      </c>
    </row>
    <row r="5429" spans="1:5" x14ac:dyDescent="0.2">
      <c r="A5429" s="77">
        <v>44189</v>
      </c>
      <c r="B5429" s="78">
        <v>44189</v>
      </c>
      <c r="C5429" s="78" t="s">
        <v>1037</v>
      </c>
      <c r="D5429" s="79">
        <f>VLOOKUP(Pag_Inicio_Corr_mas_casos[[#This Row],[Corregimiento]],Hoja3!$A$2:$D$676,4,0)</f>
        <v>40601</v>
      </c>
      <c r="E5429" s="78">
        <v>42</v>
      </c>
    </row>
    <row r="5430" spans="1:5" x14ac:dyDescent="0.2">
      <c r="A5430" s="77">
        <v>44189</v>
      </c>
      <c r="B5430" s="78">
        <v>44189</v>
      </c>
      <c r="C5430" s="78" t="s">
        <v>967</v>
      </c>
      <c r="D5430" s="79">
        <f>VLOOKUP(Pag_Inicio_Corr_mas_casos[[#This Row],[Corregimiento]],Hoja3!$A$2:$D$676,4,0)</f>
        <v>30107</v>
      </c>
      <c r="E5430" s="78">
        <v>40</v>
      </c>
    </row>
    <row r="5431" spans="1:5" x14ac:dyDescent="0.2">
      <c r="A5431" s="77">
        <v>44189</v>
      </c>
      <c r="B5431" s="78">
        <v>44189</v>
      </c>
      <c r="C5431" s="78" t="s">
        <v>944</v>
      </c>
      <c r="D5431" s="79">
        <f>VLOOKUP(Pag_Inicio_Corr_mas_casos[[#This Row],[Corregimiento]],Hoja3!$A$2:$D$676,4,0)</f>
        <v>130708</v>
      </c>
      <c r="E5431" s="78">
        <v>40</v>
      </c>
    </row>
    <row r="5432" spans="1:5" x14ac:dyDescent="0.2">
      <c r="A5432" s="77">
        <v>44189</v>
      </c>
      <c r="B5432" s="78">
        <v>44189</v>
      </c>
      <c r="C5432" s="78" t="s">
        <v>992</v>
      </c>
      <c r="D5432" s="79">
        <f>VLOOKUP(Pag_Inicio_Corr_mas_casos[[#This Row],[Corregimiento]],Hoja3!$A$2:$D$676,4,0)</f>
        <v>80808</v>
      </c>
      <c r="E5432" s="78">
        <v>38</v>
      </c>
    </row>
    <row r="5433" spans="1:5" x14ac:dyDescent="0.2">
      <c r="A5433" s="77">
        <v>44189</v>
      </c>
      <c r="B5433" s="78">
        <v>44189</v>
      </c>
      <c r="C5433" s="78" t="s">
        <v>1015</v>
      </c>
      <c r="D5433" s="79">
        <f>VLOOKUP(Pag_Inicio_Corr_mas_casos[[#This Row],[Corregimiento]],Hoja3!$A$2:$D$676,4,0)</f>
        <v>130702</v>
      </c>
      <c r="E5433" s="78">
        <v>34</v>
      </c>
    </row>
    <row r="5434" spans="1:5" x14ac:dyDescent="0.2">
      <c r="A5434" s="77">
        <v>44189</v>
      </c>
      <c r="B5434" s="78">
        <v>44189</v>
      </c>
      <c r="C5434" s="78" t="s">
        <v>959</v>
      </c>
      <c r="D5434" s="79">
        <f>VLOOKUP(Pag_Inicio_Corr_mas_casos[[#This Row],[Corregimiento]],Hoja3!$A$2:$D$676,4,0)</f>
        <v>130701</v>
      </c>
      <c r="E5434" s="78">
        <v>32</v>
      </c>
    </row>
    <row r="5435" spans="1:5" x14ac:dyDescent="0.2">
      <c r="A5435" s="77">
        <v>44189</v>
      </c>
      <c r="B5435" s="78">
        <v>44189</v>
      </c>
      <c r="C5435" s="78" t="s">
        <v>1022</v>
      </c>
      <c r="D5435" s="79">
        <f>VLOOKUP(Pag_Inicio_Corr_mas_casos[[#This Row],[Corregimiento]],Hoja3!$A$2:$D$676,4,0)</f>
        <v>91001</v>
      </c>
      <c r="E5435" s="78">
        <v>32</v>
      </c>
    </row>
    <row r="5436" spans="1:5" x14ac:dyDescent="0.2">
      <c r="A5436" s="77">
        <v>44189</v>
      </c>
      <c r="B5436" s="78">
        <v>44189</v>
      </c>
      <c r="C5436" s="78" t="s">
        <v>960</v>
      </c>
      <c r="D5436" s="79">
        <f>VLOOKUP(Pag_Inicio_Corr_mas_casos[[#This Row],[Corregimiento]],Hoja3!$A$2:$D$676,4,0)</f>
        <v>80804</v>
      </c>
      <c r="E5436" s="78">
        <v>31</v>
      </c>
    </row>
    <row r="5437" spans="1:5" x14ac:dyDescent="0.2">
      <c r="A5437" s="77">
        <v>44189</v>
      </c>
      <c r="B5437" s="78">
        <v>44189</v>
      </c>
      <c r="C5437" s="78" t="s">
        <v>955</v>
      </c>
      <c r="D5437" s="79">
        <f>VLOOKUP(Pag_Inicio_Corr_mas_casos[[#This Row],[Corregimiento]],Hoja3!$A$2:$D$676,4,0)</f>
        <v>80501</v>
      </c>
      <c r="E5437" s="78">
        <v>31</v>
      </c>
    </row>
    <row r="5438" spans="1:5" x14ac:dyDescent="0.2">
      <c r="A5438" s="77">
        <v>44189</v>
      </c>
      <c r="B5438" s="78">
        <v>44189</v>
      </c>
      <c r="C5438" s="78" t="s">
        <v>977</v>
      </c>
      <c r="D5438" s="79">
        <f>VLOOKUP(Pag_Inicio_Corr_mas_casos[[#This Row],[Corregimiento]],Hoja3!$A$2:$D$676,4,0)</f>
        <v>80803</v>
      </c>
      <c r="E5438" s="78">
        <v>28</v>
      </c>
    </row>
    <row r="5439" spans="1:5" x14ac:dyDescent="0.2">
      <c r="A5439" s="77">
        <v>44189</v>
      </c>
      <c r="B5439" s="78">
        <v>44189</v>
      </c>
      <c r="C5439" s="78" t="s">
        <v>950</v>
      </c>
      <c r="D5439" s="79">
        <f>VLOOKUP(Pag_Inicio_Corr_mas_casos[[#This Row],[Corregimiento]],Hoja3!$A$2:$D$676,4,0)</f>
        <v>130107</v>
      </c>
      <c r="E5439" s="78">
        <v>27</v>
      </c>
    </row>
    <row r="5440" spans="1:5" x14ac:dyDescent="0.2">
      <c r="A5440" s="77">
        <v>44189</v>
      </c>
      <c r="B5440" s="78">
        <v>44189</v>
      </c>
      <c r="C5440" s="78" t="s">
        <v>958</v>
      </c>
      <c r="D5440" s="79">
        <f>VLOOKUP(Pag_Inicio_Corr_mas_casos[[#This Row],[Corregimiento]],Hoja3!$A$2:$D$676,4,0)</f>
        <v>50208</v>
      </c>
      <c r="E5440" s="78">
        <v>27</v>
      </c>
    </row>
    <row r="5441" spans="1:5" x14ac:dyDescent="0.2">
      <c r="A5441" s="77">
        <v>44189</v>
      </c>
      <c r="B5441" s="78">
        <v>44189</v>
      </c>
      <c r="C5441" s="78" t="s">
        <v>994</v>
      </c>
      <c r="D5441" s="79">
        <f>VLOOKUP(Pag_Inicio_Corr_mas_casos[[#This Row],[Corregimiento]],Hoja3!$A$2:$D$676,4,0)</f>
        <v>130105</v>
      </c>
      <c r="E5441" s="78">
        <v>23</v>
      </c>
    </row>
    <row r="5442" spans="1:5" x14ac:dyDescent="0.2">
      <c r="A5442" s="77">
        <v>44189</v>
      </c>
      <c r="B5442" s="78">
        <v>44189</v>
      </c>
      <c r="C5442" s="78" t="s">
        <v>693</v>
      </c>
      <c r="D5442" s="79">
        <f>VLOOKUP(Pag_Inicio_Corr_mas_casos[[#This Row],[Corregimiento]],Hoja3!$A$2:$D$676,4,0)</f>
        <v>81006</v>
      </c>
      <c r="E5442" s="78">
        <v>21</v>
      </c>
    </row>
    <row r="5443" spans="1:5" x14ac:dyDescent="0.2">
      <c r="A5443" s="77">
        <v>44189</v>
      </c>
      <c r="B5443" s="78">
        <v>44189</v>
      </c>
      <c r="C5443" s="78" t="s">
        <v>1027</v>
      </c>
      <c r="D5443" s="79">
        <f>VLOOKUP(Pag_Inicio_Corr_mas_casos[[#This Row],[Corregimiento]],Hoja3!$A$2:$D$676,4,0)</f>
        <v>30103</v>
      </c>
      <c r="E5443" s="78">
        <v>19</v>
      </c>
    </row>
    <row r="5444" spans="1:5" x14ac:dyDescent="0.2">
      <c r="A5444" s="77">
        <v>44189</v>
      </c>
      <c r="B5444" s="78">
        <v>44189</v>
      </c>
      <c r="C5444" s="78" t="s">
        <v>1032</v>
      </c>
      <c r="D5444" s="79">
        <f>VLOOKUP(Pag_Inicio_Corr_mas_casos[[#This Row],[Corregimiento]],Hoja3!$A$2:$D$676,4,0)</f>
        <v>30104</v>
      </c>
      <c r="E5444" s="78">
        <v>18</v>
      </c>
    </row>
    <row r="5445" spans="1:5" x14ac:dyDescent="0.2">
      <c r="A5445" s="77">
        <v>44189</v>
      </c>
      <c r="B5445" s="78">
        <v>44189</v>
      </c>
      <c r="C5445" s="78" t="s">
        <v>991</v>
      </c>
      <c r="D5445" s="79">
        <f>VLOOKUP(Pag_Inicio_Corr_mas_casos[[#This Row],[Corregimiento]],Hoja3!$A$2:$D$676,4,0)</f>
        <v>130706</v>
      </c>
      <c r="E5445" s="78">
        <v>17</v>
      </c>
    </row>
    <row r="5446" spans="1:5" x14ac:dyDescent="0.2">
      <c r="A5446" s="77">
        <v>44189</v>
      </c>
      <c r="B5446" s="78">
        <v>44189</v>
      </c>
      <c r="C5446" s="78" t="s">
        <v>957</v>
      </c>
      <c r="D5446" s="79">
        <f>VLOOKUP(Pag_Inicio_Corr_mas_casos[[#This Row],[Corregimiento]],Hoja3!$A$2:$D$676,4,0)</f>
        <v>130716</v>
      </c>
      <c r="E5446" s="78">
        <v>17</v>
      </c>
    </row>
    <row r="5447" spans="1:5" x14ac:dyDescent="0.2">
      <c r="A5447" s="77">
        <v>44189</v>
      </c>
      <c r="B5447" s="78">
        <v>44189</v>
      </c>
      <c r="C5447" s="78" t="s">
        <v>1038</v>
      </c>
      <c r="D5447" s="79">
        <f>VLOOKUP(Pag_Inicio_Corr_mas_casos[[#This Row],[Corregimiento]],Hoja3!$A$2:$D$676,4,0)</f>
        <v>130108</v>
      </c>
      <c r="E5447" s="78">
        <v>16</v>
      </c>
    </row>
    <row r="5448" spans="1:5" x14ac:dyDescent="0.2">
      <c r="A5448" s="77">
        <v>44189</v>
      </c>
      <c r="B5448" s="78">
        <v>44189</v>
      </c>
      <c r="C5448" s="78" t="s">
        <v>1039</v>
      </c>
      <c r="D5448" s="79">
        <f>VLOOKUP(Pag_Inicio_Corr_mas_casos[[#This Row],[Corregimiento]],Hoja3!$A$2:$D$676,4,0)</f>
        <v>60101</v>
      </c>
      <c r="E5448" s="78">
        <v>16</v>
      </c>
    </row>
    <row r="5449" spans="1:5" x14ac:dyDescent="0.2">
      <c r="A5449" s="77">
        <v>44189</v>
      </c>
      <c r="B5449" s="78">
        <v>44189</v>
      </c>
      <c r="C5449" s="78" t="s">
        <v>976</v>
      </c>
      <c r="D5449" s="79">
        <f>VLOOKUP(Pag_Inicio_Corr_mas_casos[[#This Row],[Corregimiento]],Hoja3!$A$2:$D$676,4,0)</f>
        <v>60105</v>
      </c>
      <c r="E5449" s="78">
        <v>16</v>
      </c>
    </row>
    <row r="5450" spans="1:5" x14ac:dyDescent="0.2">
      <c r="A5450" s="77">
        <v>44189</v>
      </c>
      <c r="B5450" s="78">
        <v>44189</v>
      </c>
      <c r="C5450" s="78" t="s">
        <v>995</v>
      </c>
      <c r="D5450" s="79">
        <f>VLOOKUP(Pag_Inicio_Corr_mas_casos[[#This Row],[Corregimiento]],Hoja3!$A$2:$D$676,4,0)</f>
        <v>81005</v>
      </c>
      <c r="E5450" s="78">
        <v>16</v>
      </c>
    </row>
    <row r="5451" spans="1:5" x14ac:dyDescent="0.2">
      <c r="A5451" s="77">
        <v>44189</v>
      </c>
      <c r="B5451" s="78">
        <v>44189</v>
      </c>
      <c r="C5451" s="78" t="s">
        <v>1040</v>
      </c>
      <c r="D5451" s="79">
        <f>VLOOKUP(Pag_Inicio_Corr_mas_casos[[#This Row],[Corregimiento]],Hoja3!$A$2:$D$676,4,0)</f>
        <v>50316</v>
      </c>
      <c r="E5451" s="78">
        <v>16</v>
      </c>
    </row>
    <row r="5452" spans="1:5" x14ac:dyDescent="0.2">
      <c r="A5452" s="77">
        <v>44189</v>
      </c>
      <c r="B5452" s="78">
        <v>44189</v>
      </c>
      <c r="C5452" s="78" t="s">
        <v>1008</v>
      </c>
      <c r="D5452" s="79">
        <f>VLOOKUP(Pag_Inicio_Corr_mas_casos[[#This Row],[Corregimiento]],Hoja3!$A$2:$D$676,4,0)</f>
        <v>60401</v>
      </c>
      <c r="E5452" s="78">
        <v>15</v>
      </c>
    </row>
    <row r="5453" spans="1:5" x14ac:dyDescent="0.2">
      <c r="A5453" s="77">
        <v>44189</v>
      </c>
      <c r="B5453" s="78">
        <v>44189</v>
      </c>
      <c r="C5453" s="78" t="s">
        <v>1025</v>
      </c>
      <c r="D5453" s="79">
        <f>VLOOKUP(Pag_Inicio_Corr_mas_casos[[#This Row],[Corregimiento]],Hoja3!$A$2:$D$676,4,0)</f>
        <v>20601</v>
      </c>
      <c r="E5453" s="78">
        <v>15</v>
      </c>
    </row>
    <row r="5454" spans="1:5" x14ac:dyDescent="0.2">
      <c r="A5454" s="77">
        <v>44189</v>
      </c>
      <c r="B5454" s="78">
        <v>44189</v>
      </c>
      <c r="C5454" s="78" t="s">
        <v>1041</v>
      </c>
      <c r="D5454" s="79">
        <f>VLOOKUP(Pag_Inicio_Corr_mas_casos[[#This Row],[Corregimiento]],Hoja3!$A$2:$D$676,4,0)</f>
        <v>70301</v>
      </c>
      <c r="E5454" s="78">
        <v>14</v>
      </c>
    </row>
    <row r="5455" spans="1:5" x14ac:dyDescent="0.2">
      <c r="A5455" s="77">
        <v>44189</v>
      </c>
      <c r="B5455" s="78">
        <v>44189</v>
      </c>
      <c r="C5455" s="78" t="s">
        <v>1000</v>
      </c>
      <c r="D5455" s="79">
        <f>VLOOKUP(Pag_Inicio_Corr_mas_casos[[#This Row],[Corregimiento]],Hoja3!$A$2:$D$676,4,0)</f>
        <v>80805</v>
      </c>
      <c r="E5455" s="78">
        <v>13</v>
      </c>
    </row>
    <row r="5456" spans="1:5" x14ac:dyDescent="0.2">
      <c r="A5456" s="77">
        <v>44189</v>
      </c>
      <c r="B5456" s="78">
        <v>44189</v>
      </c>
      <c r="C5456" s="78" t="s">
        <v>996</v>
      </c>
      <c r="D5456" s="79">
        <f>VLOOKUP(Pag_Inicio_Corr_mas_casos[[#This Row],[Corregimiento]],Hoja3!$A$2:$D$676,4,0)</f>
        <v>80802</v>
      </c>
      <c r="E5456" s="78">
        <v>13</v>
      </c>
    </row>
    <row r="5457" spans="1:6" x14ac:dyDescent="0.2">
      <c r="A5457" s="77">
        <v>44189</v>
      </c>
      <c r="B5457" s="78">
        <v>44189</v>
      </c>
      <c r="C5457" s="78" t="s">
        <v>1005</v>
      </c>
      <c r="D5457" s="79">
        <f>VLOOKUP(Pag_Inicio_Corr_mas_casos[[#This Row],[Corregimiento]],Hoja3!$A$2:$D$676,4,0)</f>
        <v>60103</v>
      </c>
      <c r="E5457" s="78">
        <v>13</v>
      </c>
    </row>
    <row r="5458" spans="1:6" x14ac:dyDescent="0.2">
      <c r="A5458" s="77">
        <v>44189</v>
      </c>
      <c r="B5458" s="78">
        <v>44189</v>
      </c>
      <c r="C5458" s="78" t="s">
        <v>1023</v>
      </c>
      <c r="D5458" s="79">
        <f>VLOOKUP(Pag_Inicio_Corr_mas_casos[[#This Row],[Corregimiento]],Hoja3!$A$2:$D$676,4,0)</f>
        <v>30111</v>
      </c>
      <c r="E5458" s="78">
        <v>13</v>
      </c>
    </row>
    <row r="5459" spans="1:6" x14ac:dyDescent="0.2">
      <c r="A5459" s="77">
        <v>44189</v>
      </c>
      <c r="B5459" s="78">
        <v>44189</v>
      </c>
      <c r="C5459" s="78" t="s">
        <v>969</v>
      </c>
      <c r="D5459" s="79">
        <f>VLOOKUP(Pag_Inicio_Corr_mas_casos[[#This Row],[Corregimiento]],Hoja3!$A$2:$D$676,4,0)</f>
        <v>130709</v>
      </c>
      <c r="E5459" s="78">
        <v>12</v>
      </c>
    </row>
    <row r="5460" spans="1:6" x14ac:dyDescent="0.2">
      <c r="A5460" s="77">
        <v>44189</v>
      </c>
      <c r="B5460" s="78">
        <v>44189</v>
      </c>
      <c r="C5460" s="78" t="s">
        <v>1042</v>
      </c>
      <c r="D5460" s="79">
        <f>VLOOKUP(Pag_Inicio_Corr_mas_casos[[#This Row],[Corregimiento]],Hoja3!$A$2:$D$676,4,0)</f>
        <v>20401</v>
      </c>
      <c r="E5460" s="78">
        <v>12</v>
      </c>
    </row>
    <row r="5461" spans="1:6" x14ac:dyDescent="0.2">
      <c r="A5461" s="77">
        <v>44189</v>
      </c>
      <c r="B5461" s="78">
        <v>44189</v>
      </c>
      <c r="C5461" s="78" t="s">
        <v>964</v>
      </c>
      <c r="D5461" s="79">
        <f>VLOOKUP(Pag_Inicio_Corr_mas_casos[[#This Row],[Corregimiento]],Hoja3!$A$2:$D$676,4,0)</f>
        <v>30113</v>
      </c>
      <c r="E5461" s="78">
        <v>12</v>
      </c>
    </row>
    <row r="5462" spans="1:6" x14ac:dyDescent="0.2">
      <c r="A5462" s="77">
        <v>44189</v>
      </c>
      <c r="B5462" s="78">
        <v>44189</v>
      </c>
      <c r="C5462" s="78" t="s">
        <v>1043</v>
      </c>
      <c r="D5462" s="79">
        <f>VLOOKUP(Pag_Inicio_Corr_mas_casos[[#This Row],[Corregimiento]],Hoja3!$A$2:$D$676,4,0)</f>
        <v>20602</v>
      </c>
      <c r="E5462" s="78">
        <v>11</v>
      </c>
    </row>
    <row r="5463" spans="1:6" x14ac:dyDescent="0.2">
      <c r="A5463" s="77">
        <v>44189</v>
      </c>
      <c r="B5463" s="78">
        <v>44189</v>
      </c>
      <c r="C5463" s="78" t="s">
        <v>1044</v>
      </c>
      <c r="D5463" s="79">
        <f>VLOOKUP(Pag_Inicio_Corr_mas_casos[[#This Row],[Corregimiento]],Hoja3!$A$2:$D$676,4,0)</f>
        <v>90301</v>
      </c>
      <c r="E5463" s="78">
        <v>11</v>
      </c>
    </row>
    <row r="5464" spans="1:6" x14ac:dyDescent="0.2">
      <c r="A5464" s="77">
        <v>44189</v>
      </c>
      <c r="B5464" s="78">
        <v>44189</v>
      </c>
      <c r="C5464" s="78" t="s">
        <v>1003</v>
      </c>
      <c r="D5464" s="79">
        <f>VLOOKUP(Pag_Inicio_Corr_mas_casos[[#This Row],[Corregimiento]],Hoja3!$A$2:$D$676,4,0)</f>
        <v>40611</v>
      </c>
      <c r="E5464" s="78">
        <v>11</v>
      </c>
    </row>
    <row r="5465" spans="1:6" x14ac:dyDescent="0.2">
      <c r="A5465" s="77">
        <v>44189</v>
      </c>
      <c r="B5465" s="78">
        <v>44189</v>
      </c>
      <c r="C5465" s="78" t="s">
        <v>1045</v>
      </c>
      <c r="D5465" s="79">
        <f>VLOOKUP(Pag_Inicio_Corr_mas_casos[[#This Row],[Corregimiento]],Hoja3!$A$2:$D$676,4,0)</f>
        <v>40508</v>
      </c>
      <c r="E5465" s="78">
        <v>11</v>
      </c>
    </row>
    <row r="5466" spans="1:6" x14ac:dyDescent="0.2">
      <c r="A5466" s="50">
        <v>44190</v>
      </c>
      <c r="B5466" s="51">
        <v>44190</v>
      </c>
      <c r="C5466" s="51" t="s">
        <v>1036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 x14ac:dyDescent="0.2">
      <c r="A5467" s="50">
        <v>44190</v>
      </c>
      <c r="B5467" s="51">
        <v>44190</v>
      </c>
      <c r="C5467" s="51" t="s">
        <v>1046</v>
      </c>
      <c r="D5467" s="52">
        <f>VLOOKUP(Pag_Inicio_Corr_mas_casos[[#This Row],[Corregimiento]],Hoja3!$A$2:$D$676,4,0)</f>
        <v>80812</v>
      </c>
      <c r="E5467" s="51">
        <v>90</v>
      </c>
    </row>
    <row r="5468" spans="1:6" x14ac:dyDescent="0.2">
      <c r="A5468" s="50">
        <v>44190</v>
      </c>
      <c r="B5468" s="51">
        <v>44190</v>
      </c>
      <c r="C5468" s="51" t="s">
        <v>1012</v>
      </c>
      <c r="D5468" s="52">
        <f>VLOOKUP(Pag_Inicio_Corr_mas_casos[[#This Row],[Corregimiento]],Hoja3!$A$2:$D$676,4,0)</f>
        <v>80819</v>
      </c>
      <c r="E5468" s="51">
        <v>88</v>
      </c>
    </row>
    <row r="5469" spans="1:6" x14ac:dyDescent="0.2">
      <c r="A5469" s="50">
        <v>44190</v>
      </c>
      <c r="B5469" s="51">
        <v>44190</v>
      </c>
      <c r="C5469" s="51" t="s">
        <v>1035</v>
      </c>
      <c r="D5469" s="52">
        <f>VLOOKUP(Pag_Inicio_Corr_mas_casos[[#This Row],[Corregimiento]],Hoja3!$A$2:$D$676,4,0)</f>
        <v>130101</v>
      </c>
      <c r="E5469" s="51">
        <v>84</v>
      </c>
    </row>
    <row r="5470" spans="1:6" x14ac:dyDescent="0.2">
      <c r="A5470" s="50">
        <v>44190</v>
      </c>
      <c r="B5470" s="51">
        <v>44190</v>
      </c>
      <c r="C5470" s="51" t="s">
        <v>1017</v>
      </c>
      <c r="D5470" s="52">
        <f>VLOOKUP(Pag_Inicio_Corr_mas_casos[[#This Row],[Corregimiento]],Hoja3!$A$2:$D$676,4,0)</f>
        <v>130102</v>
      </c>
      <c r="E5470" s="51">
        <v>74</v>
      </c>
    </row>
    <row r="5471" spans="1:6" x14ac:dyDescent="0.2">
      <c r="A5471" s="50">
        <v>44190</v>
      </c>
      <c r="B5471" s="51">
        <v>44190</v>
      </c>
      <c r="C5471" s="51" t="s">
        <v>948</v>
      </c>
      <c r="D5471" s="52">
        <f>VLOOKUP(Pag_Inicio_Corr_mas_casos[[#This Row],[Corregimiento]],Hoja3!$A$2:$D$676,4,0)</f>
        <v>80811</v>
      </c>
      <c r="E5471" s="51">
        <v>69</v>
      </c>
    </row>
    <row r="5472" spans="1:6" x14ac:dyDescent="0.2">
      <c r="A5472" s="50">
        <v>44190</v>
      </c>
      <c r="B5472" s="51">
        <v>44190</v>
      </c>
      <c r="C5472" s="51" t="s">
        <v>941</v>
      </c>
      <c r="D5472" s="52">
        <f>VLOOKUP(Pag_Inicio_Corr_mas_casos[[#This Row],[Corregimiento]],Hoja3!$A$2:$D$676,4,0)</f>
        <v>80823</v>
      </c>
      <c r="E5472" s="51">
        <v>68</v>
      </c>
    </row>
    <row r="5473" spans="1:5" x14ac:dyDescent="0.2">
      <c r="A5473" s="50">
        <v>44190</v>
      </c>
      <c r="B5473" s="51">
        <v>44190</v>
      </c>
      <c r="C5473" s="51" t="s">
        <v>772</v>
      </c>
      <c r="D5473" s="52">
        <f>VLOOKUP(Pag_Inicio_Corr_mas_casos[[#This Row],[Corregimiento]],Hoja3!$A$2:$D$676,4,0)</f>
        <v>80821</v>
      </c>
      <c r="E5473" s="51">
        <v>67</v>
      </c>
    </row>
    <row r="5474" spans="1:5" x14ac:dyDescent="0.2">
      <c r="A5474" s="50">
        <v>44190</v>
      </c>
      <c r="B5474" s="51">
        <v>44190</v>
      </c>
      <c r="C5474" s="51" t="s">
        <v>951</v>
      </c>
      <c r="D5474" s="52">
        <f>VLOOKUP(Pag_Inicio_Corr_mas_casos[[#This Row],[Corregimiento]],Hoja3!$A$2:$D$676,4,0)</f>
        <v>80813</v>
      </c>
      <c r="E5474" s="51">
        <v>65</v>
      </c>
    </row>
    <row r="5475" spans="1:5" x14ac:dyDescent="0.2">
      <c r="A5475" s="50">
        <v>44190</v>
      </c>
      <c r="B5475" s="51">
        <v>44190</v>
      </c>
      <c r="C5475" s="51" t="s">
        <v>1018</v>
      </c>
      <c r="D5475" s="52">
        <f>VLOOKUP(Pag_Inicio_Corr_mas_casos[[#This Row],[Corregimiento]],Hoja3!$A$2:$D$676,4,0)</f>
        <v>81008</v>
      </c>
      <c r="E5475" s="51">
        <v>64</v>
      </c>
    </row>
    <row r="5476" spans="1:5" x14ac:dyDescent="0.2">
      <c r="A5476" s="50">
        <v>44190</v>
      </c>
      <c r="B5476" s="51">
        <v>44190</v>
      </c>
      <c r="C5476" s="51" t="s">
        <v>944</v>
      </c>
      <c r="D5476" s="52">
        <f>VLOOKUP(Pag_Inicio_Corr_mas_casos[[#This Row],[Corregimiento]],Hoja3!$A$2:$D$676,4,0)</f>
        <v>130708</v>
      </c>
      <c r="E5476" s="51">
        <v>62</v>
      </c>
    </row>
    <row r="5477" spans="1:5" x14ac:dyDescent="0.2">
      <c r="A5477" s="50">
        <v>44190</v>
      </c>
      <c r="B5477" s="51">
        <v>44190</v>
      </c>
      <c r="C5477" s="51" t="s">
        <v>937</v>
      </c>
      <c r="D5477" s="52">
        <f>VLOOKUP(Pag_Inicio_Corr_mas_casos[[#This Row],[Corregimiento]],Hoja3!$A$2:$D$676,4,0)</f>
        <v>80810</v>
      </c>
      <c r="E5477" s="51">
        <v>62</v>
      </c>
    </row>
    <row r="5478" spans="1:5" x14ac:dyDescent="0.2">
      <c r="A5478" s="50">
        <v>44190</v>
      </c>
      <c r="B5478" s="51">
        <v>44190</v>
      </c>
      <c r="C5478" s="51" t="s">
        <v>942</v>
      </c>
      <c r="D5478" s="52">
        <f>VLOOKUP(Pag_Inicio_Corr_mas_casos[[#This Row],[Corregimiento]],Hoja3!$A$2:$D$676,4,0)</f>
        <v>80807</v>
      </c>
      <c r="E5478" s="51">
        <v>61</v>
      </c>
    </row>
    <row r="5479" spans="1:5" x14ac:dyDescent="0.2">
      <c r="A5479" s="50">
        <v>44190</v>
      </c>
      <c r="B5479" s="51">
        <v>44190</v>
      </c>
      <c r="C5479" s="51" t="s">
        <v>943</v>
      </c>
      <c r="D5479" s="52">
        <f>VLOOKUP(Pag_Inicio_Corr_mas_casos[[#This Row],[Corregimiento]],Hoja3!$A$2:$D$676,4,0)</f>
        <v>80816</v>
      </c>
      <c r="E5479" s="51">
        <v>61</v>
      </c>
    </row>
    <row r="5480" spans="1:5" x14ac:dyDescent="0.2">
      <c r="A5480" s="50">
        <v>44190</v>
      </c>
      <c r="B5480" s="51">
        <v>44190</v>
      </c>
      <c r="C5480" s="51" t="s">
        <v>687</v>
      </c>
      <c r="D5480" s="52">
        <f>VLOOKUP(Pag_Inicio_Corr_mas_casos[[#This Row],[Corregimiento]],Hoja3!$A$2:$D$676,4,0)</f>
        <v>80817</v>
      </c>
      <c r="E5480" s="51">
        <v>60</v>
      </c>
    </row>
    <row r="5481" spans="1:5" x14ac:dyDescent="0.2">
      <c r="A5481" s="50">
        <v>44190</v>
      </c>
      <c r="B5481" s="51">
        <v>44190</v>
      </c>
      <c r="C5481" s="51" t="s">
        <v>1020</v>
      </c>
      <c r="D5481" s="52">
        <f>VLOOKUP(Pag_Inicio_Corr_mas_casos[[#This Row],[Corregimiento]],Hoja3!$A$2:$D$676,4,0)</f>
        <v>81002</v>
      </c>
      <c r="E5481" s="51">
        <v>58</v>
      </c>
    </row>
    <row r="5482" spans="1:5" x14ac:dyDescent="0.2">
      <c r="A5482" s="50">
        <v>44190</v>
      </c>
      <c r="B5482" s="51">
        <v>44190</v>
      </c>
      <c r="C5482" s="51" t="s">
        <v>719</v>
      </c>
      <c r="D5482" s="52">
        <f>VLOOKUP(Pag_Inicio_Corr_mas_casos[[#This Row],[Corregimiento]],Hoja3!$A$2:$D$676,4,0)</f>
        <v>80809</v>
      </c>
      <c r="E5482" s="51">
        <v>57</v>
      </c>
    </row>
    <row r="5483" spans="1:5" x14ac:dyDescent="0.2">
      <c r="A5483" s="50">
        <v>44190</v>
      </c>
      <c r="B5483" s="51">
        <v>44190</v>
      </c>
      <c r="C5483" s="51" t="s">
        <v>940</v>
      </c>
      <c r="D5483" s="52">
        <f>VLOOKUP(Pag_Inicio_Corr_mas_casos[[#This Row],[Corregimiento]],Hoja3!$A$2:$D$676,4,0)</f>
        <v>80806</v>
      </c>
      <c r="E5483" s="51">
        <v>52</v>
      </c>
    </row>
    <row r="5484" spans="1:5" x14ac:dyDescent="0.2">
      <c r="A5484" s="50">
        <v>44190</v>
      </c>
      <c r="B5484" s="51">
        <v>44190</v>
      </c>
      <c r="C5484" s="51" t="s">
        <v>938</v>
      </c>
      <c r="D5484" s="52">
        <f>VLOOKUP(Pag_Inicio_Corr_mas_casos[[#This Row],[Corregimiento]],Hoja3!$A$2:$D$676,4,0)</f>
        <v>130717</v>
      </c>
      <c r="E5484" s="51">
        <v>52</v>
      </c>
    </row>
    <row r="5485" spans="1:5" x14ac:dyDescent="0.2">
      <c r="A5485" s="50">
        <v>44190</v>
      </c>
      <c r="B5485" s="51">
        <v>44190</v>
      </c>
      <c r="C5485" s="51" t="s">
        <v>945</v>
      </c>
      <c r="D5485" s="52">
        <f>VLOOKUP(Pag_Inicio_Corr_mas_casos[[#This Row],[Corregimiento]],Hoja3!$A$2:$D$676,4,0)</f>
        <v>81007</v>
      </c>
      <c r="E5485" s="51">
        <v>51</v>
      </c>
    </row>
    <row r="5486" spans="1:5" x14ac:dyDescent="0.2">
      <c r="A5486" s="50">
        <v>44190</v>
      </c>
      <c r="B5486" s="51">
        <v>44190</v>
      </c>
      <c r="C5486" s="51" t="s">
        <v>939</v>
      </c>
      <c r="D5486" s="52">
        <f>VLOOKUP(Pag_Inicio_Corr_mas_casos[[#This Row],[Corregimiento]],Hoja3!$A$2:$D$676,4,0)</f>
        <v>81009</v>
      </c>
      <c r="E5486" s="51">
        <v>51</v>
      </c>
    </row>
    <row r="5487" spans="1:5" x14ac:dyDescent="0.2">
      <c r="A5487" s="50">
        <v>44190</v>
      </c>
      <c r="B5487" s="51">
        <v>44190</v>
      </c>
      <c r="C5487" s="51" t="s">
        <v>1021</v>
      </c>
      <c r="D5487" s="52">
        <f>VLOOKUP(Pag_Inicio_Corr_mas_casos[[#This Row],[Corregimiento]],Hoja3!$A$2:$D$676,4,0)</f>
        <v>81003</v>
      </c>
      <c r="E5487" s="51">
        <v>47</v>
      </c>
    </row>
    <row r="5488" spans="1:5" x14ac:dyDescent="0.2">
      <c r="A5488" s="50">
        <v>44190</v>
      </c>
      <c r="B5488" s="51">
        <v>44190</v>
      </c>
      <c r="C5488" s="51" t="s">
        <v>1019</v>
      </c>
      <c r="D5488" s="52">
        <f>VLOOKUP(Pag_Inicio_Corr_mas_casos[[#This Row],[Corregimiento]],Hoja3!$A$2:$D$676,4,0)</f>
        <v>81001</v>
      </c>
      <c r="E5488" s="51">
        <v>46</v>
      </c>
    </row>
    <row r="5489" spans="1:5" x14ac:dyDescent="0.2">
      <c r="A5489" s="50">
        <v>44190</v>
      </c>
      <c r="B5489" s="51">
        <v>44190</v>
      </c>
      <c r="C5489" s="51" t="s">
        <v>947</v>
      </c>
      <c r="D5489" s="52">
        <f>VLOOKUP(Pag_Inicio_Corr_mas_casos[[#This Row],[Corregimiento]],Hoja3!$A$2:$D$676,4,0)</f>
        <v>80826</v>
      </c>
      <c r="E5489" s="51">
        <v>44</v>
      </c>
    </row>
    <row r="5490" spans="1:5" x14ac:dyDescent="0.2">
      <c r="A5490" s="50">
        <v>44190</v>
      </c>
      <c r="B5490" s="51">
        <v>44190</v>
      </c>
      <c r="C5490" s="51" t="s">
        <v>994</v>
      </c>
      <c r="D5490" s="52">
        <f>VLOOKUP(Pag_Inicio_Corr_mas_casos[[#This Row],[Corregimiento]],Hoja3!$A$2:$D$676,4,0)</f>
        <v>130105</v>
      </c>
      <c r="E5490" s="51">
        <v>44</v>
      </c>
    </row>
    <row r="5491" spans="1:5" x14ac:dyDescent="0.2">
      <c r="A5491" s="50">
        <v>44190</v>
      </c>
      <c r="B5491" s="51">
        <v>44190</v>
      </c>
      <c r="C5491" s="51" t="s">
        <v>950</v>
      </c>
      <c r="D5491" s="52">
        <f>VLOOKUP(Pag_Inicio_Corr_mas_casos[[#This Row],[Corregimiento]],Hoja3!$A$2:$D$676,4,0)</f>
        <v>130107</v>
      </c>
      <c r="E5491" s="51">
        <v>41</v>
      </c>
    </row>
    <row r="5492" spans="1:5" x14ac:dyDescent="0.2">
      <c r="A5492" s="50">
        <v>44190</v>
      </c>
      <c r="B5492" s="51">
        <v>44190</v>
      </c>
      <c r="C5492" s="51" t="s">
        <v>956</v>
      </c>
      <c r="D5492" s="52">
        <f>VLOOKUP(Pag_Inicio_Corr_mas_casos[[#This Row],[Corregimiento]],Hoja3!$A$2:$D$676,4,0)</f>
        <v>80815</v>
      </c>
      <c r="E5492" s="51">
        <v>57</v>
      </c>
    </row>
    <row r="5493" spans="1:5" x14ac:dyDescent="0.2">
      <c r="A5493" s="50">
        <v>44190</v>
      </c>
      <c r="B5493" s="51">
        <v>44190</v>
      </c>
      <c r="C5493" s="51" t="s">
        <v>1022</v>
      </c>
      <c r="D5493" s="52">
        <f>VLOOKUP(Pag_Inicio_Corr_mas_casos[[#This Row],[Corregimiento]],Hoja3!$A$2:$D$676,4,0)</f>
        <v>91001</v>
      </c>
      <c r="E5493" s="51">
        <v>39</v>
      </c>
    </row>
    <row r="5494" spans="1:5" x14ac:dyDescent="0.2">
      <c r="A5494" s="50">
        <v>44190</v>
      </c>
      <c r="B5494" s="51">
        <v>44190</v>
      </c>
      <c r="C5494" s="51" t="s">
        <v>952</v>
      </c>
      <c r="D5494" s="52">
        <f>VLOOKUP(Pag_Inicio_Corr_mas_casos[[#This Row],[Corregimiento]],Hoja3!$A$2:$D$676,4,0)</f>
        <v>80820</v>
      </c>
      <c r="E5494" s="51">
        <v>37</v>
      </c>
    </row>
    <row r="5495" spans="1:5" x14ac:dyDescent="0.2">
      <c r="A5495" s="50">
        <v>44190</v>
      </c>
      <c r="B5495" s="51">
        <v>44190</v>
      </c>
      <c r="C5495" s="51" t="s">
        <v>1015</v>
      </c>
      <c r="D5495" s="52">
        <f>VLOOKUP(Pag_Inicio_Corr_mas_casos[[#This Row],[Corregimiento]],Hoja3!$A$2:$D$676,4,0)</f>
        <v>130702</v>
      </c>
      <c r="E5495" s="51">
        <v>36</v>
      </c>
    </row>
    <row r="5496" spans="1:5" x14ac:dyDescent="0.2">
      <c r="A5496" s="50">
        <v>44190</v>
      </c>
      <c r="B5496" s="51">
        <v>44190</v>
      </c>
      <c r="C5496" s="51" t="s">
        <v>959</v>
      </c>
      <c r="D5496" s="52">
        <f>VLOOKUP(Pag_Inicio_Corr_mas_casos[[#This Row],[Corregimiento]],Hoja3!$A$2:$D$676,4,0)</f>
        <v>130701</v>
      </c>
      <c r="E5496" s="51">
        <v>35</v>
      </c>
    </row>
    <row r="5497" spans="1:5" x14ac:dyDescent="0.2">
      <c r="A5497" s="50">
        <v>44190</v>
      </c>
      <c r="B5497" s="51">
        <v>44190</v>
      </c>
      <c r="C5497" s="51" t="s">
        <v>1032</v>
      </c>
      <c r="D5497" s="52">
        <f>VLOOKUP(Pag_Inicio_Corr_mas_casos[[#This Row],[Corregimiento]],Hoja3!$A$2:$D$676,4,0)</f>
        <v>30104</v>
      </c>
      <c r="E5497" s="51">
        <v>35</v>
      </c>
    </row>
    <row r="5498" spans="1:5" x14ac:dyDescent="0.2">
      <c r="A5498" s="50">
        <v>44190</v>
      </c>
      <c r="B5498" s="51">
        <v>44190</v>
      </c>
      <c r="C5498" s="51" t="s">
        <v>957</v>
      </c>
      <c r="D5498" s="52">
        <f>VLOOKUP(Pag_Inicio_Corr_mas_casos[[#This Row],[Corregimiento]],Hoja3!$A$2:$D$676,4,0)</f>
        <v>130716</v>
      </c>
      <c r="E5498" s="51">
        <v>33</v>
      </c>
    </row>
    <row r="5499" spans="1:5" x14ac:dyDescent="0.2">
      <c r="A5499" s="50">
        <v>44190</v>
      </c>
      <c r="B5499" s="51">
        <v>44190</v>
      </c>
      <c r="C5499" s="51" t="s">
        <v>1034</v>
      </c>
      <c r="D5499" s="52">
        <f>VLOOKUP(Pag_Inicio_Corr_mas_casos[[#This Row],[Corregimiento]],Hoja3!$A$2:$D$676,4,0)</f>
        <v>80822</v>
      </c>
      <c r="E5499" s="51">
        <v>32</v>
      </c>
    </row>
    <row r="5500" spans="1:5" x14ac:dyDescent="0.2">
      <c r="A5500" s="50">
        <v>44190</v>
      </c>
      <c r="B5500" s="51">
        <v>44190</v>
      </c>
      <c r="C5500" s="51" t="s">
        <v>969</v>
      </c>
      <c r="D5500" s="52">
        <f>VLOOKUP(Pag_Inicio_Corr_mas_casos[[#This Row],[Corregimiento]],Hoja3!$A$2:$D$676,4,0)</f>
        <v>130709</v>
      </c>
      <c r="E5500" s="51">
        <v>32</v>
      </c>
    </row>
    <row r="5501" spans="1:5" x14ac:dyDescent="0.2">
      <c r="A5501" s="50">
        <v>44190</v>
      </c>
      <c r="B5501" s="51">
        <v>44190</v>
      </c>
      <c r="C5501" s="51" t="s">
        <v>991</v>
      </c>
      <c r="D5501" s="52">
        <f>VLOOKUP(Pag_Inicio_Corr_mas_casos[[#This Row],[Corregimiento]],Hoja3!$A$2:$D$676,4,0)</f>
        <v>130706</v>
      </c>
      <c r="E5501" s="51">
        <v>31</v>
      </c>
    </row>
    <row r="5502" spans="1:5" x14ac:dyDescent="0.2">
      <c r="A5502" s="50">
        <v>44190</v>
      </c>
      <c r="B5502" s="51">
        <v>44190</v>
      </c>
      <c r="C5502" s="51" t="s">
        <v>992</v>
      </c>
      <c r="D5502" s="52">
        <f>VLOOKUP(Pag_Inicio_Corr_mas_casos[[#This Row],[Corregimiento]],Hoja3!$A$2:$D$676,4,0)</f>
        <v>80808</v>
      </c>
      <c r="E5502" s="51">
        <v>28</v>
      </c>
    </row>
    <row r="5503" spans="1:5" x14ac:dyDescent="0.2">
      <c r="A5503" s="50">
        <v>44190</v>
      </c>
      <c r="B5503" s="51">
        <v>44190</v>
      </c>
      <c r="C5503" s="51" t="s">
        <v>946</v>
      </c>
      <c r="D5503" s="52">
        <f>VLOOKUP(Pag_Inicio_Corr_mas_casos[[#This Row],[Corregimiento]],Hoja3!$A$2:$D$676,4,0)</f>
        <v>80814</v>
      </c>
      <c r="E5503" s="51">
        <v>27</v>
      </c>
    </row>
    <row r="5504" spans="1:5" x14ac:dyDescent="0.2">
      <c r="A5504" s="50">
        <v>44190</v>
      </c>
      <c r="B5504" s="51">
        <v>44190</v>
      </c>
      <c r="C5504" s="51" t="s">
        <v>998</v>
      </c>
      <c r="D5504" s="52">
        <f>VLOOKUP(Pag_Inicio_Corr_mas_casos[[#This Row],[Corregimiento]],Hoja3!$A$2:$D$676,4,0)</f>
        <v>81004</v>
      </c>
      <c r="E5504" s="51">
        <v>27</v>
      </c>
    </row>
    <row r="5505" spans="1:5" x14ac:dyDescent="0.2">
      <c r="A5505" s="50">
        <v>44190</v>
      </c>
      <c r="B5505" s="51">
        <v>44190</v>
      </c>
      <c r="C5505" s="51" t="s">
        <v>955</v>
      </c>
      <c r="D5505" s="52">
        <f>VLOOKUP(Pag_Inicio_Corr_mas_casos[[#This Row],[Corregimiento]],Hoja3!$A$2:$D$676,4,0)</f>
        <v>80501</v>
      </c>
      <c r="E5505" s="51">
        <v>25</v>
      </c>
    </row>
    <row r="5506" spans="1:5" x14ac:dyDescent="0.2">
      <c r="A5506" s="50">
        <v>44190</v>
      </c>
      <c r="B5506" s="51">
        <v>44190</v>
      </c>
      <c r="C5506" s="51" t="s">
        <v>967</v>
      </c>
      <c r="D5506" s="52">
        <f>VLOOKUP(Pag_Inicio_Corr_mas_casos[[#This Row],[Corregimiento]],Hoja3!$A$2:$D$676,4,0)</f>
        <v>30107</v>
      </c>
      <c r="E5506" s="51">
        <v>22</v>
      </c>
    </row>
    <row r="5507" spans="1:5" x14ac:dyDescent="0.2">
      <c r="A5507" s="50">
        <v>44190</v>
      </c>
      <c r="B5507" s="51">
        <v>44190</v>
      </c>
      <c r="C5507" s="51" t="s">
        <v>960</v>
      </c>
      <c r="D5507" s="52">
        <f>VLOOKUP(Pag_Inicio_Corr_mas_casos[[#This Row],[Corregimiento]],Hoja3!$A$2:$D$676,4,0)</f>
        <v>80804</v>
      </c>
      <c r="E5507" s="51">
        <v>21</v>
      </c>
    </row>
    <row r="5508" spans="1:5" x14ac:dyDescent="0.2">
      <c r="A5508" s="50">
        <v>44190</v>
      </c>
      <c r="B5508" s="51">
        <v>44190</v>
      </c>
      <c r="C5508" s="51" t="s">
        <v>996</v>
      </c>
      <c r="D5508" s="52">
        <f>VLOOKUP(Pag_Inicio_Corr_mas_casos[[#This Row],[Corregimiento]],Hoja3!$A$2:$D$676,4,0)</f>
        <v>80802</v>
      </c>
      <c r="E5508" s="51">
        <v>21</v>
      </c>
    </row>
    <row r="5509" spans="1:5" x14ac:dyDescent="0.2">
      <c r="A5509" s="50">
        <v>44190</v>
      </c>
      <c r="B5509" s="51">
        <v>44190</v>
      </c>
      <c r="C5509" s="51" t="s">
        <v>1005</v>
      </c>
      <c r="D5509" s="52">
        <f>VLOOKUP(Pag_Inicio_Corr_mas_casos[[#This Row],[Corregimiento]],Hoja3!$A$2:$D$676,4,0)</f>
        <v>60103</v>
      </c>
      <c r="E5509" s="51">
        <v>21</v>
      </c>
    </row>
    <row r="5510" spans="1:5" x14ac:dyDescent="0.2">
      <c r="A5510" s="50">
        <v>44190</v>
      </c>
      <c r="B5510" s="51">
        <v>44190</v>
      </c>
      <c r="C5510" s="51" t="s">
        <v>975</v>
      </c>
      <c r="D5510" s="52">
        <f>VLOOKUP(Pag_Inicio_Corr_mas_casos[[#This Row],[Corregimiento]],Hoja3!$A$2:$D$676,4,0)</f>
        <v>20207</v>
      </c>
      <c r="E5510" s="51">
        <v>21</v>
      </c>
    </row>
    <row r="5511" spans="1:5" x14ac:dyDescent="0.2">
      <c r="A5511" s="50">
        <v>44190</v>
      </c>
      <c r="B5511" s="51">
        <v>44190</v>
      </c>
      <c r="C5511" s="51" t="s">
        <v>995</v>
      </c>
      <c r="D5511" s="52">
        <f>VLOOKUP(Pag_Inicio_Corr_mas_casos[[#This Row],[Corregimiento]],Hoja3!$A$2:$D$676,4,0)</f>
        <v>81005</v>
      </c>
      <c r="E5511" s="51">
        <v>20</v>
      </c>
    </row>
    <row r="5512" spans="1:5" x14ac:dyDescent="0.2">
      <c r="A5512" s="50">
        <v>44190</v>
      </c>
      <c r="B5512" s="51">
        <v>44190</v>
      </c>
      <c r="C5512" s="51" t="s">
        <v>962</v>
      </c>
      <c r="D5512" s="52">
        <f>VLOOKUP(Pag_Inicio_Corr_mas_casos[[#This Row],[Corregimiento]],Hoja3!$A$2:$D$676,4,0)</f>
        <v>81006</v>
      </c>
      <c r="E5512" s="51">
        <v>19</v>
      </c>
    </row>
    <row r="5513" spans="1:5" x14ac:dyDescent="0.2">
      <c r="A5513" s="50">
        <v>44190</v>
      </c>
      <c r="B5513" s="51">
        <v>44190</v>
      </c>
      <c r="C5513" s="51" t="s">
        <v>1038</v>
      </c>
      <c r="D5513" s="52">
        <f>VLOOKUP(Pag_Inicio_Corr_mas_casos[[#This Row],[Corregimiento]],Hoja3!$A$2:$D$676,4,0)</f>
        <v>130108</v>
      </c>
      <c r="E5513" s="51">
        <v>19</v>
      </c>
    </row>
    <row r="5514" spans="1:5" x14ac:dyDescent="0.2">
      <c r="A5514" s="50">
        <v>44190</v>
      </c>
      <c r="B5514" s="51">
        <v>44190</v>
      </c>
      <c r="C5514" s="51" t="s">
        <v>999</v>
      </c>
      <c r="D5514" s="52">
        <f>VLOOKUP(Pag_Inicio_Corr_mas_casos[[#This Row],[Corregimiento]],Hoja3!$A$2:$D$676,4,0)</f>
        <v>60104</v>
      </c>
      <c r="E5514" s="51">
        <v>17</v>
      </c>
    </row>
    <row r="5515" spans="1:5" x14ac:dyDescent="0.2">
      <c r="A5515" s="50">
        <v>44190</v>
      </c>
      <c r="B5515" s="51">
        <v>44190</v>
      </c>
      <c r="C5515" s="51" t="s">
        <v>971</v>
      </c>
      <c r="D5515" s="52">
        <f>VLOOKUP(Pag_Inicio_Corr_mas_casos[[#This Row],[Corregimiento]],Hoja3!$A$2:$D$676,4,0)</f>
        <v>130103</v>
      </c>
      <c r="E5515" s="51">
        <v>17</v>
      </c>
    </row>
    <row r="5516" spans="1:5" x14ac:dyDescent="0.2">
      <c r="A5516" s="50">
        <v>44190</v>
      </c>
      <c r="B5516" s="51">
        <v>44190</v>
      </c>
      <c r="C5516" s="51" t="s">
        <v>1047</v>
      </c>
      <c r="D5516" s="52">
        <f>VLOOKUP(Pag_Inicio_Corr_mas_casos[[#This Row],[Corregimiento]],Hoja3!$A$2:$D$676,4,0)</f>
        <v>40601</v>
      </c>
      <c r="E5516" s="51">
        <v>16</v>
      </c>
    </row>
    <row r="5517" spans="1:5" x14ac:dyDescent="0.2">
      <c r="A5517" s="50">
        <v>44190</v>
      </c>
      <c r="B5517" s="51">
        <v>44190</v>
      </c>
      <c r="C5517" s="51" t="s">
        <v>963</v>
      </c>
      <c r="D5517" s="52">
        <f>VLOOKUP(Pag_Inicio_Corr_mas_casos[[#This Row],[Corregimiento]],Hoja3!$A$2:$D$676,4,0)</f>
        <v>130908</v>
      </c>
      <c r="E5517" s="51">
        <v>16</v>
      </c>
    </row>
    <row r="5518" spans="1:5" x14ac:dyDescent="0.2">
      <c r="A5518" s="50">
        <v>44190</v>
      </c>
      <c r="B5518" s="51">
        <v>44190</v>
      </c>
      <c r="C5518" s="51" t="s">
        <v>977</v>
      </c>
      <c r="D5518" s="52">
        <f>VLOOKUP(Pag_Inicio_Corr_mas_casos[[#This Row],[Corregimiento]],Hoja3!$A$2:$D$676,4,0)</f>
        <v>80803</v>
      </c>
      <c r="E5518" s="51">
        <v>16</v>
      </c>
    </row>
    <row r="5519" spans="1:5" x14ac:dyDescent="0.2">
      <c r="A5519" s="50">
        <v>44190</v>
      </c>
      <c r="B5519" s="51">
        <v>44190</v>
      </c>
      <c r="C5519" s="51" t="s">
        <v>1033</v>
      </c>
      <c r="D5519" s="52">
        <f>VLOOKUP(Pag_Inicio_Corr_mas_casos[[#This Row],[Corregimiento]],Hoja3!$A$2:$D$676,4,0)</f>
        <v>91008</v>
      </c>
      <c r="E5519" s="51">
        <v>15</v>
      </c>
    </row>
    <row r="5520" spans="1:5" x14ac:dyDescent="0.2">
      <c r="A5520" s="50">
        <v>44190</v>
      </c>
      <c r="B5520" s="51">
        <v>44190</v>
      </c>
      <c r="C5520" s="51" t="s">
        <v>958</v>
      </c>
      <c r="D5520" s="52">
        <f>VLOOKUP(Pag_Inicio_Corr_mas_casos[[#This Row],[Corregimiento]],Hoja3!$A$2:$D$676,4,0)</f>
        <v>50208</v>
      </c>
      <c r="E5520" s="51">
        <v>15</v>
      </c>
    </row>
    <row r="5521" spans="1:9" x14ac:dyDescent="0.2">
      <c r="A5521" s="50">
        <v>44190</v>
      </c>
      <c r="B5521" s="51">
        <v>44190</v>
      </c>
      <c r="C5521" s="51" t="s">
        <v>1039</v>
      </c>
      <c r="D5521" s="52">
        <f>VLOOKUP(Pag_Inicio_Corr_mas_casos[[#This Row],[Corregimiento]],Hoja3!$A$2:$D$676,4,0)</f>
        <v>60101</v>
      </c>
      <c r="E5521" s="51">
        <v>14</v>
      </c>
    </row>
    <row r="5522" spans="1:9" x14ac:dyDescent="0.2">
      <c r="A5522" s="50">
        <v>44190</v>
      </c>
      <c r="B5522" s="51">
        <v>44190</v>
      </c>
      <c r="C5522" s="51" t="s">
        <v>976</v>
      </c>
      <c r="D5522" s="52">
        <f>VLOOKUP(Pag_Inicio_Corr_mas_casos[[#This Row],[Corregimiento]],Hoja3!$A$2:$D$676,4,0)</f>
        <v>60105</v>
      </c>
      <c r="E5522" s="51">
        <v>14</v>
      </c>
    </row>
    <row r="5523" spans="1:9" x14ac:dyDescent="0.2">
      <c r="A5523" s="50">
        <v>44190</v>
      </c>
      <c r="B5523" s="51">
        <v>44190</v>
      </c>
      <c r="C5523" s="51" t="s">
        <v>970</v>
      </c>
      <c r="D5523" s="52">
        <f>VLOOKUP(Pag_Inicio_Corr_mas_casos[[#This Row],[Corregimiento]],Hoja3!$A$2:$D$676,4,0)</f>
        <v>40606</v>
      </c>
      <c r="E5523" s="51">
        <v>13</v>
      </c>
    </row>
    <row r="5524" spans="1:9" x14ac:dyDescent="0.2">
      <c r="A5524" s="50">
        <v>44190</v>
      </c>
      <c r="B5524" s="51">
        <v>44190</v>
      </c>
      <c r="C5524" s="51" t="s">
        <v>961</v>
      </c>
      <c r="D5524" s="52">
        <f>VLOOKUP(Pag_Inicio_Corr_mas_casos[[#This Row],[Corregimiento]],Hoja3!$A$2:$D$676,4,0)</f>
        <v>20601</v>
      </c>
      <c r="E5524" s="51">
        <v>12</v>
      </c>
    </row>
    <row r="5525" spans="1:9" x14ac:dyDescent="0.2">
      <c r="A5525" s="50">
        <v>44190</v>
      </c>
      <c r="B5525" s="51">
        <v>44190</v>
      </c>
      <c r="C5525" s="51" t="s">
        <v>1003</v>
      </c>
      <c r="D5525" s="52">
        <f>VLOOKUP(Pag_Inicio_Corr_mas_casos[[#This Row],[Corregimiento]],Hoja3!$A$2:$D$676,4,0)</f>
        <v>40611</v>
      </c>
      <c r="E5525" s="51">
        <v>11</v>
      </c>
    </row>
    <row r="5526" spans="1:9" x14ac:dyDescent="0.2">
      <c r="A5526" s="50">
        <v>44190</v>
      </c>
      <c r="B5526" s="51">
        <v>44190</v>
      </c>
      <c r="C5526" s="51" t="s">
        <v>1007</v>
      </c>
      <c r="D5526" s="52">
        <f>VLOOKUP(Pag_Inicio_Corr_mas_casos[[#This Row],[Corregimiento]],Hoja3!$A$2:$D$676,4,0)</f>
        <v>40612</v>
      </c>
      <c r="E5526" s="51">
        <v>11</v>
      </c>
    </row>
    <row r="5527" spans="1:9" x14ac:dyDescent="0.2">
      <c r="A5527" s="50">
        <v>44190</v>
      </c>
      <c r="B5527" s="51">
        <v>44190</v>
      </c>
      <c r="C5527" s="51" t="s">
        <v>951</v>
      </c>
      <c r="D5527" s="51">
        <v>40607</v>
      </c>
      <c r="E5527" s="51">
        <v>11</v>
      </c>
      <c r="F5527" s="3" t="s">
        <v>1048</v>
      </c>
    </row>
    <row r="5528" spans="1:9" x14ac:dyDescent="0.2">
      <c r="A5528" s="50">
        <v>44190</v>
      </c>
      <c r="B5528" s="51">
        <v>44190</v>
      </c>
      <c r="C5528" s="51" t="s">
        <v>1049</v>
      </c>
      <c r="D5528" s="52">
        <f>VLOOKUP(Pag_Inicio_Corr_mas_casos[[#This Row],[Corregimiento]],Hoja3!$A$2:$D$676,4,0)</f>
        <v>50316</v>
      </c>
      <c r="E5528" s="51">
        <v>11</v>
      </c>
    </row>
    <row r="5529" spans="1:9" x14ac:dyDescent="0.2">
      <c r="A5529" s="53">
        <v>44191</v>
      </c>
      <c r="B5529" s="54">
        <v>44191</v>
      </c>
      <c r="C5529" s="54" t="s">
        <v>1036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 x14ac:dyDescent="0.2">
      <c r="A5530" s="53">
        <v>44191</v>
      </c>
      <c r="B5530" s="54">
        <v>44191</v>
      </c>
      <c r="C5530" s="54" t="s">
        <v>1035</v>
      </c>
      <c r="D5530" s="55">
        <f>VLOOKUP(Pag_Inicio_Corr_mas_casos[[#This Row],[Corregimiento]],Hoja3!$A$2:$D$676,4,0)</f>
        <v>130101</v>
      </c>
      <c r="E5530" s="54">
        <v>69</v>
      </c>
    </row>
    <row r="5531" spans="1:9" x14ac:dyDescent="0.2">
      <c r="A5531" s="53">
        <v>44191</v>
      </c>
      <c r="B5531" s="54">
        <v>44191</v>
      </c>
      <c r="C5531" s="54" t="s">
        <v>1017</v>
      </c>
      <c r="D5531" s="55">
        <f>VLOOKUP(Pag_Inicio_Corr_mas_casos[[#This Row],[Corregimiento]],Hoja3!$A$2:$D$676,4,0)</f>
        <v>130102</v>
      </c>
      <c r="E5531" s="54">
        <v>58</v>
      </c>
    </row>
    <row r="5532" spans="1:9" x14ac:dyDescent="0.2">
      <c r="A5532" s="53">
        <v>44191</v>
      </c>
      <c r="B5532" s="54">
        <v>44191</v>
      </c>
      <c r="C5532" s="54" t="s">
        <v>951</v>
      </c>
      <c r="D5532" s="55">
        <f>VLOOKUP(Pag_Inicio_Corr_mas_casos[[#This Row],[Corregimiento]],Hoja3!$A$2:$D$676,4,0)</f>
        <v>80813</v>
      </c>
      <c r="E5532" s="54">
        <v>58</v>
      </c>
    </row>
    <row r="5533" spans="1:9" x14ac:dyDescent="0.2">
      <c r="A5533" s="53">
        <v>44191</v>
      </c>
      <c r="B5533" s="54">
        <v>44191</v>
      </c>
      <c r="C5533" s="54" t="s">
        <v>941</v>
      </c>
      <c r="D5533" s="55">
        <f>VLOOKUP(Pag_Inicio_Corr_mas_casos[[#This Row],[Corregimiento]],Hoja3!$A$2:$D$676,4,0)</f>
        <v>80823</v>
      </c>
      <c r="E5533" s="54">
        <v>54</v>
      </c>
    </row>
    <row r="5534" spans="1:9" x14ac:dyDescent="0.2">
      <c r="A5534" s="53">
        <v>44191</v>
      </c>
      <c r="B5534" s="54">
        <v>44191</v>
      </c>
      <c r="C5534" s="54" t="s">
        <v>947</v>
      </c>
      <c r="D5534" s="55">
        <f>VLOOKUP(Pag_Inicio_Corr_mas_casos[[#This Row],[Corregimiento]],Hoja3!$A$2:$D$676,4,0)</f>
        <v>80826</v>
      </c>
      <c r="E5534" s="54">
        <v>46</v>
      </c>
    </row>
    <row r="5535" spans="1:9" x14ac:dyDescent="0.2">
      <c r="A5535" s="53">
        <v>44191</v>
      </c>
      <c r="B5535" s="54">
        <v>44191</v>
      </c>
      <c r="C5535" s="54" t="s">
        <v>1046</v>
      </c>
      <c r="D5535" s="55">
        <f>VLOOKUP(Pag_Inicio_Corr_mas_casos[[#This Row],[Corregimiento]],Hoja3!$A$2:$D$676,4,0)</f>
        <v>80812</v>
      </c>
      <c r="E5535" s="54">
        <v>46</v>
      </c>
    </row>
    <row r="5536" spans="1:9" x14ac:dyDescent="0.2">
      <c r="A5536" s="53">
        <v>44191</v>
      </c>
      <c r="B5536" s="54">
        <v>44191</v>
      </c>
      <c r="C5536" s="54" t="s">
        <v>1012</v>
      </c>
      <c r="D5536" s="55">
        <f>VLOOKUP(Pag_Inicio_Corr_mas_casos[[#This Row],[Corregimiento]],Hoja3!$A$2:$D$676,4,0)</f>
        <v>80819</v>
      </c>
      <c r="E5536" s="54">
        <v>46</v>
      </c>
    </row>
    <row r="5537" spans="1:5" x14ac:dyDescent="0.2">
      <c r="A5537" s="53">
        <v>44191</v>
      </c>
      <c r="B5537" s="54">
        <v>44191</v>
      </c>
      <c r="C5537" s="54" t="s">
        <v>956</v>
      </c>
      <c r="D5537" s="55">
        <f>VLOOKUP(Pag_Inicio_Corr_mas_casos[[#This Row],[Corregimiento]],Hoja3!$A$2:$D$676,4,0)</f>
        <v>80815</v>
      </c>
      <c r="E5537" s="54">
        <v>38</v>
      </c>
    </row>
    <row r="5538" spans="1:5" x14ac:dyDescent="0.2">
      <c r="A5538" s="53">
        <v>44191</v>
      </c>
      <c r="B5538" s="54">
        <v>44191</v>
      </c>
      <c r="C5538" s="54" t="s">
        <v>772</v>
      </c>
      <c r="D5538" s="55">
        <f>VLOOKUP(Pag_Inicio_Corr_mas_casos[[#This Row],[Corregimiento]],Hoja3!$A$2:$D$676,4,0)</f>
        <v>80821</v>
      </c>
      <c r="E5538" s="54">
        <v>37</v>
      </c>
    </row>
    <row r="5539" spans="1:5" x14ac:dyDescent="0.2">
      <c r="A5539" s="53">
        <v>44191</v>
      </c>
      <c r="B5539" s="54">
        <v>44191</v>
      </c>
      <c r="C5539" s="54" t="s">
        <v>1019</v>
      </c>
      <c r="D5539" s="55">
        <f>VLOOKUP(Pag_Inicio_Corr_mas_casos[[#This Row],[Corregimiento]],Hoja3!$A$2:$D$676,4,0)</f>
        <v>81001</v>
      </c>
      <c r="E5539" s="54">
        <v>35</v>
      </c>
    </row>
    <row r="5540" spans="1:5" x14ac:dyDescent="0.2">
      <c r="A5540" s="53">
        <v>44191</v>
      </c>
      <c r="B5540" s="54">
        <v>44191</v>
      </c>
      <c r="C5540" s="54" t="s">
        <v>1015</v>
      </c>
      <c r="D5540" s="55">
        <f>VLOOKUP(Pag_Inicio_Corr_mas_casos[[#This Row],[Corregimiento]],Hoja3!$A$2:$D$676,4,0)</f>
        <v>130702</v>
      </c>
      <c r="E5540" s="54">
        <v>35</v>
      </c>
    </row>
    <row r="5541" spans="1:5" x14ac:dyDescent="0.2">
      <c r="A5541" s="53">
        <v>44191</v>
      </c>
      <c r="B5541" s="54">
        <v>44191</v>
      </c>
      <c r="C5541" s="54" t="s">
        <v>945</v>
      </c>
      <c r="D5541" s="55">
        <f>VLOOKUP(Pag_Inicio_Corr_mas_casos[[#This Row],[Corregimiento]],Hoja3!$A$2:$D$676,4,0)</f>
        <v>81007</v>
      </c>
      <c r="E5541" s="54">
        <v>34</v>
      </c>
    </row>
    <row r="5542" spans="1:5" x14ac:dyDescent="0.2">
      <c r="A5542" s="53">
        <v>44191</v>
      </c>
      <c r="B5542" s="54">
        <v>44191</v>
      </c>
      <c r="C5542" s="54" t="s">
        <v>1038</v>
      </c>
      <c r="D5542" s="55">
        <f>VLOOKUP(Pag_Inicio_Corr_mas_casos[[#This Row],[Corregimiento]],Hoja3!$A$2:$D$676,4,0)</f>
        <v>130108</v>
      </c>
      <c r="E5542" s="54">
        <v>34</v>
      </c>
    </row>
    <row r="5543" spans="1:5" x14ac:dyDescent="0.2">
      <c r="A5543" s="53">
        <v>44191</v>
      </c>
      <c r="B5543" s="54">
        <v>44191</v>
      </c>
      <c r="C5543" s="54" t="s">
        <v>1021</v>
      </c>
      <c r="D5543" s="55">
        <f>VLOOKUP(Pag_Inicio_Corr_mas_casos[[#This Row],[Corregimiento]],Hoja3!$A$2:$D$676,4,0)</f>
        <v>81003</v>
      </c>
      <c r="E5543" s="54">
        <v>34</v>
      </c>
    </row>
    <row r="5544" spans="1:5" x14ac:dyDescent="0.2">
      <c r="A5544" s="53">
        <v>44191</v>
      </c>
      <c r="B5544" s="54">
        <v>44191</v>
      </c>
      <c r="C5544" s="54" t="s">
        <v>944</v>
      </c>
      <c r="D5544" s="55">
        <f>VLOOKUP(Pag_Inicio_Corr_mas_casos[[#This Row],[Corregimiento]],Hoja3!$A$2:$D$676,4,0)</f>
        <v>130708</v>
      </c>
      <c r="E5544" s="54">
        <v>31</v>
      </c>
    </row>
    <row r="5545" spans="1:5" x14ac:dyDescent="0.2">
      <c r="A5545" s="53">
        <v>44191</v>
      </c>
      <c r="B5545" s="54">
        <v>44191</v>
      </c>
      <c r="C5545" s="54" t="s">
        <v>940</v>
      </c>
      <c r="D5545" s="55">
        <f>VLOOKUP(Pag_Inicio_Corr_mas_casos[[#This Row],[Corregimiento]],Hoja3!$A$2:$D$676,4,0)</f>
        <v>80806</v>
      </c>
      <c r="E5545" s="54">
        <v>30</v>
      </c>
    </row>
    <row r="5546" spans="1:5" x14ac:dyDescent="0.2">
      <c r="A5546" s="53">
        <v>44191</v>
      </c>
      <c r="B5546" s="54">
        <v>44191</v>
      </c>
      <c r="C5546" s="54" t="s">
        <v>1018</v>
      </c>
      <c r="D5546" s="55">
        <f>VLOOKUP(Pag_Inicio_Corr_mas_casos[[#This Row],[Corregimiento]],Hoja3!$A$2:$D$676,4,0)</f>
        <v>81008</v>
      </c>
      <c r="E5546" s="54">
        <v>30</v>
      </c>
    </row>
    <row r="5547" spans="1:5" x14ac:dyDescent="0.2">
      <c r="A5547" s="53">
        <v>44191</v>
      </c>
      <c r="B5547" s="54">
        <v>44191</v>
      </c>
      <c r="C5547" s="54" t="s">
        <v>937</v>
      </c>
      <c r="D5547" s="55">
        <f>VLOOKUP(Pag_Inicio_Corr_mas_casos[[#This Row],[Corregimiento]],Hoja3!$A$2:$D$676,4,0)</f>
        <v>80810</v>
      </c>
      <c r="E5547" s="54">
        <v>30</v>
      </c>
    </row>
    <row r="5548" spans="1:5" x14ac:dyDescent="0.2">
      <c r="A5548" s="53">
        <v>44191</v>
      </c>
      <c r="B5548" s="54">
        <v>44191</v>
      </c>
      <c r="C5548" s="54" t="s">
        <v>939</v>
      </c>
      <c r="D5548" s="55">
        <f>VLOOKUP(Pag_Inicio_Corr_mas_casos[[#This Row],[Corregimiento]],Hoja3!$A$2:$D$676,4,0)</f>
        <v>81009</v>
      </c>
      <c r="E5548" s="54">
        <v>30</v>
      </c>
    </row>
    <row r="5549" spans="1:5" x14ac:dyDescent="0.2">
      <c r="A5549" s="53">
        <v>44191</v>
      </c>
      <c r="B5549" s="54">
        <v>44191</v>
      </c>
      <c r="C5549" s="54" t="s">
        <v>957</v>
      </c>
      <c r="D5549" s="55">
        <f>VLOOKUP(Pag_Inicio_Corr_mas_casos[[#This Row],[Corregimiento]],Hoja3!$A$2:$D$676,4,0)</f>
        <v>130716</v>
      </c>
      <c r="E5549" s="54">
        <v>29</v>
      </c>
    </row>
    <row r="5550" spans="1:5" x14ac:dyDescent="0.2">
      <c r="A5550" s="53">
        <v>44191</v>
      </c>
      <c r="B5550" s="54">
        <v>44191</v>
      </c>
      <c r="C5550" s="54" t="s">
        <v>938</v>
      </c>
      <c r="D5550" s="55">
        <f>VLOOKUP(Pag_Inicio_Corr_mas_casos[[#This Row],[Corregimiento]],Hoja3!$A$2:$D$676,4,0)</f>
        <v>130717</v>
      </c>
      <c r="E5550" s="54">
        <v>29</v>
      </c>
    </row>
    <row r="5551" spans="1:5" x14ac:dyDescent="0.2">
      <c r="A5551" s="53">
        <v>44191</v>
      </c>
      <c r="B5551" s="54">
        <v>44191</v>
      </c>
      <c r="C5551" s="54" t="s">
        <v>948</v>
      </c>
      <c r="D5551" s="55">
        <f>VLOOKUP(Pag_Inicio_Corr_mas_casos[[#This Row],[Corregimiento]],Hoja3!$A$2:$D$676,4,0)</f>
        <v>80811</v>
      </c>
      <c r="E5551" s="54">
        <v>29</v>
      </c>
    </row>
    <row r="5552" spans="1:5" x14ac:dyDescent="0.2">
      <c r="A5552" s="53">
        <v>44191</v>
      </c>
      <c r="B5552" s="54">
        <v>44191</v>
      </c>
      <c r="C5552" s="54" t="s">
        <v>719</v>
      </c>
      <c r="D5552" s="55">
        <f>VLOOKUP(Pag_Inicio_Corr_mas_casos[[#This Row],[Corregimiento]],Hoja3!$A$2:$D$676,4,0)</f>
        <v>80809</v>
      </c>
      <c r="E5552" s="54">
        <v>29</v>
      </c>
    </row>
    <row r="5553" spans="1:5" x14ac:dyDescent="0.2">
      <c r="A5553" s="53">
        <v>44191</v>
      </c>
      <c r="B5553" s="54">
        <v>44191</v>
      </c>
      <c r="C5553" s="54" t="s">
        <v>950</v>
      </c>
      <c r="D5553" s="55">
        <f>VLOOKUP(Pag_Inicio_Corr_mas_casos[[#This Row],[Corregimiento]],Hoja3!$A$2:$D$676,4,0)</f>
        <v>130107</v>
      </c>
      <c r="E5553" s="54">
        <v>28</v>
      </c>
    </row>
    <row r="5554" spans="1:5" x14ac:dyDescent="0.2">
      <c r="A5554" s="53">
        <v>44191</v>
      </c>
      <c r="B5554" s="54">
        <v>44191</v>
      </c>
      <c r="C5554" s="54" t="s">
        <v>1026</v>
      </c>
      <c r="D5554" s="55">
        <f>VLOOKUP(Pag_Inicio_Corr_mas_casos[[#This Row],[Corregimiento]],Hoja3!$A$2:$D$676,4,0)</f>
        <v>91101</v>
      </c>
      <c r="E5554" s="54">
        <v>27</v>
      </c>
    </row>
    <row r="5555" spans="1:5" x14ac:dyDescent="0.2">
      <c r="A5555" s="53">
        <v>44191</v>
      </c>
      <c r="B5555" s="54">
        <v>44191</v>
      </c>
      <c r="C5555" s="54" t="s">
        <v>943</v>
      </c>
      <c r="D5555" s="55">
        <f>VLOOKUP(Pag_Inicio_Corr_mas_casos[[#This Row],[Corregimiento]],Hoja3!$A$2:$D$676,4,0)</f>
        <v>80816</v>
      </c>
      <c r="E5555" s="54">
        <v>26</v>
      </c>
    </row>
    <row r="5556" spans="1:5" x14ac:dyDescent="0.2">
      <c r="A5556" s="53">
        <v>44191</v>
      </c>
      <c r="B5556" s="54">
        <v>44191</v>
      </c>
      <c r="C5556" s="54" t="s">
        <v>967</v>
      </c>
      <c r="D5556" s="55">
        <f>VLOOKUP(Pag_Inicio_Corr_mas_casos[[#This Row],[Corregimiento]],Hoja3!$A$2:$D$676,4,0)</f>
        <v>30107</v>
      </c>
      <c r="E5556" s="54">
        <v>25</v>
      </c>
    </row>
    <row r="5557" spans="1:5" x14ac:dyDescent="0.2">
      <c r="A5557" s="53">
        <v>44191</v>
      </c>
      <c r="B5557" s="54">
        <v>44191</v>
      </c>
      <c r="C5557" s="54" t="s">
        <v>964</v>
      </c>
      <c r="D5557" s="55">
        <f>VLOOKUP(Pag_Inicio_Corr_mas_casos[[#This Row],[Corregimiento]],Hoja3!$A$2:$D$676,4,0)</f>
        <v>30113</v>
      </c>
      <c r="E5557" s="54">
        <v>25</v>
      </c>
    </row>
    <row r="5558" spans="1:5" x14ac:dyDescent="0.2">
      <c r="A5558" s="53">
        <v>44191</v>
      </c>
      <c r="B5558" s="54">
        <v>44191</v>
      </c>
      <c r="C5558" s="54" t="s">
        <v>942</v>
      </c>
      <c r="D5558" s="55">
        <f>VLOOKUP(Pag_Inicio_Corr_mas_casos[[#This Row],[Corregimiento]],Hoja3!$A$2:$D$676,4,0)</f>
        <v>80807</v>
      </c>
      <c r="E5558" s="54">
        <v>24</v>
      </c>
    </row>
    <row r="5559" spans="1:5" x14ac:dyDescent="0.2">
      <c r="A5559" s="53">
        <v>44191</v>
      </c>
      <c r="B5559" s="54">
        <v>44191</v>
      </c>
      <c r="C5559" s="54" t="s">
        <v>1001</v>
      </c>
      <c r="D5559" s="55">
        <f>VLOOKUP(Pag_Inicio_Corr_mas_casos[[#This Row],[Corregimiento]],Hoja3!$A$2:$D$676,4,0)</f>
        <v>40501</v>
      </c>
      <c r="E5559" s="54">
        <v>24</v>
      </c>
    </row>
    <row r="5560" spans="1:5" x14ac:dyDescent="0.2">
      <c r="A5560" s="53">
        <v>44191</v>
      </c>
      <c r="B5560" s="54">
        <v>44191</v>
      </c>
      <c r="C5560" s="54" t="s">
        <v>1032</v>
      </c>
      <c r="D5560" s="55">
        <f>VLOOKUP(Pag_Inicio_Corr_mas_casos[[#This Row],[Corregimiento]],Hoja3!$A$2:$D$676,4,0)</f>
        <v>30104</v>
      </c>
      <c r="E5560" s="54">
        <v>22</v>
      </c>
    </row>
    <row r="5561" spans="1:5" x14ac:dyDescent="0.2">
      <c r="A5561" s="53">
        <v>44191</v>
      </c>
      <c r="B5561" s="54">
        <v>44191</v>
      </c>
      <c r="C5561" s="54" t="s">
        <v>1042</v>
      </c>
      <c r="D5561" s="55">
        <f>VLOOKUP(Pag_Inicio_Corr_mas_casos[[#This Row],[Corregimiento]],Hoja3!$A$2:$D$676,4,0)</f>
        <v>20401</v>
      </c>
      <c r="E5561" s="54">
        <v>22</v>
      </c>
    </row>
    <row r="5562" spans="1:5" x14ac:dyDescent="0.2">
      <c r="A5562" s="53">
        <v>44191</v>
      </c>
      <c r="B5562" s="54">
        <v>44191</v>
      </c>
      <c r="C5562" s="54" t="s">
        <v>1034</v>
      </c>
      <c r="D5562" s="55">
        <f>VLOOKUP(Pag_Inicio_Corr_mas_casos[[#This Row],[Corregimiento]],Hoja3!$A$2:$D$676,4,0)</f>
        <v>80822</v>
      </c>
      <c r="E5562" s="54">
        <v>21</v>
      </c>
    </row>
    <row r="5563" spans="1:5" x14ac:dyDescent="0.2">
      <c r="A5563" s="53">
        <v>44191</v>
      </c>
      <c r="B5563" s="54">
        <v>44191</v>
      </c>
      <c r="C5563" s="54" t="s">
        <v>959</v>
      </c>
      <c r="D5563" s="55">
        <f>VLOOKUP(Pag_Inicio_Corr_mas_casos[[#This Row],[Corregimiento]],Hoja3!$A$2:$D$676,4,0)</f>
        <v>130701</v>
      </c>
      <c r="E5563" s="54">
        <v>19</v>
      </c>
    </row>
    <row r="5564" spans="1:5" x14ac:dyDescent="0.2">
      <c r="A5564" s="53">
        <v>44191</v>
      </c>
      <c r="B5564" s="54">
        <v>44191</v>
      </c>
      <c r="C5564" s="54" t="s">
        <v>953</v>
      </c>
      <c r="D5564" s="55">
        <f>VLOOKUP(Pag_Inicio_Corr_mas_casos[[#This Row],[Corregimiento]],Hoja3!$A$2:$D$676,4,0)</f>
        <v>80817</v>
      </c>
      <c r="E5564" s="54">
        <v>19</v>
      </c>
    </row>
    <row r="5565" spans="1:5" x14ac:dyDescent="0.2">
      <c r="A5565" s="53">
        <v>44191</v>
      </c>
      <c r="B5565" s="54">
        <v>44191</v>
      </c>
      <c r="C5565" s="54" t="s">
        <v>976</v>
      </c>
      <c r="D5565" s="55">
        <f>VLOOKUP(Pag_Inicio_Corr_mas_casos[[#This Row],[Corregimiento]],Hoja3!$A$2:$D$676,4,0)</f>
        <v>60105</v>
      </c>
      <c r="E5565" s="54">
        <v>18</v>
      </c>
    </row>
    <row r="5566" spans="1:5" x14ac:dyDescent="0.2">
      <c r="A5566" s="53">
        <v>44191</v>
      </c>
      <c r="B5566" s="54">
        <v>44191</v>
      </c>
      <c r="C5566" s="54" t="s">
        <v>1047</v>
      </c>
      <c r="D5566" s="55">
        <f>VLOOKUP(Pag_Inicio_Corr_mas_casos[[#This Row],[Corregimiento]],Hoja3!$A$2:$D$676,4,0)</f>
        <v>40601</v>
      </c>
      <c r="E5566" s="54">
        <v>17</v>
      </c>
    </row>
    <row r="5567" spans="1:5" x14ac:dyDescent="0.2">
      <c r="A5567" s="53">
        <v>44191</v>
      </c>
      <c r="B5567" s="54">
        <v>44191</v>
      </c>
      <c r="C5567" s="54" t="s">
        <v>1023</v>
      </c>
      <c r="D5567" s="55">
        <f>VLOOKUP(Pag_Inicio_Corr_mas_casos[[#This Row],[Corregimiento]],Hoja3!$A$2:$D$676,4,0)</f>
        <v>30111</v>
      </c>
      <c r="E5567" s="54">
        <v>17</v>
      </c>
    </row>
    <row r="5568" spans="1:5" x14ac:dyDescent="0.2">
      <c r="A5568" s="53">
        <v>44191</v>
      </c>
      <c r="B5568" s="54">
        <v>44191</v>
      </c>
      <c r="C5568" s="54" t="s">
        <v>960</v>
      </c>
      <c r="D5568" s="55">
        <f>VLOOKUP(Pag_Inicio_Corr_mas_casos[[#This Row],[Corregimiento]],Hoja3!$A$2:$D$676,4,0)</f>
        <v>80804</v>
      </c>
      <c r="E5568" s="54">
        <v>16</v>
      </c>
    </row>
    <row r="5569" spans="1:6" x14ac:dyDescent="0.2">
      <c r="A5569" s="53">
        <v>44191</v>
      </c>
      <c r="B5569" s="54">
        <v>44191</v>
      </c>
      <c r="C5569" s="54" t="s">
        <v>952</v>
      </c>
      <c r="D5569" s="55">
        <f>VLOOKUP(Pag_Inicio_Corr_mas_casos[[#This Row],[Corregimiento]],Hoja3!$A$2:$D$676,4,0)</f>
        <v>80820</v>
      </c>
      <c r="E5569" s="54">
        <v>16</v>
      </c>
    </row>
    <row r="5570" spans="1:6" x14ac:dyDescent="0.2">
      <c r="A5570" s="53">
        <v>44191</v>
      </c>
      <c r="B5570" s="54">
        <v>44191</v>
      </c>
      <c r="C5570" s="54" t="s">
        <v>946</v>
      </c>
      <c r="D5570" s="55">
        <f>VLOOKUP(Pag_Inicio_Corr_mas_casos[[#This Row],[Corregimiento]],Hoja3!$A$2:$D$676,4,0)</f>
        <v>80814</v>
      </c>
      <c r="E5570" s="54">
        <v>15</v>
      </c>
    </row>
    <row r="5571" spans="1:6" x14ac:dyDescent="0.2">
      <c r="A5571" s="53">
        <v>44191</v>
      </c>
      <c r="B5571" s="54">
        <v>44191</v>
      </c>
      <c r="C5571" s="54" t="s">
        <v>992</v>
      </c>
      <c r="D5571" s="55">
        <f>VLOOKUP(Pag_Inicio_Corr_mas_casos[[#This Row],[Corregimiento]],Hoja3!$A$2:$D$676,4,0)</f>
        <v>80808</v>
      </c>
      <c r="E5571" s="54">
        <v>15</v>
      </c>
    </row>
    <row r="5572" spans="1:6" x14ac:dyDescent="0.2">
      <c r="A5572" s="53">
        <v>44191</v>
      </c>
      <c r="B5572" s="54">
        <v>44191</v>
      </c>
      <c r="C5572" s="54" t="s">
        <v>995</v>
      </c>
      <c r="D5572" s="55">
        <f>VLOOKUP(Pag_Inicio_Corr_mas_casos[[#This Row],[Corregimiento]],Hoja3!$A$2:$D$676,4,0)</f>
        <v>81005</v>
      </c>
      <c r="E5572" s="54">
        <v>15</v>
      </c>
    </row>
    <row r="5573" spans="1:6" x14ac:dyDescent="0.2">
      <c r="A5573" s="53">
        <v>44191</v>
      </c>
      <c r="B5573" s="54">
        <v>44191</v>
      </c>
      <c r="C5573" s="54" t="s">
        <v>1020</v>
      </c>
      <c r="D5573" s="55">
        <f>VLOOKUP(Pag_Inicio_Corr_mas_casos[[#This Row],[Corregimiento]],Hoja3!$A$2:$D$676,4,0)</f>
        <v>81002</v>
      </c>
      <c r="E5573" s="54">
        <v>14</v>
      </c>
    </row>
    <row r="5574" spans="1:6" x14ac:dyDescent="0.2">
      <c r="A5574" s="53">
        <v>44191</v>
      </c>
      <c r="B5574" s="54">
        <v>44191</v>
      </c>
      <c r="C5574" s="54" t="s">
        <v>1050</v>
      </c>
      <c r="D5574" s="55">
        <f>VLOOKUP(Pag_Inicio_Corr_mas_casos[[#This Row],[Corregimiento]],Hoja3!$A$2:$D$676,4,0)</f>
        <v>80501</v>
      </c>
      <c r="E5574" s="54">
        <v>14</v>
      </c>
    </row>
    <row r="5575" spans="1:6" x14ac:dyDescent="0.2">
      <c r="A5575" s="53">
        <v>44191</v>
      </c>
      <c r="B5575" s="54">
        <v>44191</v>
      </c>
      <c r="C5575" s="54" t="s">
        <v>1051</v>
      </c>
      <c r="D5575" s="55">
        <f>VLOOKUP(Pag_Inicio_Corr_mas_casos[[#This Row],[Corregimiento]],Hoja3!$A$2:$D$676,4,0)</f>
        <v>20105</v>
      </c>
      <c r="E5575" s="54">
        <v>13</v>
      </c>
    </row>
    <row r="5576" spans="1:6" x14ac:dyDescent="0.2">
      <c r="A5576" s="53">
        <v>44191</v>
      </c>
      <c r="B5576" s="54">
        <v>44191</v>
      </c>
      <c r="C5576" s="54" t="s">
        <v>1028</v>
      </c>
      <c r="D5576" s="55">
        <f>VLOOKUP(Pag_Inicio_Corr_mas_casos[[#This Row],[Corregimiento]],Hoja3!$A$2:$D$676,4,0)</f>
        <v>20103</v>
      </c>
      <c r="E5576" s="54">
        <v>13</v>
      </c>
    </row>
    <row r="5577" spans="1:6" x14ac:dyDescent="0.2">
      <c r="A5577" s="53">
        <v>44191</v>
      </c>
      <c r="B5577" s="54">
        <v>44191</v>
      </c>
      <c r="C5577" s="54" t="s">
        <v>969</v>
      </c>
      <c r="D5577" s="55">
        <f>VLOOKUP(Pag_Inicio_Corr_mas_casos[[#This Row],[Corregimiento]],Hoja3!$A$2:$D$676,4,0)</f>
        <v>130709</v>
      </c>
      <c r="E5577" s="54">
        <v>13</v>
      </c>
    </row>
    <row r="5578" spans="1:6" x14ac:dyDescent="0.2">
      <c r="A5578" s="53">
        <v>44191</v>
      </c>
      <c r="B5578" s="54">
        <v>44191</v>
      </c>
      <c r="C5578" s="54" t="s">
        <v>961</v>
      </c>
      <c r="D5578" s="55">
        <f>VLOOKUP(Pag_Inicio_Corr_mas_casos[[#This Row],[Corregimiento]],Hoja3!$A$2:$D$676,4,0)</f>
        <v>20601</v>
      </c>
      <c r="E5578" s="54">
        <v>13</v>
      </c>
    </row>
    <row r="5579" spans="1:6" x14ac:dyDescent="0.2">
      <c r="A5579" s="53">
        <v>44191</v>
      </c>
      <c r="B5579" s="54">
        <v>44191</v>
      </c>
      <c r="C5579" s="54" t="s">
        <v>1052</v>
      </c>
      <c r="D5579" s="55">
        <f>VLOOKUP(Pag_Inicio_Corr_mas_casos[[#This Row],[Corregimiento]],Hoja3!$A$2:$D$676,4,0)</f>
        <v>40201</v>
      </c>
      <c r="E5579" s="54">
        <v>13</v>
      </c>
    </row>
    <row r="5580" spans="1:6" x14ac:dyDescent="0.2">
      <c r="A5580" s="53">
        <v>44191</v>
      </c>
      <c r="B5580" s="54">
        <v>44191</v>
      </c>
      <c r="C5580" s="54" t="s">
        <v>1053</v>
      </c>
      <c r="D5580" s="55">
        <f>VLOOKUP(Pag_Inicio_Corr_mas_casos[[#This Row],[Corregimiento]],Hoja3!$A$2:$D$676,4,0)</f>
        <v>130301</v>
      </c>
      <c r="E5580" s="54">
        <v>12</v>
      </c>
    </row>
    <row r="5581" spans="1:6" x14ac:dyDescent="0.2">
      <c r="A5581" s="53">
        <v>44191</v>
      </c>
      <c r="B5581" s="54">
        <v>44191</v>
      </c>
      <c r="C5581" s="54" t="s">
        <v>970</v>
      </c>
      <c r="D5581" s="55">
        <f>VLOOKUP(Pag_Inicio_Corr_mas_casos[[#This Row],[Corregimiento]],Hoja3!$A$2:$D$676,4,0)</f>
        <v>40606</v>
      </c>
      <c r="E5581" s="54">
        <v>12</v>
      </c>
    </row>
    <row r="5582" spans="1:6" x14ac:dyDescent="0.2">
      <c r="A5582" s="53">
        <v>44191</v>
      </c>
      <c r="B5582" s="54">
        <v>44191</v>
      </c>
      <c r="C5582" s="54" t="s">
        <v>951</v>
      </c>
      <c r="D5582" s="54">
        <v>40607</v>
      </c>
      <c r="E5582" s="54">
        <v>12</v>
      </c>
      <c r="F5582" s="3" t="s">
        <v>1048</v>
      </c>
    </row>
    <row r="5583" spans="1:6" x14ac:dyDescent="0.2">
      <c r="A5583" s="53">
        <v>44191</v>
      </c>
      <c r="B5583" s="54">
        <v>44191</v>
      </c>
      <c r="C5583" s="54" t="s">
        <v>991</v>
      </c>
      <c r="D5583" s="55">
        <f>VLOOKUP(Pag_Inicio_Corr_mas_casos[[#This Row],[Corregimiento]],Hoja3!$A$2:$D$676,4,0)</f>
        <v>130706</v>
      </c>
      <c r="E5583" s="54">
        <v>11</v>
      </c>
    </row>
    <row r="5584" spans="1:6" x14ac:dyDescent="0.2">
      <c r="A5584" s="62">
        <v>44192</v>
      </c>
      <c r="B5584" s="63">
        <v>44192</v>
      </c>
      <c r="C5584" s="63" t="s">
        <v>719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 x14ac:dyDescent="0.2">
      <c r="A5585" s="62">
        <v>44192</v>
      </c>
      <c r="B5585" s="63">
        <v>44192</v>
      </c>
      <c r="C5585" s="63" t="s">
        <v>1046</v>
      </c>
      <c r="D5585" s="64">
        <f>VLOOKUP(Pag_Inicio_Corr_mas_casos[[#This Row],[Corregimiento]],Hoja3!$A$2:$D$676,4,0)</f>
        <v>80812</v>
      </c>
      <c r="E5585" s="63">
        <v>82</v>
      </c>
    </row>
    <row r="5586" spans="1:5" x14ac:dyDescent="0.2">
      <c r="A5586" s="62">
        <v>44192</v>
      </c>
      <c r="B5586" s="63">
        <v>44192</v>
      </c>
      <c r="C5586" s="63" t="s">
        <v>1012</v>
      </c>
      <c r="D5586" s="64">
        <f>VLOOKUP(Pag_Inicio_Corr_mas_casos[[#This Row],[Corregimiento]],Hoja3!$A$2:$D$676,4,0)</f>
        <v>80819</v>
      </c>
      <c r="E5586" s="63">
        <v>75</v>
      </c>
    </row>
    <row r="5587" spans="1:5" x14ac:dyDescent="0.2">
      <c r="A5587" s="62">
        <v>44192</v>
      </c>
      <c r="B5587" s="63">
        <v>44192</v>
      </c>
      <c r="C5587" s="63" t="s">
        <v>940</v>
      </c>
      <c r="D5587" s="64">
        <f>VLOOKUP(Pag_Inicio_Corr_mas_casos[[#This Row],[Corregimiento]],Hoja3!$A$2:$D$676,4,0)</f>
        <v>80806</v>
      </c>
      <c r="E5587" s="63">
        <v>65</v>
      </c>
    </row>
    <row r="5588" spans="1:5" x14ac:dyDescent="0.2">
      <c r="A5588" s="62">
        <v>44192</v>
      </c>
      <c r="B5588" s="63">
        <v>44192</v>
      </c>
      <c r="C5588" s="63" t="s">
        <v>1054</v>
      </c>
      <c r="D5588" s="64">
        <f>VLOOKUP(Pag_Inicio_Corr_mas_casos[[#This Row],[Corregimiento]],Hoja3!$A$2:$D$676,4,0)</f>
        <v>130102</v>
      </c>
      <c r="E5588" s="63">
        <v>63</v>
      </c>
    </row>
    <row r="5589" spans="1:5" x14ac:dyDescent="0.2">
      <c r="A5589" s="62">
        <v>44192</v>
      </c>
      <c r="B5589" s="63">
        <v>44192</v>
      </c>
      <c r="C5589" s="63" t="s">
        <v>943</v>
      </c>
      <c r="D5589" s="64">
        <f>VLOOKUP(Pag_Inicio_Corr_mas_casos[[#This Row],[Corregimiento]],Hoja3!$A$2:$D$676,4,0)</f>
        <v>80816</v>
      </c>
      <c r="E5589" s="63">
        <v>60</v>
      </c>
    </row>
    <row r="5590" spans="1:5" x14ac:dyDescent="0.2">
      <c r="A5590" s="62">
        <v>44192</v>
      </c>
      <c r="B5590" s="63">
        <v>44192</v>
      </c>
      <c r="C5590" s="63" t="s">
        <v>952</v>
      </c>
      <c r="D5590" s="64">
        <f>VLOOKUP(Pag_Inicio_Corr_mas_casos[[#This Row],[Corregimiento]],Hoja3!$A$2:$D$676,4,0)</f>
        <v>80820</v>
      </c>
      <c r="E5590" s="63">
        <v>59</v>
      </c>
    </row>
    <row r="5591" spans="1:5" x14ac:dyDescent="0.2">
      <c r="A5591" s="62">
        <v>44192</v>
      </c>
      <c r="B5591" s="63">
        <v>44192</v>
      </c>
      <c r="C5591" s="63" t="s">
        <v>941</v>
      </c>
      <c r="D5591" s="64">
        <f>VLOOKUP(Pag_Inicio_Corr_mas_casos[[#This Row],[Corregimiento]],Hoja3!$A$2:$D$676,4,0)</f>
        <v>80823</v>
      </c>
      <c r="E5591" s="63">
        <v>55</v>
      </c>
    </row>
    <row r="5592" spans="1:5" x14ac:dyDescent="0.2">
      <c r="A5592" s="62">
        <v>44192</v>
      </c>
      <c r="B5592" s="63">
        <v>44192</v>
      </c>
      <c r="C5592" s="63" t="s">
        <v>1036</v>
      </c>
      <c r="D5592" s="64">
        <f>VLOOKUP(Pag_Inicio_Corr_mas_casos[[#This Row],[Corregimiento]],Hoja3!$A$2:$D$676,4,0)</f>
        <v>130106</v>
      </c>
      <c r="E5592" s="63">
        <v>55</v>
      </c>
    </row>
    <row r="5593" spans="1:5" x14ac:dyDescent="0.2">
      <c r="A5593" s="62">
        <v>44192</v>
      </c>
      <c r="B5593" s="63">
        <v>44192</v>
      </c>
      <c r="C5593" s="63" t="s">
        <v>956</v>
      </c>
      <c r="D5593" s="64">
        <f>VLOOKUP(Pag_Inicio_Corr_mas_casos[[#This Row],[Corregimiento]],Hoja3!$A$2:$D$676,4,0)</f>
        <v>80815</v>
      </c>
      <c r="E5593" s="63">
        <v>53</v>
      </c>
    </row>
    <row r="5594" spans="1:5" x14ac:dyDescent="0.2">
      <c r="A5594" s="62">
        <v>44192</v>
      </c>
      <c r="B5594" s="63">
        <v>44192</v>
      </c>
      <c r="C5594" s="63" t="s">
        <v>1021</v>
      </c>
      <c r="D5594" s="64">
        <f>VLOOKUP(Pag_Inicio_Corr_mas_casos[[#This Row],[Corregimiento]],Hoja3!$A$2:$D$676,4,0)</f>
        <v>81003</v>
      </c>
      <c r="E5594" s="63">
        <v>51</v>
      </c>
    </row>
    <row r="5595" spans="1:5" x14ac:dyDescent="0.2">
      <c r="A5595" s="62">
        <v>44192</v>
      </c>
      <c r="B5595" s="63">
        <v>44192</v>
      </c>
      <c r="C5595" s="63" t="s">
        <v>945</v>
      </c>
      <c r="D5595" s="64">
        <f>VLOOKUP(Pag_Inicio_Corr_mas_casos[[#This Row],[Corregimiento]],Hoja3!$A$2:$D$676,4,0)</f>
        <v>81007</v>
      </c>
      <c r="E5595" s="63">
        <v>50</v>
      </c>
    </row>
    <row r="5596" spans="1:5" x14ac:dyDescent="0.2">
      <c r="A5596" s="62">
        <v>44192</v>
      </c>
      <c r="B5596" s="63">
        <v>44192</v>
      </c>
      <c r="C5596" s="63" t="s">
        <v>1019</v>
      </c>
      <c r="D5596" s="64">
        <f>VLOOKUP(Pag_Inicio_Corr_mas_casos[[#This Row],[Corregimiento]],Hoja3!$A$2:$D$676,4,0)</f>
        <v>81001</v>
      </c>
      <c r="E5596" s="63">
        <v>49</v>
      </c>
    </row>
    <row r="5597" spans="1:5" x14ac:dyDescent="0.2">
      <c r="A5597" s="62">
        <v>44192</v>
      </c>
      <c r="B5597" s="63">
        <v>44192</v>
      </c>
      <c r="C5597" s="63" t="s">
        <v>1018</v>
      </c>
      <c r="D5597" s="64">
        <f>VLOOKUP(Pag_Inicio_Corr_mas_casos[[#This Row],[Corregimiento]],Hoja3!$A$2:$D$676,4,0)</f>
        <v>81008</v>
      </c>
      <c r="E5597" s="63">
        <v>49</v>
      </c>
    </row>
    <row r="5598" spans="1:5" x14ac:dyDescent="0.2">
      <c r="A5598" s="62">
        <v>44192</v>
      </c>
      <c r="B5598" s="63">
        <v>44192</v>
      </c>
      <c r="C5598" s="63" t="s">
        <v>942</v>
      </c>
      <c r="D5598" s="64">
        <f>VLOOKUP(Pag_Inicio_Corr_mas_casos[[#This Row],[Corregimiento]],Hoja3!$A$2:$D$676,4,0)</f>
        <v>80807</v>
      </c>
      <c r="E5598" s="63">
        <v>46</v>
      </c>
    </row>
    <row r="5599" spans="1:5" x14ac:dyDescent="0.2">
      <c r="A5599" s="62">
        <v>44192</v>
      </c>
      <c r="B5599" s="63">
        <v>44192</v>
      </c>
      <c r="C5599" s="63" t="s">
        <v>1020</v>
      </c>
      <c r="D5599" s="64">
        <f>VLOOKUP(Pag_Inicio_Corr_mas_casos[[#This Row],[Corregimiento]],Hoja3!$A$2:$D$676,4,0)</f>
        <v>81002</v>
      </c>
      <c r="E5599" s="63">
        <v>45</v>
      </c>
    </row>
    <row r="5600" spans="1:5" x14ac:dyDescent="0.2">
      <c r="A5600" s="62">
        <v>44192</v>
      </c>
      <c r="B5600" s="63">
        <v>44192</v>
      </c>
      <c r="C5600" s="63" t="s">
        <v>939</v>
      </c>
      <c r="D5600" s="64">
        <f>VLOOKUP(Pag_Inicio_Corr_mas_casos[[#This Row],[Corregimiento]],Hoja3!$A$2:$D$676,4,0)</f>
        <v>81009</v>
      </c>
      <c r="E5600" s="63">
        <v>45</v>
      </c>
    </row>
    <row r="5601" spans="1:5" x14ac:dyDescent="0.2">
      <c r="A5601" s="62">
        <v>44192</v>
      </c>
      <c r="B5601" s="63">
        <v>44192</v>
      </c>
      <c r="C5601" s="63" t="s">
        <v>772</v>
      </c>
      <c r="D5601" s="64">
        <f>VLOOKUP(Pag_Inicio_Corr_mas_casos[[#This Row],[Corregimiento]],Hoja3!$A$2:$D$676,4,0)</f>
        <v>80821</v>
      </c>
      <c r="E5601" s="63">
        <v>44</v>
      </c>
    </row>
    <row r="5602" spans="1:5" x14ac:dyDescent="0.2">
      <c r="A5602" s="62">
        <v>44192</v>
      </c>
      <c r="B5602" s="63">
        <v>44192</v>
      </c>
      <c r="C5602" s="63" t="s">
        <v>950</v>
      </c>
      <c r="D5602" s="64">
        <f>VLOOKUP(Pag_Inicio_Corr_mas_casos[[#This Row],[Corregimiento]],Hoja3!$A$2:$D$676,4,0)</f>
        <v>130107</v>
      </c>
      <c r="E5602" s="63">
        <v>44</v>
      </c>
    </row>
    <row r="5603" spans="1:5" x14ac:dyDescent="0.2">
      <c r="A5603" s="62">
        <v>44192</v>
      </c>
      <c r="B5603" s="63">
        <v>44192</v>
      </c>
      <c r="C5603" s="63" t="s">
        <v>947</v>
      </c>
      <c r="D5603" s="64">
        <f>VLOOKUP(Pag_Inicio_Corr_mas_casos[[#This Row],[Corregimiento]],Hoja3!$A$2:$D$676,4,0)</f>
        <v>80826</v>
      </c>
      <c r="E5603" s="63">
        <v>43</v>
      </c>
    </row>
    <row r="5604" spans="1:5" x14ac:dyDescent="0.2">
      <c r="A5604" s="62">
        <v>44192</v>
      </c>
      <c r="B5604" s="63">
        <v>44192</v>
      </c>
      <c r="C5604" s="63" t="s">
        <v>953</v>
      </c>
      <c r="D5604" s="64">
        <f>VLOOKUP(Pag_Inicio_Corr_mas_casos[[#This Row],[Corregimiento]],Hoja3!$A$2:$D$676,4,0)</f>
        <v>80817</v>
      </c>
      <c r="E5604" s="63">
        <v>42</v>
      </c>
    </row>
    <row r="5605" spans="1:5" x14ac:dyDescent="0.2">
      <c r="A5605" s="62">
        <v>44192</v>
      </c>
      <c r="B5605" s="63">
        <v>44192</v>
      </c>
      <c r="C5605" s="63" t="s">
        <v>1035</v>
      </c>
      <c r="D5605" s="64">
        <f>VLOOKUP(Pag_Inicio_Corr_mas_casos[[#This Row],[Corregimiento]],Hoja3!$A$2:$D$676,4,0)</f>
        <v>130101</v>
      </c>
      <c r="E5605" s="63">
        <v>41</v>
      </c>
    </row>
    <row r="5606" spans="1:5" x14ac:dyDescent="0.2">
      <c r="A5606" s="62">
        <v>44192</v>
      </c>
      <c r="B5606" s="63">
        <v>44192</v>
      </c>
      <c r="C5606" s="63" t="s">
        <v>1034</v>
      </c>
      <c r="D5606" s="64">
        <f>VLOOKUP(Pag_Inicio_Corr_mas_casos[[#This Row],[Corregimiento]],Hoja3!$A$2:$D$676,4,0)</f>
        <v>80822</v>
      </c>
      <c r="E5606" s="63">
        <v>38</v>
      </c>
    </row>
    <row r="5607" spans="1:5" x14ac:dyDescent="0.2">
      <c r="A5607" s="62">
        <v>44192</v>
      </c>
      <c r="B5607" s="63">
        <v>44192</v>
      </c>
      <c r="C5607" s="63" t="s">
        <v>946</v>
      </c>
      <c r="D5607" s="64">
        <f>VLOOKUP(Pag_Inicio_Corr_mas_casos[[#This Row],[Corregimiento]],Hoja3!$A$2:$D$676,4,0)</f>
        <v>80814</v>
      </c>
      <c r="E5607" s="63">
        <v>37</v>
      </c>
    </row>
    <row r="5608" spans="1:5" x14ac:dyDescent="0.2">
      <c r="A5608" s="62">
        <v>44192</v>
      </c>
      <c r="B5608" s="63">
        <v>44192</v>
      </c>
      <c r="C5608" s="63" t="s">
        <v>937</v>
      </c>
      <c r="D5608" s="64">
        <f>VLOOKUP(Pag_Inicio_Corr_mas_casos[[#This Row],[Corregimiento]],Hoja3!$A$2:$D$676,4,0)</f>
        <v>80810</v>
      </c>
      <c r="E5608" s="63">
        <v>37</v>
      </c>
    </row>
    <row r="5609" spans="1:5" x14ac:dyDescent="0.2">
      <c r="A5609" s="62">
        <v>44192</v>
      </c>
      <c r="B5609" s="63">
        <v>44192</v>
      </c>
      <c r="C5609" s="63" t="s">
        <v>951</v>
      </c>
      <c r="D5609" s="64">
        <f>VLOOKUP(Pag_Inicio_Corr_mas_casos[[#This Row],[Corregimiento]],Hoja3!$A$2:$D$676,4,0)</f>
        <v>80813</v>
      </c>
      <c r="E5609" s="63">
        <v>34</v>
      </c>
    </row>
    <row r="5610" spans="1:5" x14ac:dyDescent="0.2">
      <c r="A5610" s="62">
        <v>44192</v>
      </c>
      <c r="B5610" s="63">
        <v>44192</v>
      </c>
      <c r="C5610" s="63" t="s">
        <v>961</v>
      </c>
      <c r="D5610" s="64">
        <f>VLOOKUP(Pag_Inicio_Corr_mas_casos[[#This Row],[Corregimiento]],Hoja3!$A$2:$D$676,4,0)</f>
        <v>20601</v>
      </c>
      <c r="E5610" s="63">
        <v>33</v>
      </c>
    </row>
    <row r="5611" spans="1:5" x14ac:dyDescent="0.2">
      <c r="A5611" s="62">
        <v>44192</v>
      </c>
      <c r="B5611" s="63">
        <v>44192</v>
      </c>
      <c r="C5611" s="63" t="s">
        <v>1015</v>
      </c>
      <c r="D5611" s="64">
        <f>VLOOKUP(Pag_Inicio_Corr_mas_casos[[#This Row],[Corregimiento]],Hoja3!$A$2:$D$676,4,0)</f>
        <v>130702</v>
      </c>
      <c r="E5611" s="63">
        <v>32</v>
      </c>
    </row>
    <row r="5612" spans="1:5" x14ac:dyDescent="0.2">
      <c r="A5612" s="62">
        <v>44192</v>
      </c>
      <c r="B5612" s="63">
        <v>44192</v>
      </c>
      <c r="C5612" s="63" t="s">
        <v>992</v>
      </c>
      <c r="D5612" s="64">
        <f>VLOOKUP(Pag_Inicio_Corr_mas_casos[[#This Row],[Corregimiento]],Hoja3!$A$2:$D$676,4,0)</f>
        <v>80808</v>
      </c>
      <c r="E5612" s="63">
        <v>31</v>
      </c>
    </row>
    <row r="5613" spans="1:5" x14ac:dyDescent="0.2">
      <c r="A5613" s="62">
        <v>44192</v>
      </c>
      <c r="B5613" s="63">
        <v>44192</v>
      </c>
      <c r="C5613" s="63" t="s">
        <v>973</v>
      </c>
      <c r="D5613" s="64">
        <f>VLOOKUP(Pag_Inicio_Corr_mas_casos[[#This Row],[Corregimiento]],Hoja3!$A$2:$D$676,4,0)</f>
        <v>20606</v>
      </c>
      <c r="E5613" s="63">
        <v>29</v>
      </c>
    </row>
    <row r="5614" spans="1:5" x14ac:dyDescent="0.2">
      <c r="A5614" s="62">
        <v>44192</v>
      </c>
      <c r="B5614" s="63">
        <v>44192</v>
      </c>
      <c r="C5614" s="63" t="s">
        <v>1038</v>
      </c>
      <c r="D5614" s="64">
        <f>VLOOKUP(Pag_Inicio_Corr_mas_casos[[#This Row],[Corregimiento]],Hoja3!$A$2:$D$676,4,0)</f>
        <v>130108</v>
      </c>
      <c r="E5614" s="63">
        <v>28</v>
      </c>
    </row>
    <row r="5615" spans="1:5" x14ac:dyDescent="0.2">
      <c r="A5615" s="62">
        <v>44192</v>
      </c>
      <c r="B5615" s="63">
        <v>44192</v>
      </c>
      <c r="C5615" s="63" t="s">
        <v>944</v>
      </c>
      <c r="D5615" s="64">
        <f>VLOOKUP(Pag_Inicio_Corr_mas_casos[[#This Row],[Corregimiento]],Hoja3!$A$2:$D$676,4,0)</f>
        <v>130708</v>
      </c>
      <c r="E5615" s="63">
        <v>28</v>
      </c>
    </row>
    <row r="5616" spans="1:5" x14ac:dyDescent="0.2">
      <c r="A5616" s="62">
        <v>44192</v>
      </c>
      <c r="B5616" s="63">
        <v>44192</v>
      </c>
      <c r="C5616" s="63" t="s">
        <v>958</v>
      </c>
      <c r="D5616" s="64">
        <f>VLOOKUP(Pag_Inicio_Corr_mas_casos[[#This Row],[Corregimiento]],Hoja3!$A$2:$D$676,4,0)</f>
        <v>50208</v>
      </c>
      <c r="E5616" s="63">
        <v>28</v>
      </c>
    </row>
    <row r="5617" spans="1:5" x14ac:dyDescent="0.2">
      <c r="A5617" s="62">
        <v>44192</v>
      </c>
      <c r="B5617" s="63">
        <v>44192</v>
      </c>
      <c r="C5617" s="63" t="s">
        <v>1029</v>
      </c>
      <c r="D5617" s="64">
        <f>VLOOKUP(Pag_Inicio_Corr_mas_casos[[#This Row],[Corregimiento]],Hoja3!$A$2:$D$676,4,0)</f>
        <v>20609</v>
      </c>
      <c r="E5617" s="63">
        <v>23</v>
      </c>
    </row>
    <row r="5618" spans="1:5" x14ac:dyDescent="0.2">
      <c r="A5618" s="62">
        <v>44192</v>
      </c>
      <c r="B5618" s="63">
        <v>44192</v>
      </c>
      <c r="C5618" s="63" t="s">
        <v>1052</v>
      </c>
      <c r="D5618" s="64">
        <f>VLOOKUP(Pag_Inicio_Corr_mas_casos[[#This Row],[Corregimiento]],Hoja3!$A$2:$D$676,4,0)</f>
        <v>40201</v>
      </c>
      <c r="E5618" s="63">
        <v>22</v>
      </c>
    </row>
    <row r="5619" spans="1:5" x14ac:dyDescent="0.2">
      <c r="A5619" s="62">
        <v>44192</v>
      </c>
      <c r="B5619" s="63">
        <v>44192</v>
      </c>
      <c r="C5619" s="63" t="s">
        <v>938</v>
      </c>
      <c r="D5619" s="64">
        <f>VLOOKUP(Pag_Inicio_Corr_mas_casos[[#This Row],[Corregimiento]],Hoja3!$A$2:$D$676,4,0)</f>
        <v>130717</v>
      </c>
      <c r="E5619" s="63">
        <v>22</v>
      </c>
    </row>
    <row r="5620" spans="1:5" x14ac:dyDescent="0.2">
      <c r="A5620" s="62">
        <v>44192</v>
      </c>
      <c r="B5620" s="63">
        <v>44192</v>
      </c>
      <c r="C5620" s="63" t="s">
        <v>1022</v>
      </c>
      <c r="D5620" s="64">
        <f>VLOOKUP(Pag_Inicio_Corr_mas_casos[[#This Row],[Corregimiento]],Hoja3!$A$2:$D$676,4,0)</f>
        <v>91001</v>
      </c>
      <c r="E5620" s="63">
        <v>22</v>
      </c>
    </row>
    <row r="5621" spans="1:5" x14ac:dyDescent="0.2">
      <c r="A5621" s="62">
        <v>44192</v>
      </c>
      <c r="B5621" s="63">
        <v>44192</v>
      </c>
      <c r="C5621" s="63" t="s">
        <v>1050</v>
      </c>
      <c r="D5621" s="64">
        <f>VLOOKUP(Pag_Inicio_Corr_mas_casos[[#This Row],[Corregimiento]],Hoja3!$A$2:$D$676,4,0)</f>
        <v>80501</v>
      </c>
      <c r="E5621" s="63">
        <v>21</v>
      </c>
    </row>
    <row r="5622" spans="1:5" x14ac:dyDescent="0.2">
      <c r="A5622" s="62">
        <v>44192</v>
      </c>
      <c r="B5622" s="63">
        <v>44192</v>
      </c>
      <c r="C5622" s="63" t="s">
        <v>967</v>
      </c>
      <c r="D5622" s="64">
        <f>VLOOKUP(Pag_Inicio_Corr_mas_casos[[#This Row],[Corregimiento]],Hoja3!$A$2:$D$676,4,0)</f>
        <v>30107</v>
      </c>
      <c r="E5622" s="63">
        <v>21</v>
      </c>
    </row>
    <row r="5623" spans="1:5" x14ac:dyDescent="0.2">
      <c r="A5623" s="62">
        <v>44192</v>
      </c>
      <c r="B5623" s="63">
        <v>44192</v>
      </c>
      <c r="C5623" s="63" t="s">
        <v>1051</v>
      </c>
      <c r="D5623" s="64">
        <f>VLOOKUP(Pag_Inicio_Corr_mas_casos[[#This Row],[Corregimiento]],Hoja3!$A$2:$D$676,4,0)</f>
        <v>20105</v>
      </c>
      <c r="E5623" s="63">
        <v>20</v>
      </c>
    </row>
    <row r="5624" spans="1:5" x14ac:dyDescent="0.2">
      <c r="A5624" s="62">
        <v>44192</v>
      </c>
      <c r="B5624" s="63">
        <v>44192</v>
      </c>
      <c r="C5624" s="63" t="s">
        <v>1006</v>
      </c>
      <c r="D5624" s="64">
        <f>VLOOKUP(Pag_Inicio_Corr_mas_casos[[#This Row],[Corregimiento]],Hoja3!$A$2:$D$676,4,0)</f>
        <v>60101</v>
      </c>
      <c r="E5624" s="63">
        <v>20</v>
      </c>
    </row>
    <row r="5625" spans="1:5" x14ac:dyDescent="0.2">
      <c r="A5625" s="62">
        <v>44192</v>
      </c>
      <c r="B5625" s="63">
        <v>44192</v>
      </c>
      <c r="C5625" s="63" t="s">
        <v>960</v>
      </c>
      <c r="D5625" s="64">
        <f>VLOOKUP(Pag_Inicio_Corr_mas_casos[[#This Row],[Corregimiento]],Hoja3!$A$2:$D$676,4,0)</f>
        <v>80804</v>
      </c>
      <c r="E5625" s="63">
        <v>19</v>
      </c>
    </row>
    <row r="5626" spans="1:5" x14ac:dyDescent="0.2">
      <c r="A5626" s="62">
        <v>44192</v>
      </c>
      <c r="B5626" s="63">
        <v>44192</v>
      </c>
      <c r="C5626" s="63" t="s">
        <v>948</v>
      </c>
      <c r="D5626" s="64">
        <f>VLOOKUP(Pag_Inicio_Corr_mas_casos[[#This Row],[Corregimiento]],Hoja3!$A$2:$D$676,4,0)</f>
        <v>80811</v>
      </c>
      <c r="E5626" s="63">
        <v>19</v>
      </c>
    </row>
    <row r="5627" spans="1:5" x14ac:dyDescent="0.2">
      <c r="A5627" s="62">
        <v>44192</v>
      </c>
      <c r="B5627" s="63">
        <v>44192</v>
      </c>
      <c r="C5627" s="63" t="s">
        <v>1043</v>
      </c>
      <c r="D5627" s="64">
        <f>VLOOKUP(Pag_Inicio_Corr_mas_casos[[#This Row],[Corregimiento]],Hoja3!$A$2:$D$676,4,0)</f>
        <v>20602</v>
      </c>
      <c r="E5627" s="63">
        <v>18</v>
      </c>
    </row>
    <row r="5628" spans="1:5" x14ac:dyDescent="0.2">
      <c r="A5628" s="62">
        <v>44192</v>
      </c>
      <c r="B5628" s="63">
        <v>44192</v>
      </c>
      <c r="C5628" s="103" t="s">
        <v>971</v>
      </c>
      <c r="D5628" s="64">
        <f>VLOOKUP(Pag_Inicio_Corr_mas_casos[[#This Row],[Corregimiento]],Hoja3!$A$2:$D$676,4,0)</f>
        <v>130103</v>
      </c>
      <c r="E5628" s="63">
        <v>18</v>
      </c>
    </row>
    <row r="5629" spans="1:5" x14ac:dyDescent="0.2">
      <c r="A5629" s="62">
        <v>44192</v>
      </c>
      <c r="B5629" s="63">
        <v>44192</v>
      </c>
      <c r="C5629" s="63" t="s">
        <v>959</v>
      </c>
      <c r="D5629" s="64">
        <f>VLOOKUP(Pag_Inicio_Corr_mas_casos[[#This Row],[Corregimiento]],Hoja3!$A$2:$D$676,4,0)</f>
        <v>130701</v>
      </c>
      <c r="E5629" s="63">
        <v>17</v>
      </c>
    </row>
    <row r="5630" spans="1:5" x14ac:dyDescent="0.2">
      <c r="A5630" s="62">
        <v>44192</v>
      </c>
      <c r="B5630" s="63">
        <v>44192</v>
      </c>
      <c r="C5630" s="63" t="s">
        <v>991</v>
      </c>
      <c r="D5630" s="64">
        <f>VLOOKUP(Pag_Inicio_Corr_mas_casos[[#This Row],[Corregimiento]],Hoja3!$A$2:$D$676,4,0)</f>
        <v>130706</v>
      </c>
      <c r="E5630" s="63">
        <v>17</v>
      </c>
    </row>
    <row r="5631" spans="1:5" x14ac:dyDescent="0.2">
      <c r="A5631" s="62">
        <v>44192</v>
      </c>
      <c r="B5631" s="63">
        <v>44192</v>
      </c>
      <c r="C5631" s="63" t="s">
        <v>962</v>
      </c>
      <c r="D5631" s="64">
        <f>VLOOKUP(Pag_Inicio_Corr_mas_casos[[#This Row],[Corregimiento]],Hoja3!$A$2:$D$676,4,0)</f>
        <v>81006</v>
      </c>
      <c r="E5631" s="63">
        <v>16</v>
      </c>
    </row>
    <row r="5632" spans="1:5" x14ac:dyDescent="0.2">
      <c r="A5632" s="62">
        <v>44192</v>
      </c>
      <c r="B5632" s="63">
        <v>44192</v>
      </c>
      <c r="C5632" s="63" t="s">
        <v>1007</v>
      </c>
      <c r="D5632" s="64">
        <f>VLOOKUP(Pag_Inicio_Corr_mas_casos[[#This Row],[Corregimiento]],Hoja3!$A$2:$D$676,4,0)</f>
        <v>40612</v>
      </c>
      <c r="E5632" s="63">
        <v>16</v>
      </c>
    </row>
    <row r="5633" spans="1:5" x14ac:dyDescent="0.2">
      <c r="A5633" s="62">
        <v>44192</v>
      </c>
      <c r="B5633" s="63">
        <v>44192</v>
      </c>
      <c r="C5633" s="63" t="s">
        <v>957</v>
      </c>
      <c r="D5633" s="64">
        <f>VLOOKUP(Pag_Inicio_Corr_mas_casos[[#This Row],[Corregimiento]],Hoja3!$A$2:$D$676,4,0)</f>
        <v>130716</v>
      </c>
      <c r="E5633" s="63">
        <v>16</v>
      </c>
    </row>
    <row r="5634" spans="1:5" x14ac:dyDescent="0.2">
      <c r="A5634" s="62">
        <v>44192</v>
      </c>
      <c r="B5634" s="63">
        <v>44192</v>
      </c>
      <c r="C5634" s="63" t="s">
        <v>1055</v>
      </c>
      <c r="D5634" s="64">
        <f>VLOOKUP(Pag_Inicio_Corr_mas_casos[[#This Row],[Corregimiento]],Hoja3!$A$2:$D$676,4,0)</f>
        <v>90301</v>
      </c>
      <c r="E5634" s="63">
        <v>115</v>
      </c>
    </row>
    <row r="5635" spans="1:5" x14ac:dyDescent="0.2">
      <c r="A5635" s="62">
        <v>44192</v>
      </c>
      <c r="B5635" s="63">
        <v>44192</v>
      </c>
      <c r="C5635" s="63" t="s">
        <v>1032</v>
      </c>
      <c r="D5635" s="64">
        <f>VLOOKUP(Pag_Inicio_Corr_mas_casos[[#This Row],[Corregimiento]],Hoja3!$A$2:$D$676,4,0)</f>
        <v>30104</v>
      </c>
      <c r="E5635" s="63">
        <v>15</v>
      </c>
    </row>
    <row r="5636" spans="1:5" x14ac:dyDescent="0.2">
      <c r="A5636" s="62">
        <v>44192</v>
      </c>
      <c r="B5636" s="63">
        <v>44192</v>
      </c>
      <c r="C5636" s="63" t="s">
        <v>1005</v>
      </c>
      <c r="D5636" s="64">
        <f>VLOOKUP(Pag_Inicio_Corr_mas_casos[[#This Row],[Corregimiento]],Hoja3!$A$2:$D$676,4,0)</f>
        <v>60103</v>
      </c>
      <c r="E5636" s="63">
        <v>15</v>
      </c>
    </row>
    <row r="5637" spans="1:5" x14ac:dyDescent="0.2">
      <c r="A5637" s="62">
        <v>44192</v>
      </c>
      <c r="B5637" s="63">
        <v>44192</v>
      </c>
      <c r="C5637" s="63" t="s">
        <v>1056</v>
      </c>
      <c r="D5637" s="64">
        <f>VLOOKUP(Pag_Inicio_Corr_mas_casos[[#This Row],[Corregimiento]],Hoja3!$A$2:$D$676,4,0)</f>
        <v>90605</v>
      </c>
      <c r="E5637" s="63">
        <v>15</v>
      </c>
    </row>
    <row r="5638" spans="1:5" x14ac:dyDescent="0.2">
      <c r="A5638" s="62">
        <v>44192</v>
      </c>
      <c r="B5638" s="63">
        <v>44192</v>
      </c>
      <c r="C5638" s="63" t="s">
        <v>1057</v>
      </c>
      <c r="D5638" s="64">
        <f>VLOOKUP(Pag_Inicio_Corr_mas_casos[[#This Row],[Corregimiento]],Hoja3!$A$2:$D$676,4,0)</f>
        <v>20101</v>
      </c>
      <c r="E5638" s="63">
        <v>13</v>
      </c>
    </row>
    <row r="5639" spans="1:5" x14ac:dyDescent="0.2">
      <c r="A5639" s="62">
        <v>44192</v>
      </c>
      <c r="B5639" s="63">
        <v>44192</v>
      </c>
      <c r="C5639" s="63" t="s">
        <v>996</v>
      </c>
      <c r="D5639" s="64">
        <f>VLOOKUP(Pag_Inicio_Corr_mas_casos[[#This Row],[Corregimiento]],Hoja3!$A$2:$D$676,4,0)</f>
        <v>80802</v>
      </c>
      <c r="E5639" s="63">
        <v>13</v>
      </c>
    </row>
    <row r="5640" spans="1:5" x14ac:dyDescent="0.2">
      <c r="A5640" s="62">
        <v>44192</v>
      </c>
      <c r="B5640" s="63">
        <v>44192</v>
      </c>
      <c r="C5640" s="63" t="s">
        <v>1058</v>
      </c>
      <c r="D5640" s="64">
        <f>VLOOKUP(Pag_Inicio_Corr_mas_casos[[#This Row],[Corregimiento]],Hoja3!$A$2:$D$676,4,0)</f>
        <v>40501</v>
      </c>
      <c r="E5640" s="63">
        <v>13</v>
      </c>
    </row>
    <row r="5641" spans="1:5" x14ac:dyDescent="0.2">
      <c r="A5641" s="62">
        <v>44192</v>
      </c>
      <c r="B5641" s="63">
        <v>44192</v>
      </c>
      <c r="C5641" s="63" t="s">
        <v>964</v>
      </c>
      <c r="D5641" s="64">
        <f>VLOOKUP(Pag_Inicio_Corr_mas_casos[[#This Row],[Corregimiento]],Hoja3!$A$2:$D$676,4,0)</f>
        <v>30113</v>
      </c>
      <c r="E5641" s="63">
        <v>13</v>
      </c>
    </row>
    <row r="5642" spans="1:5" x14ac:dyDescent="0.2">
      <c r="A5642" s="62">
        <v>44192</v>
      </c>
      <c r="B5642" s="63">
        <v>44192</v>
      </c>
      <c r="C5642" s="63" t="s">
        <v>1059</v>
      </c>
      <c r="D5642" s="64">
        <f>VLOOKUP(Pag_Inicio_Corr_mas_casos[[#This Row],[Corregimiento]],Hoja3!$A$2:$D$676,4,0)</f>
        <v>91007</v>
      </c>
      <c r="E5642" s="63">
        <v>12</v>
      </c>
    </row>
    <row r="5643" spans="1:5" x14ac:dyDescent="0.2">
      <c r="A5643" s="62">
        <v>44192</v>
      </c>
      <c r="B5643" s="63">
        <v>44192</v>
      </c>
      <c r="C5643" s="63" t="s">
        <v>1060</v>
      </c>
      <c r="D5643" s="64">
        <f>VLOOKUP(Pag_Inicio_Corr_mas_casos[[#This Row],[Corregimiento]],Hoja3!$A$2:$D$676,4,0)</f>
        <v>40601</v>
      </c>
      <c r="E5643" s="63">
        <v>12</v>
      </c>
    </row>
    <row r="5644" spans="1:5" x14ac:dyDescent="0.2">
      <c r="A5644" s="62">
        <v>44192</v>
      </c>
      <c r="B5644" s="63">
        <v>44192</v>
      </c>
      <c r="C5644" s="63" t="s">
        <v>977</v>
      </c>
      <c r="D5644" s="64">
        <f>VLOOKUP(Pag_Inicio_Corr_mas_casos[[#This Row],[Corregimiento]],Hoja3!$A$2:$D$676,4,0)</f>
        <v>80803</v>
      </c>
      <c r="E5644" s="63">
        <v>12</v>
      </c>
    </row>
    <row r="5645" spans="1:5" x14ac:dyDescent="0.2">
      <c r="A5645" s="62">
        <v>44192</v>
      </c>
      <c r="B5645" s="63">
        <v>44192</v>
      </c>
      <c r="C5645" s="63" t="s">
        <v>1049</v>
      </c>
      <c r="D5645" s="64">
        <f>VLOOKUP(Pag_Inicio_Corr_mas_casos[[#This Row],[Corregimiento]],Hoja3!$A$2:$D$676,4,0)</f>
        <v>50316</v>
      </c>
      <c r="E5645" s="63">
        <v>12</v>
      </c>
    </row>
    <row r="5646" spans="1:5" x14ac:dyDescent="0.2">
      <c r="A5646" s="62">
        <v>44192</v>
      </c>
      <c r="B5646" s="63">
        <v>44192</v>
      </c>
      <c r="C5646" s="63" t="s">
        <v>995</v>
      </c>
      <c r="D5646" s="64">
        <f>VLOOKUP(Pag_Inicio_Corr_mas_casos[[#This Row],[Corregimiento]],Hoja3!$A$2:$D$676,4,0)</f>
        <v>81005</v>
      </c>
      <c r="E5646" s="63">
        <v>12</v>
      </c>
    </row>
    <row r="5647" spans="1:5" x14ac:dyDescent="0.2">
      <c r="A5647" s="62">
        <v>44192</v>
      </c>
      <c r="B5647" s="63">
        <v>44192</v>
      </c>
      <c r="C5647" s="63" t="s">
        <v>1000</v>
      </c>
      <c r="D5647" s="64">
        <f>VLOOKUP(Pag_Inicio_Corr_mas_casos[[#This Row],[Corregimiento]],Hoja3!$A$2:$D$676,4,0)</f>
        <v>80805</v>
      </c>
      <c r="E5647" s="63">
        <v>11</v>
      </c>
    </row>
    <row r="5648" spans="1:5" x14ac:dyDescent="0.2">
      <c r="A5648" s="62">
        <v>44192</v>
      </c>
      <c r="B5648" s="63">
        <v>44192</v>
      </c>
      <c r="C5648" s="63" t="s">
        <v>999</v>
      </c>
      <c r="D5648" s="64">
        <f>VLOOKUP(Pag_Inicio_Corr_mas_casos[[#This Row],[Corregimiento]],Hoja3!$A$2:$D$676,4,0)</f>
        <v>60104</v>
      </c>
      <c r="E5648" s="63">
        <v>11</v>
      </c>
    </row>
    <row r="5649" spans="1:6" x14ac:dyDescent="0.2">
      <c r="A5649" s="62">
        <v>44192</v>
      </c>
      <c r="B5649" s="63">
        <v>44192</v>
      </c>
      <c r="C5649" s="63" t="s">
        <v>1061</v>
      </c>
      <c r="D5649" s="64">
        <f>VLOOKUP(Pag_Inicio_Corr_mas_casos[[#This Row],[Corregimiento]],Hoja3!$A$2:$D$676,4,0)</f>
        <v>60401</v>
      </c>
      <c r="E5649" s="63">
        <v>11</v>
      </c>
    </row>
    <row r="5650" spans="1:6" x14ac:dyDescent="0.2">
      <c r="A5650" s="62">
        <v>44192</v>
      </c>
      <c r="B5650" s="63">
        <v>44192</v>
      </c>
      <c r="C5650" s="63" t="s">
        <v>1062</v>
      </c>
      <c r="D5650" s="64">
        <f>VLOOKUP(Pag_Inicio_Corr_mas_casos[[#This Row],[Corregimiento]],Hoja3!$A$2:$D$676,4,0)</f>
        <v>91109</v>
      </c>
      <c r="E5650" s="63">
        <v>11</v>
      </c>
    </row>
    <row r="5651" spans="1:6" x14ac:dyDescent="0.2">
      <c r="A5651" s="59">
        <v>44193</v>
      </c>
      <c r="B5651" s="60">
        <v>44193</v>
      </c>
      <c r="C5651" s="60" t="s">
        <v>864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 x14ac:dyDescent="0.2">
      <c r="A5652" s="59">
        <v>44193</v>
      </c>
      <c r="B5652" s="60">
        <v>44193</v>
      </c>
      <c r="C5652" s="60" t="s">
        <v>1011</v>
      </c>
      <c r="D5652" s="61">
        <f>VLOOKUP(Pag_Inicio_Corr_mas_casos[[#This Row],[Corregimiento]],Hoja3!$A$2:$D$676,4,0)</f>
        <v>80809</v>
      </c>
      <c r="E5652" s="60">
        <v>61</v>
      </c>
    </row>
    <row r="5653" spans="1:6" x14ac:dyDescent="0.2">
      <c r="A5653" s="59">
        <v>44193</v>
      </c>
      <c r="B5653" s="60">
        <v>44193</v>
      </c>
      <c r="C5653" s="60" t="s">
        <v>1054</v>
      </c>
      <c r="D5653" s="61">
        <f>VLOOKUP(Pag_Inicio_Corr_mas_casos[[#This Row],[Corregimiento]],Hoja3!$A$2:$D$676,4,0)</f>
        <v>130102</v>
      </c>
      <c r="E5653" s="60">
        <v>56</v>
      </c>
    </row>
    <row r="5654" spans="1:6" x14ac:dyDescent="0.2">
      <c r="A5654" s="59">
        <v>44193</v>
      </c>
      <c r="B5654" s="60">
        <v>44193</v>
      </c>
      <c r="C5654" s="60" t="s">
        <v>941</v>
      </c>
      <c r="D5654" s="61">
        <f>VLOOKUP(Pag_Inicio_Corr_mas_casos[[#This Row],[Corregimiento]],Hoja3!$A$2:$D$676,4,0)</f>
        <v>80823</v>
      </c>
      <c r="E5654" s="60">
        <v>51</v>
      </c>
    </row>
    <row r="5655" spans="1:6" x14ac:dyDescent="0.2">
      <c r="A5655" s="59">
        <v>44193</v>
      </c>
      <c r="B5655" s="60">
        <v>44193</v>
      </c>
      <c r="C5655" s="60" t="s">
        <v>1012</v>
      </c>
      <c r="D5655" s="61">
        <f>VLOOKUP(Pag_Inicio_Corr_mas_casos[[#This Row],[Corregimiento]],Hoja3!$A$2:$D$676,4,0)</f>
        <v>80819</v>
      </c>
      <c r="E5655" s="60">
        <v>49</v>
      </c>
    </row>
    <row r="5656" spans="1:6" x14ac:dyDescent="0.2">
      <c r="A5656" s="59">
        <v>44193</v>
      </c>
      <c r="B5656" s="60">
        <v>44193</v>
      </c>
      <c r="C5656" s="60" t="s">
        <v>772</v>
      </c>
      <c r="D5656" s="61">
        <f>VLOOKUP(Pag_Inicio_Corr_mas_casos[[#This Row],[Corregimiento]],Hoja3!$A$2:$D$676,4,0)</f>
        <v>80821</v>
      </c>
      <c r="E5656" s="60">
        <v>48</v>
      </c>
    </row>
    <row r="5657" spans="1:6" x14ac:dyDescent="0.2">
      <c r="A5657" s="59">
        <v>44193</v>
      </c>
      <c r="B5657" s="60">
        <v>44193</v>
      </c>
      <c r="C5657" s="60" t="s">
        <v>938</v>
      </c>
      <c r="D5657" s="61">
        <f>VLOOKUP(Pag_Inicio_Corr_mas_casos[[#This Row],[Corregimiento]],Hoja3!$A$2:$D$676,4,0)</f>
        <v>130717</v>
      </c>
      <c r="E5657" s="60">
        <v>46</v>
      </c>
    </row>
    <row r="5658" spans="1:6" x14ac:dyDescent="0.2">
      <c r="A5658" s="59">
        <v>44193</v>
      </c>
      <c r="B5658" s="60">
        <v>44193</v>
      </c>
      <c r="C5658" s="60" t="s">
        <v>956</v>
      </c>
      <c r="D5658" s="61">
        <f>VLOOKUP(Pag_Inicio_Corr_mas_casos[[#This Row],[Corregimiento]],Hoja3!$A$2:$D$676,4,0)</f>
        <v>80815</v>
      </c>
      <c r="E5658" s="60">
        <v>45</v>
      </c>
    </row>
    <row r="5659" spans="1:6" x14ac:dyDescent="0.2">
      <c r="A5659" s="59">
        <v>44193</v>
      </c>
      <c r="B5659" s="60">
        <v>44193</v>
      </c>
      <c r="C5659" s="60" t="s">
        <v>1019</v>
      </c>
      <c r="D5659" s="61">
        <f>VLOOKUP(Pag_Inicio_Corr_mas_casos[[#This Row],[Corregimiento]],Hoja3!$A$2:$D$676,4,0)</f>
        <v>81001</v>
      </c>
      <c r="E5659" s="60">
        <v>44</v>
      </c>
    </row>
    <row r="5660" spans="1:6" x14ac:dyDescent="0.2">
      <c r="A5660" s="59">
        <v>44193</v>
      </c>
      <c r="B5660" s="60">
        <v>44193</v>
      </c>
      <c r="C5660" s="60" t="s">
        <v>937</v>
      </c>
      <c r="D5660" s="61">
        <f>VLOOKUP(Pag_Inicio_Corr_mas_casos[[#This Row],[Corregimiento]],Hoja3!$A$2:$D$676,4,0)</f>
        <v>80810</v>
      </c>
      <c r="E5660" s="60">
        <v>41</v>
      </c>
    </row>
    <row r="5661" spans="1:6" x14ac:dyDescent="0.2">
      <c r="A5661" s="59">
        <v>44193</v>
      </c>
      <c r="B5661" s="60">
        <v>44193</v>
      </c>
      <c r="C5661" s="60" t="s">
        <v>946</v>
      </c>
      <c r="D5661" s="61">
        <f>VLOOKUP(Pag_Inicio_Corr_mas_casos[[#This Row],[Corregimiento]],Hoja3!$A$2:$D$676,4,0)</f>
        <v>80814</v>
      </c>
      <c r="E5661" s="60">
        <v>39</v>
      </c>
    </row>
    <row r="5662" spans="1:6" x14ac:dyDescent="0.2">
      <c r="A5662" s="59">
        <v>44193</v>
      </c>
      <c r="B5662" s="60">
        <v>44193</v>
      </c>
      <c r="C5662" s="60" t="s">
        <v>950</v>
      </c>
      <c r="D5662" s="61">
        <f>VLOOKUP(Pag_Inicio_Corr_mas_casos[[#This Row],[Corregimiento]],Hoja3!$A$2:$D$676,4,0)</f>
        <v>130107</v>
      </c>
      <c r="E5662" s="60">
        <v>38</v>
      </c>
    </row>
    <row r="5663" spans="1:6" x14ac:dyDescent="0.2">
      <c r="A5663" s="59">
        <v>44193</v>
      </c>
      <c r="B5663" s="60">
        <v>44193</v>
      </c>
      <c r="C5663" s="60" t="s">
        <v>943</v>
      </c>
      <c r="D5663" s="61">
        <f>VLOOKUP(Pag_Inicio_Corr_mas_casos[[#This Row],[Corregimiento]],Hoja3!$A$2:$D$676,4,0)</f>
        <v>80816</v>
      </c>
      <c r="E5663" s="60">
        <v>37</v>
      </c>
    </row>
    <row r="5664" spans="1:6" x14ac:dyDescent="0.2">
      <c r="A5664" s="59">
        <v>44193</v>
      </c>
      <c r="B5664" s="60">
        <v>44193</v>
      </c>
      <c r="C5664" s="60" t="s">
        <v>952</v>
      </c>
      <c r="D5664" s="61">
        <f>VLOOKUP(Pag_Inicio_Corr_mas_casos[[#This Row],[Corregimiento]],Hoja3!$A$2:$D$676,4,0)</f>
        <v>80820</v>
      </c>
      <c r="E5664" s="60">
        <v>37</v>
      </c>
    </row>
    <row r="5665" spans="1:5" x14ac:dyDescent="0.2">
      <c r="A5665" s="59">
        <v>44193</v>
      </c>
      <c r="B5665" s="60">
        <v>44193</v>
      </c>
      <c r="C5665" s="60" t="s">
        <v>939</v>
      </c>
      <c r="D5665" s="61">
        <f>VLOOKUP(Pag_Inicio_Corr_mas_casos[[#This Row],[Corregimiento]],Hoja3!$A$2:$D$676,4,0)</f>
        <v>81009</v>
      </c>
      <c r="E5665" s="60">
        <v>37</v>
      </c>
    </row>
    <row r="5666" spans="1:5" x14ac:dyDescent="0.2">
      <c r="A5666" s="59">
        <v>44193</v>
      </c>
      <c r="B5666" s="60">
        <v>44193</v>
      </c>
      <c r="C5666" s="60" t="s">
        <v>1035</v>
      </c>
      <c r="D5666" s="61">
        <f>VLOOKUP(Pag_Inicio_Corr_mas_casos[[#This Row],[Corregimiento]],Hoja3!$A$2:$D$676,4,0)</f>
        <v>130101</v>
      </c>
      <c r="E5666" s="60">
        <v>35</v>
      </c>
    </row>
    <row r="5667" spans="1:5" x14ac:dyDescent="0.2">
      <c r="A5667" s="59">
        <v>44193</v>
      </c>
      <c r="B5667" s="60">
        <v>44193</v>
      </c>
      <c r="C5667" s="60" t="s">
        <v>965</v>
      </c>
      <c r="D5667" s="61">
        <f>VLOOKUP(Pag_Inicio_Corr_mas_casos[[#This Row],[Corregimiento]],Hoja3!$A$2:$D$676,4,0)</f>
        <v>91001</v>
      </c>
      <c r="E5667" s="60">
        <v>35</v>
      </c>
    </row>
    <row r="5668" spans="1:5" x14ac:dyDescent="0.2">
      <c r="A5668" s="59">
        <v>44193</v>
      </c>
      <c r="B5668" s="60">
        <v>44193</v>
      </c>
      <c r="C5668" s="60" t="s">
        <v>945</v>
      </c>
      <c r="D5668" s="61">
        <f>VLOOKUP(Pag_Inicio_Corr_mas_casos[[#This Row],[Corregimiento]],Hoja3!$A$2:$D$676,4,0)</f>
        <v>81007</v>
      </c>
      <c r="E5668" s="60">
        <v>34</v>
      </c>
    </row>
    <row r="5669" spans="1:5" x14ac:dyDescent="0.2">
      <c r="A5669" s="59">
        <v>44193</v>
      </c>
      <c r="B5669" s="60">
        <v>44193</v>
      </c>
      <c r="C5669" s="60" t="s">
        <v>947</v>
      </c>
      <c r="D5669" s="61">
        <f>VLOOKUP(Pag_Inicio_Corr_mas_casos[[#This Row],[Corregimiento]],Hoja3!$A$2:$D$676,4,0)</f>
        <v>80826</v>
      </c>
      <c r="E5669" s="60">
        <v>33</v>
      </c>
    </row>
    <row r="5670" spans="1:5" x14ac:dyDescent="0.2">
      <c r="A5670" s="59">
        <v>44193</v>
      </c>
      <c r="B5670" s="60">
        <v>44193</v>
      </c>
      <c r="C5670" s="60" t="s">
        <v>953</v>
      </c>
      <c r="D5670" s="61">
        <f>VLOOKUP(Pag_Inicio_Corr_mas_casos[[#This Row],[Corregimiento]],Hoja3!$A$2:$D$676,4,0)</f>
        <v>80817</v>
      </c>
      <c r="E5670" s="60">
        <v>33</v>
      </c>
    </row>
    <row r="5671" spans="1:5" x14ac:dyDescent="0.2">
      <c r="A5671" s="59">
        <v>44193</v>
      </c>
      <c r="B5671" s="60">
        <v>44193</v>
      </c>
      <c r="C5671" s="60" t="s">
        <v>944</v>
      </c>
      <c r="D5671" s="61">
        <f>VLOOKUP(Pag_Inicio_Corr_mas_casos[[#This Row],[Corregimiento]],Hoja3!$A$2:$D$676,4,0)</f>
        <v>130708</v>
      </c>
      <c r="E5671" s="60">
        <v>32</v>
      </c>
    </row>
    <row r="5672" spans="1:5" x14ac:dyDescent="0.2">
      <c r="A5672" s="59">
        <v>44193</v>
      </c>
      <c r="B5672" s="60">
        <v>44193</v>
      </c>
      <c r="C5672" s="60" t="s">
        <v>970</v>
      </c>
      <c r="D5672" s="61">
        <f>VLOOKUP(Pag_Inicio_Corr_mas_casos[[#This Row],[Corregimiento]],Hoja3!$A$2:$D$676,4,0)</f>
        <v>40606</v>
      </c>
      <c r="E5672" s="60">
        <v>30</v>
      </c>
    </row>
    <row r="5673" spans="1:5" x14ac:dyDescent="0.2">
      <c r="A5673" s="59">
        <v>44193</v>
      </c>
      <c r="B5673" s="60">
        <v>44193</v>
      </c>
      <c r="C5673" s="60" t="s">
        <v>1036</v>
      </c>
      <c r="D5673" s="61">
        <f>VLOOKUP(Pag_Inicio_Corr_mas_casos[[#This Row],[Corregimiento]],Hoja3!$A$2:$D$676,4,0)</f>
        <v>130106</v>
      </c>
      <c r="E5673" s="60">
        <v>30</v>
      </c>
    </row>
    <row r="5674" spans="1:5" x14ac:dyDescent="0.2">
      <c r="A5674" s="59">
        <v>44193</v>
      </c>
      <c r="B5674" s="60">
        <v>44193</v>
      </c>
      <c r="C5674" s="60" t="s">
        <v>954</v>
      </c>
      <c r="D5674" s="61">
        <f>VLOOKUP(Pag_Inicio_Corr_mas_casos[[#This Row],[Corregimiento]],Hoja3!$A$2:$D$676,4,0)</f>
        <v>80822</v>
      </c>
      <c r="E5674" s="60">
        <v>29</v>
      </c>
    </row>
    <row r="5675" spans="1:5" x14ac:dyDescent="0.2">
      <c r="A5675" s="59">
        <v>44193</v>
      </c>
      <c r="B5675" s="60">
        <v>44193</v>
      </c>
      <c r="C5675" s="60" t="s">
        <v>1015</v>
      </c>
      <c r="D5675" s="61">
        <f>VLOOKUP(Pag_Inicio_Corr_mas_casos[[#This Row],[Corregimiento]],Hoja3!$A$2:$D$676,4,0)</f>
        <v>130702</v>
      </c>
      <c r="E5675" s="60">
        <v>29</v>
      </c>
    </row>
    <row r="5676" spans="1:5" x14ac:dyDescent="0.2">
      <c r="A5676" s="59">
        <v>44193</v>
      </c>
      <c r="B5676" s="60">
        <v>44193</v>
      </c>
      <c r="C5676" s="60" t="s">
        <v>1020</v>
      </c>
      <c r="D5676" s="61">
        <f>VLOOKUP(Pag_Inicio_Corr_mas_casos[[#This Row],[Corregimiento]],Hoja3!$A$2:$D$676,4,0)</f>
        <v>81002</v>
      </c>
      <c r="E5676" s="60">
        <v>29</v>
      </c>
    </row>
    <row r="5677" spans="1:5" x14ac:dyDescent="0.2">
      <c r="A5677" s="59">
        <v>44193</v>
      </c>
      <c r="B5677" s="60">
        <v>44193</v>
      </c>
      <c r="C5677" s="60" t="s">
        <v>958</v>
      </c>
      <c r="D5677" s="61">
        <f>VLOOKUP(Pag_Inicio_Corr_mas_casos[[#This Row],[Corregimiento]],Hoja3!$A$2:$D$676,4,0)</f>
        <v>50208</v>
      </c>
      <c r="E5677" s="60">
        <v>29</v>
      </c>
    </row>
    <row r="5678" spans="1:5" x14ac:dyDescent="0.2">
      <c r="A5678" s="59">
        <v>44193</v>
      </c>
      <c r="B5678" s="60">
        <v>44193</v>
      </c>
      <c r="C5678" s="60" t="s">
        <v>951</v>
      </c>
      <c r="D5678" s="61">
        <f>VLOOKUP(Pag_Inicio_Corr_mas_casos[[#This Row],[Corregimiento]],Hoja3!$A$2:$D$676,4,0)</f>
        <v>80813</v>
      </c>
      <c r="E5678" s="60">
        <v>29</v>
      </c>
    </row>
    <row r="5679" spans="1:5" x14ac:dyDescent="0.2">
      <c r="A5679" s="59">
        <v>44193</v>
      </c>
      <c r="B5679" s="60">
        <v>44193</v>
      </c>
      <c r="C5679" s="60" t="s">
        <v>964</v>
      </c>
      <c r="D5679" s="61">
        <f>VLOOKUP(Pag_Inicio_Corr_mas_casos[[#This Row],[Corregimiento]],Hoja3!$A$2:$D$676,4,0)</f>
        <v>30113</v>
      </c>
      <c r="E5679" s="60">
        <v>29</v>
      </c>
    </row>
    <row r="5680" spans="1:5" x14ac:dyDescent="0.2">
      <c r="A5680" s="59">
        <v>44193</v>
      </c>
      <c r="B5680" s="60">
        <v>44193</v>
      </c>
      <c r="C5680" s="60" t="s">
        <v>967</v>
      </c>
      <c r="D5680" s="61">
        <f>VLOOKUP(Pag_Inicio_Corr_mas_casos[[#This Row],[Corregimiento]],Hoja3!$A$2:$D$676,4,0)</f>
        <v>30107</v>
      </c>
      <c r="E5680" s="60">
        <v>27</v>
      </c>
    </row>
    <row r="5681" spans="1:5" x14ac:dyDescent="0.2">
      <c r="A5681" s="59">
        <v>44193</v>
      </c>
      <c r="B5681" s="60">
        <v>44193</v>
      </c>
      <c r="C5681" s="60" t="s">
        <v>940</v>
      </c>
      <c r="D5681" s="61">
        <f>VLOOKUP(Pag_Inicio_Corr_mas_casos[[#This Row],[Corregimiento]],Hoja3!$A$2:$D$676,4,0)</f>
        <v>80806</v>
      </c>
      <c r="E5681" s="60">
        <v>25</v>
      </c>
    </row>
    <row r="5682" spans="1:5" x14ac:dyDescent="0.2">
      <c r="A5682" s="59">
        <v>44193</v>
      </c>
      <c r="B5682" s="60">
        <v>44193</v>
      </c>
      <c r="C5682" s="60" t="s">
        <v>1021</v>
      </c>
      <c r="D5682" s="61">
        <f>VLOOKUP(Pag_Inicio_Corr_mas_casos[[#This Row],[Corregimiento]],Hoja3!$A$2:$D$676,4,0)</f>
        <v>81003</v>
      </c>
      <c r="E5682" s="60">
        <v>25</v>
      </c>
    </row>
    <row r="5683" spans="1:5" x14ac:dyDescent="0.2">
      <c r="A5683" s="59">
        <v>44193</v>
      </c>
      <c r="B5683" s="60">
        <v>44193</v>
      </c>
      <c r="C5683" s="60" t="s">
        <v>942</v>
      </c>
      <c r="D5683" s="61">
        <f>VLOOKUP(Pag_Inicio_Corr_mas_casos[[#This Row],[Corregimiento]],Hoja3!$A$2:$D$676,4,0)</f>
        <v>80807</v>
      </c>
      <c r="E5683" s="60">
        <v>24</v>
      </c>
    </row>
    <row r="5684" spans="1:5" x14ac:dyDescent="0.2">
      <c r="A5684" s="59">
        <v>44193</v>
      </c>
      <c r="B5684" s="60">
        <v>44193</v>
      </c>
      <c r="C5684" s="60" t="s">
        <v>948</v>
      </c>
      <c r="D5684" s="61">
        <f>VLOOKUP(Pag_Inicio_Corr_mas_casos[[#This Row],[Corregimiento]],Hoja3!$A$2:$D$676,4,0)</f>
        <v>80811</v>
      </c>
      <c r="E5684" s="60">
        <v>23</v>
      </c>
    </row>
    <row r="5685" spans="1:5" x14ac:dyDescent="0.2">
      <c r="A5685" s="59">
        <v>44193</v>
      </c>
      <c r="B5685" s="60">
        <v>44193</v>
      </c>
      <c r="C5685" s="60" t="s">
        <v>995</v>
      </c>
      <c r="D5685" s="61">
        <f>VLOOKUP(Pag_Inicio_Corr_mas_casos[[#This Row],[Corregimiento]],Hoja3!$A$2:$D$676,4,0)</f>
        <v>81005</v>
      </c>
      <c r="E5685" s="60">
        <v>23</v>
      </c>
    </row>
    <row r="5686" spans="1:5" x14ac:dyDescent="0.2">
      <c r="A5686" s="59">
        <v>44193</v>
      </c>
      <c r="B5686" s="60">
        <v>44193</v>
      </c>
      <c r="C5686" s="60" t="s">
        <v>959</v>
      </c>
      <c r="D5686" s="61">
        <f>VLOOKUP(Pag_Inicio_Corr_mas_casos[[#This Row],[Corregimiento]],Hoja3!$A$2:$D$676,4,0)</f>
        <v>130701</v>
      </c>
      <c r="E5686" s="60">
        <v>22</v>
      </c>
    </row>
    <row r="5687" spans="1:5" x14ac:dyDescent="0.2">
      <c r="A5687" s="59">
        <v>44193</v>
      </c>
      <c r="B5687" s="60">
        <v>44193</v>
      </c>
      <c r="C5687" s="60" t="s">
        <v>957</v>
      </c>
      <c r="D5687" s="61">
        <f>VLOOKUP(Pag_Inicio_Corr_mas_casos[[#This Row],[Corregimiento]],Hoja3!$A$2:$D$676,4,0)</f>
        <v>130716</v>
      </c>
      <c r="E5687" s="60">
        <v>22</v>
      </c>
    </row>
    <row r="5688" spans="1:5" x14ac:dyDescent="0.2">
      <c r="A5688" s="59">
        <v>44193</v>
      </c>
      <c r="B5688" s="60">
        <v>44193</v>
      </c>
      <c r="C5688" s="60" t="s">
        <v>1027</v>
      </c>
      <c r="D5688" s="61">
        <f>VLOOKUP(Pag_Inicio_Corr_mas_casos[[#This Row],[Corregimiento]],Hoja3!$A$2:$D$676,4,0)</f>
        <v>30103</v>
      </c>
      <c r="E5688" s="60">
        <v>21</v>
      </c>
    </row>
    <row r="5689" spans="1:5" x14ac:dyDescent="0.2">
      <c r="A5689" s="59">
        <v>44193</v>
      </c>
      <c r="B5689" s="60">
        <v>44193</v>
      </c>
      <c r="C5689" s="60" t="s">
        <v>1032</v>
      </c>
      <c r="D5689" s="61">
        <f>VLOOKUP(Pag_Inicio_Corr_mas_casos[[#This Row],[Corregimiento]],Hoja3!$A$2:$D$676,4,0)</f>
        <v>30104</v>
      </c>
      <c r="E5689" s="60">
        <v>21</v>
      </c>
    </row>
    <row r="5690" spans="1:5" x14ac:dyDescent="0.2">
      <c r="A5690" s="59">
        <v>44193</v>
      </c>
      <c r="B5690" s="60">
        <v>44193</v>
      </c>
      <c r="C5690" s="60" t="s">
        <v>1038</v>
      </c>
      <c r="D5690" s="61">
        <f>VLOOKUP(Pag_Inicio_Corr_mas_casos[[#This Row],[Corregimiento]],Hoja3!$A$2:$D$676,4,0)</f>
        <v>130108</v>
      </c>
      <c r="E5690" s="60">
        <v>20</v>
      </c>
    </row>
    <row r="5691" spans="1:5" x14ac:dyDescent="0.2">
      <c r="A5691" s="59">
        <v>44193</v>
      </c>
      <c r="B5691" s="60">
        <v>44193</v>
      </c>
      <c r="C5691" s="60" t="s">
        <v>1050</v>
      </c>
      <c r="D5691" s="61">
        <f>VLOOKUP(Pag_Inicio_Corr_mas_casos[[#This Row],[Corregimiento]],Hoja3!$A$2:$D$676,4,0)</f>
        <v>80501</v>
      </c>
      <c r="E5691" s="60">
        <v>20</v>
      </c>
    </row>
    <row r="5692" spans="1:5" x14ac:dyDescent="0.2">
      <c r="A5692" s="59">
        <v>44193</v>
      </c>
      <c r="B5692" s="60">
        <v>44193</v>
      </c>
      <c r="C5692" s="60" t="s">
        <v>1060</v>
      </c>
      <c r="D5692" s="61">
        <f>VLOOKUP(Pag_Inicio_Corr_mas_casos[[#This Row],[Corregimiento]],Hoja3!$A$2:$D$676,4,0)</f>
        <v>40601</v>
      </c>
      <c r="E5692" s="60">
        <v>20</v>
      </c>
    </row>
    <row r="5693" spans="1:5" x14ac:dyDescent="0.2">
      <c r="A5693" s="59">
        <v>44193</v>
      </c>
      <c r="B5693" s="60">
        <v>44193</v>
      </c>
      <c r="C5693" s="60" t="s">
        <v>976</v>
      </c>
      <c r="D5693" s="61">
        <f>VLOOKUP(Pag_Inicio_Corr_mas_casos[[#This Row],[Corregimiento]],Hoja3!$A$2:$D$676,4,0)</f>
        <v>60105</v>
      </c>
      <c r="E5693" s="60">
        <v>20</v>
      </c>
    </row>
    <row r="5694" spans="1:5" x14ac:dyDescent="0.2">
      <c r="A5694" s="59">
        <v>44193</v>
      </c>
      <c r="B5694" s="60">
        <v>44193</v>
      </c>
      <c r="C5694" s="60" t="s">
        <v>1063</v>
      </c>
      <c r="D5694" s="61">
        <f>VLOOKUP(Pag_Inicio_Corr_mas_casos[[#This Row],[Corregimiento]],Hoja3!$A$2:$D$676,4,0)</f>
        <v>20401</v>
      </c>
      <c r="E5694" s="60">
        <v>19</v>
      </c>
    </row>
    <row r="5695" spans="1:5" x14ac:dyDescent="0.2">
      <c r="A5695" s="59">
        <v>44193</v>
      </c>
      <c r="B5695" s="60">
        <v>44193</v>
      </c>
      <c r="C5695" s="60" t="s">
        <v>1018</v>
      </c>
      <c r="D5695" s="61">
        <f>VLOOKUP(Pag_Inicio_Corr_mas_casos[[#This Row],[Corregimiento]],Hoja3!$A$2:$D$676,4,0)</f>
        <v>81008</v>
      </c>
      <c r="E5695" s="60">
        <v>19</v>
      </c>
    </row>
    <row r="5696" spans="1:5" x14ac:dyDescent="0.2">
      <c r="A5696" s="59">
        <v>44193</v>
      </c>
      <c r="B5696" s="60">
        <v>44193</v>
      </c>
      <c r="C5696" s="60" t="s">
        <v>969</v>
      </c>
      <c r="D5696" s="61">
        <f>VLOOKUP(Pag_Inicio_Corr_mas_casos[[#This Row],[Corregimiento]],Hoja3!$A$2:$D$676,4,0)</f>
        <v>130709</v>
      </c>
      <c r="E5696" s="60">
        <v>17</v>
      </c>
    </row>
    <row r="5697" spans="1:6" x14ac:dyDescent="0.2">
      <c r="A5697" s="59">
        <v>44193</v>
      </c>
      <c r="B5697" s="60">
        <v>44193</v>
      </c>
      <c r="C5697" s="60" t="s">
        <v>1058</v>
      </c>
      <c r="D5697" s="61">
        <f>VLOOKUP(Pag_Inicio_Corr_mas_casos[[#This Row],[Corregimiento]],Hoja3!$A$2:$D$676,4,0)</f>
        <v>40501</v>
      </c>
      <c r="E5697" s="60">
        <v>17</v>
      </c>
    </row>
    <row r="5698" spans="1:6" x14ac:dyDescent="0.2">
      <c r="A5698" s="59">
        <v>44193</v>
      </c>
      <c r="B5698" s="60">
        <v>44193</v>
      </c>
      <c r="C5698" s="60" t="s">
        <v>960</v>
      </c>
      <c r="D5698" s="61">
        <f>VLOOKUP(Pag_Inicio_Corr_mas_casos[[#This Row],[Corregimiento]],Hoja3!$A$2:$D$676,4,0)</f>
        <v>80804</v>
      </c>
      <c r="E5698" s="60">
        <v>16</v>
      </c>
    </row>
    <row r="5699" spans="1:6" x14ac:dyDescent="0.2">
      <c r="A5699" s="59">
        <v>44193</v>
      </c>
      <c r="B5699" s="60">
        <v>44193</v>
      </c>
      <c r="C5699" s="60" t="s">
        <v>1003</v>
      </c>
      <c r="D5699" s="61">
        <f>VLOOKUP(Pag_Inicio_Corr_mas_casos[[#This Row],[Corregimiento]],Hoja3!$A$2:$D$676,4,0)</f>
        <v>40611</v>
      </c>
      <c r="E5699" s="60">
        <v>15</v>
      </c>
    </row>
    <row r="5700" spans="1:6" x14ac:dyDescent="0.2">
      <c r="A5700" s="59">
        <v>44193</v>
      </c>
      <c r="B5700" s="60">
        <v>44193</v>
      </c>
      <c r="C5700" s="60" t="s">
        <v>1064</v>
      </c>
      <c r="D5700" s="61">
        <f>VLOOKUP(Pag_Inicio_Corr_mas_casos[[#This Row],[Corregimiento]],Hoja3!$A$2:$D$676,4,0)</f>
        <v>30405</v>
      </c>
      <c r="E5700" s="60">
        <v>15</v>
      </c>
    </row>
    <row r="5701" spans="1:6" x14ac:dyDescent="0.2">
      <c r="A5701" s="59">
        <v>44193</v>
      </c>
      <c r="B5701" s="60">
        <v>44193</v>
      </c>
      <c r="C5701" s="60" t="s">
        <v>1065</v>
      </c>
      <c r="D5701" s="61">
        <f>VLOOKUP(Pag_Inicio_Corr_mas_casos[[#This Row],[Corregimiento]],Hoja3!$A$2:$D$676,4,0)</f>
        <v>30110</v>
      </c>
      <c r="E5701" s="60">
        <v>15</v>
      </c>
    </row>
    <row r="5702" spans="1:6" x14ac:dyDescent="0.2">
      <c r="A5702" s="59">
        <v>44193</v>
      </c>
      <c r="B5702" s="60">
        <v>44193</v>
      </c>
      <c r="C5702" s="60" t="s">
        <v>956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 x14ac:dyDescent="0.2">
      <c r="A5703" s="59">
        <v>44193</v>
      </c>
      <c r="B5703" s="60">
        <v>44193</v>
      </c>
      <c r="C5703" s="60" t="s">
        <v>1004</v>
      </c>
      <c r="D5703" s="61">
        <f>VLOOKUP(Pag_Inicio_Corr_mas_casos[[#This Row],[Corregimiento]],Hoja3!$A$2:$D$676,4,0)</f>
        <v>130310</v>
      </c>
      <c r="E5703" s="60">
        <v>14</v>
      </c>
    </row>
    <row r="5704" spans="1:6" x14ac:dyDescent="0.2">
      <c r="A5704" s="59">
        <v>44193</v>
      </c>
      <c r="B5704" s="60">
        <v>44193</v>
      </c>
      <c r="C5704" s="60" t="s">
        <v>1066</v>
      </c>
      <c r="D5704" s="61">
        <f>VLOOKUP(Pag_Inicio_Corr_mas_casos[[#This Row],[Corregimiento]],Hoja3!$A$2:$D$676,4,0)</f>
        <v>40610</v>
      </c>
      <c r="E5704" s="60">
        <v>14</v>
      </c>
    </row>
    <row r="5705" spans="1:6" x14ac:dyDescent="0.2">
      <c r="A5705" s="59">
        <v>44193</v>
      </c>
      <c r="B5705" s="60">
        <v>44193</v>
      </c>
      <c r="C5705" s="60" t="s">
        <v>971</v>
      </c>
      <c r="D5705" s="61">
        <f>VLOOKUP(Pag_Inicio_Corr_mas_casos[[#This Row],[Corregimiento]],Hoja3!$A$2:$D$676,4,0)</f>
        <v>130103</v>
      </c>
      <c r="E5705" s="60">
        <v>13</v>
      </c>
    </row>
    <row r="5706" spans="1:6" x14ac:dyDescent="0.2">
      <c r="A5706" s="59">
        <v>44193</v>
      </c>
      <c r="B5706" s="60">
        <v>44193</v>
      </c>
      <c r="C5706" s="60" t="s">
        <v>961</v>
      </c>
      <c r="D5706" s="61">
        <f>VLOOKUP(Pag_Inicio_Corr_mas_casos[[#This Row],[Corregimiento]],Hoja3!$A$2:$D$676,4,0)</f>
        <v>20601</v>
      </c>
      <c r="E5706" s="60">
        <v>13</v>
      </c>
    </row>
    <row r="5707" spans="1:6" x14ac:dyDescent="0.2">
      <c r="A5707" s="59">
        <v>44193</v>
      </c>
      <c r="B5707" s="60">
        <v>44193</v>
      </c>
      <c r="C5707" s="60" t="s">
        <v>992</v>
      </c>
      <c r="D5707" s="61">
        <f>VLOOKUP(Pag_Inicio_Corr_mas_casos[[#This Row],[Corregimiento]],Hoja3!$A$2:$D$676,4,0)</f>
        <v>80808</v>
      </c>
      <c r="E5707" s="60">
        <v>13</v>
      </c>
    </row>
    <row r="5708" spans="1:6" x14ac:dyDescent="0.2">
      <c r="A5708" s="59">
        <v>44193</v>
      </c>
      <c r="B5708" s="60">
        <v>44193</v>
      </c>
      <c r="C5708" s="60" t="s">
        <v>972</v>
      </c>
      <c r="D5708" s="61">
        <f>VLOOKUP(Pag_Inicio_Corr_mas_casos[[#This Row],[Corregimiento]],Hoja3!$A$2:$D$676,4,0)</f>
        <v>80508</v>
      </c>
      <c r="E5708" s="60">
        <v>13</v>
      </c>
    </row>
    <row r="5709" spans="1:6" x14ac:dyDescent="0.2">
      <c r="A5709" s="59">
        <v>44193</v>
      </c>
      <c r="B5709" s="60">
        <v>44193</v>
      </c>
      <c r="C5709" s="60" t="s">
        <v>1067</v>
      </c>
      <c r="D5709" s="61">
        <f>VLOOKUP(Pag_Inicio_Corr_mas_casos[[#This Row],[Corregimiento]],Hoja3!$A$2:$D$676,4,0)</f>
        <v>20201</v>
      </c>
      <c r="E5709" s="60">
        <v>12</v>
      </c>
    </row>
    <row r="5710" spans="1:6" x14ac:dyDescent="0.2">
      <c r="A5710" s="59">
        <v>44193</v>
      </c>
      <c r="B5710" s="60">
        <v>44193</v>
      </c>
      <c r="C5710" s="60" t="s">
        <v>1051</v>
      </c>
      <c r="D5710" s="61">
        <f>VLOOKUP(Pag_Inicio_Corr_mas_casos[[#This Row],[Corregimiento]],Hoja3!$A$2:$D$676,4,0)</f>
        <v>20105</v>
      </c>
      <c r="E5710" s="60">
        <v>11</v>
      </c>
    </row>
    <row r="5711" spans="1:6" x14ac:dyDescent="0.2">
      <c r="A5711" s="59">
        <v>44193</v>
      </c>
      <c r="B5711" s="60">
        <v>44193</v>
      </c>
      <c r="C5711" s="60" t="s">
        <v>1023</v>
      </c>
      <c r="D5711" s="61">
        <f>VLOOKUP(Pag_Inicio_Corr_mas_casos[[#This Row],[Corregimiento]],Hoja3!$A$2:$D$676,4,0)</f>
        <v>30111</v>
      </c>
      <c r="E5711" s="60">
        <v>11</v>
      </c>
    </row>
    <row r="5712" spans="1:6" x14ac:dyDescent="0.2">
      <c r="A5712" s="105">
        <v>44194</v>
      </c>
      <c r="B5712" s="106">
        <v>44194</v>
      </c>
      <c r="C5712" s="106" t="s">
        <v>1046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 x14ac:dyDescent="0.2">
      <c r="A5713" s="105">
        <v>44194</v>
      </c>
      <c r="B5713" s="106">
        <v>44194</v>
      </c>
      <c r="C5713" s="106" t="s">
        <v>1012</v>
      </c>
      <c r="D5713" s="107">
        <f>VLOOKUP(Pag_Inicio_Corr_mas_casos[[#This Row],[Corregimiento]],Hoja3!$A$2:$D$676,4,0)</f>
        <v>80819</v>
      </c>
      <c r="E5713" s="106">
        <v>107</v>
      </c>
    </row>
    <row r="5714" spans="1:5" x14ac:dyDescent="0.2">
      <c r="A5714" s="105">
        <v>44194</v>
      </c>
      <c r="B5714" s="106">
        <v>44194</v>
      </c>
      <c r="C5714" s="106" t="s">
        <v>948</v>
      </c>
      <c r="D5714" s="107">
        <f>VLOOKUP(Pag_Inicio_Corr_mas_casos[[#This Row],[Corregimiento]],Hoja3!$A$2:$D$676,4,0)</f>
        <v>80811</v>
      </c>
      <c r="E5714" s="106">
        <v>102</v>
      </c>
    </row>
    <row r="5715" spans="1:5" x14ac:dyDescent="0.2">
      <c r="A5715" s="105">
        <v>44194</v>
      </c>
      <c r="B5715" s="106">
        <v>44194</v>
      </c>
      <c r="C5715" s="106" t="s">
        <v>1036</v>
      </c>
      <c r="D5715" s="107">
        <f>VLOOKUP(Pag_Inicio_Corr_mas_casos[[#This Row],[Corregimiento]],Hoja3!$A$2:$D$676,4,0)</f>
        <v>130106</v>
      </c>
      <c r="E5715" s="106">
        <v>99</v>
      </c>
    </row>
    <row r="5716" spans="1:5" x14ac:dyDescent="0.2">
      <c r="A5716" s="105">
        <v>44194</v>
      </c>
      <c r="B5716" s="106">
        <v>44194</v>
      </c>
      <c r="C5716" s="106" t="s">
        <v>939</v>
      </c>
      <c r="D5716" s="107">
        <f>VLOOKUP(Pag_Inicio_Corr_mas_casos[[#This Row],[Corregimiento]],Hoja3!$A$2:$D$676,4,0)</f>
        <v>81009</v>
      </c>
      <c r="E5716" s="106">
        <v>95</v>
      </c>
    </row>
    <row r="5717" spans="1:5" x14ac:dyDescent="0.2">
      <c r="A5717" s="105">
        <v>44194</v>
      </c>
      <c r="B5717" s="106">
        <v>44194</v>
      </c>
      <c r="C5717" s="106" t="s">
        <v>1022</v>
      </c>
      <c r="D5717" s="107">
        <f>VLOOKUP(Pag_Inicio_Corr_mas_casos[[#This Row],[Corregimiento]],Hoja3!$A$2:$D$676,4,0)</f>
        <v>91001</v>
      </c>
      <c r="E5717" s="106">
        <v>94</v>
      </c>
    </row>
    <row r="5718" spans="1:5" x14ac:dyDescent="0.2">
      <c r="A5718" s="105">
        <v>44194</v>
      </c>
      <c r="B5718" s="106">
        <v>44194</v>
      </c>
      <c r="C5718" s="106" t="s">
        <v>772</v>
      </c>
      <c r="D5718" s="107">
        <f>VLOOKUP(Pag_Inicio_Corr_mas_casos[[#This Row],[Corregimiento]],Hoja3!$A$2:$D$676,4,0)</f>
        <v>80821</v>
      </c>
      <c r="E5718" s="106">
        <v>92</v>
      </c>
    </row>
    <row r="5719" spans="1:5" x14ac:dyDescent="0.2">
      <c r="A5719" s="105">
        <v>44194</v>
      </c>
      <c r="B5719" s="106">
        <v>44194</v>
      </c>
      <c r="C5719" s="106" t="s">
        <v>1068</v>
      </c>
      <c r="D5719" s="107">
        <f>VLOOKUP(Pag_Inicio_Corr_mas_casos[[#This Row],[Corregimiento]],Hoja3!$A$2:$D$676,4,0)</f>
        <v>130101</v>
      </c>
      <c r="E5719" s="106">
        <v>91</v>
      </c>
    </row>
    <row r="5720" spans="1:5" x14ac:dyDescent="0.2">
      <c r="A5720" s="105">
        <v>44194</v>
      </c>
      <c r="B5720" s="106">
        <v>44194</v>
      </c>
      <c r="C5720" s="106" t="s">
        <v>953</v>
      </c>
      <c r="D5720" s="107">
        <f>VLOOKUP(Pag_Inicio_Corr_mas_casos[[#This Row],[Corregimiento]],Hoja3!$A$2:$D$676,4,0)</f>
        <v>80817</v>
      </c>
      <c r="E5720" s="106">
        <v>90</v>
      </c>
    </row>
    <row r="5721" spans="1:5" x14ac:dyDescent="0.2">
      <c r="A5721" s="105">
        <v>44194</v>
      </c>
      <c r="B5721" s="106">
        <v>44194</v>
      </c>
      <c r="C5721" s="106" t="s">
        <v>1011</v>
      </c>
      <c r="D5721" s="107">
        <f>VLOOKUP(Pag_Inicio_Corr_mas_casos[[#This Row],[Corregimiento]],Hoja3!$A$2:$D$676,4,0)</f>
        <v>80809</v>
      </c>
      <c r="E5721" s="106">
        <v>90</v>
      </c>
    </row>
    <row r="5722" spans="1:5" x14ac:dyDescent="0.2">
      <c r="A5722" s="105">
        <v>44194</v>
      </c>
      <c r="B5722" s="106">
        <v>44194</v>
      </c>
      <c r="C5722" s="106" t="s">
        <v>940</v>
      </c>
      <c r="D5722" s="107">
        <f>VLOOKUP(Pag_Inicio_Corr_mas_casos[[#This Row],[Corregimiento]],Hoja3!$A$2:$D$676,4,0)</f>
        <v>80806</v>
      </c>
      <c r="E5722" s="106">
        <v>89</v>
      </c>
    </row>
    <row r="5723" spans="1:5" x14ac:dyDescent="0.2">
      <c r="A5723" s="105">
        <v>44194</v>
      </c>
      <c r="B5723" s="106">
        <v>44194</v>
      </c>
      <c r="C5723" s="106" t="s">
        <v>956</v>
      </c>
      <c r="D5723" s="107">
        <f>VLOOKUP(Pag_Inicio_Corr_mas_casos[[#This Row],[Corregimiento]],Hoja3!$A$2:$D$676,4,0)</f>
        <v>80815</v>
      </c>
      <c r="E5723" s="106">
        <v>116</v>
      </c>
    </row>
    <row r="5724" spans="1:5" x14ac:dyDescent="0.2">
      <c r="A5724" s="105">
        <v>44194</v>
      </c>
      <c r="B5724" s="106">
        <v>44194</v>
      </c>
      <c r="C5724" s="106" t="s">
        <v>1021</v>
      </c>
      <c r="D5724" s="107">
        <f>VLOOKUP(Pag_Inicio_Corr_mas_casos[[#This Row],[Corregimiento]],Hoja3!$A$2:$D$676,4,0)</f>
        <v>81003</v>
      </c>
      <c r="E5724" s="106">
        <v>86</v>
      </c>
    </row>
    <row r="5725" spans="1:5" x14ac:dyDescent="0.2">
      <c r="A5725" s="105">
        <v>44194</v>
      </c>
      <c r="B5725" s="106">
        <v>44194</v>
      </c>
      <c r="C5725" s="106" t="s">
        <v>954</v>
      </c>
      <c r="D5725" s="107">
        <f>VLOOKUP(Pag_Inicio_Corr_mas_casos[[#This Row],[Corregimiento]],Hoja3!$A$2:$D$676,4,0)</f>
        <v>80822</v>
      </c>
      <c r="E5725" s="106">
        <v>82</v>
      </c>
    </row>
    <row r="5726" spans="1:5" x14ac:dyDescent="0.2">
      <c r="A5726" s="105">
        <v>44194</v>
      </c>
      <c r="B5726" s="106">
        <v>44194</v>
      </c>
      <c r="C5726" s="106" t="s">
        <v>1015</v>
      </c>
      <c r="D5726" s="107">
        <f>VLOOKUP(Pag_Inicio_Corr_mas_casos[[#This Row],[Corregimiento]],Hoja3!$A$2:$D$676,4,0)</f>
        <v>130702</v>
      </c>
      <c r="E5726" s="106">
        <v>82</v>
      </c>
    </row>
    <row r="5727" spans="1:5" x14ac:dyDescent="0.2">
      <c r="A5727" s="105">
        <v>44194</v>
      </c>
      <c r="B5727" s="106">
        <v>44194</v>
      </c>
      <c r="C5727" s="106" t="s">
        <v>941</v>
      </c>
      <c r="D5727" s="107">
        <f>VLOOKUP(Pag_Inicio_Corr_mas_casos[[#This Row],[Corregimiento]],Hoja3!$A$2:$D$676,4,0)</f>
        <v>80823</v>
      </c>
      <c r="E5727" s="106">
        <v>82</v>
      </c>
    </row>
    <row r="5728" spans="1:5" x14ac:dyDescent="0.2">
      <c r="A5728" s="105">
        <v>44194</v>
      </c>
      <c r="B5728" s="106">
        <v>44194</v>
      </c>
      <c r="C5728" s="106" t="s">
        <v>937</v>
      </c>
      <c r="D5728" s="107">
        <f>VLOOKUP(Pag_Inicio_Corr_mas_casos[[#This Row],[Corregimiento]],Hoja3!$A$2:$D$676,4,0)</f>
        <v>80810</v>
      </c>
      <c r="E5728" s="106">
        <v>80</v>
      </c>
    </row>
    <row r="5729" spans="1:5" x14ac:dyDescent="0.2">
      <c r="A5729" s="105">
        <v>44194</v>
      </c>
      <c r="B5729" s="106">
        <v>44194</v>
      </c>
      <c r="C5729" s="106" t="s">
        <v>1054</v>
      </c>
      <c r="D5729" s="107">
        <f>VLOOKUP(Pag_Inicio_Corr_mas_casos[[#This Row],[Corregimiento]],Hoja3!$A$2:$D$676,4,0)</f>
        <v>130102</v>
      </c>
      <c r="E5729" s="106">
        <v>78</v>
      </c>
    </row>
    <row r="5730" spans="1:5" x14ac:dyDescent="0.2">
      <c r="A5730" s="105">
        <v>44194</v>
      </c>
      <c r="B5730" s="106">
        <v>44194</v>
      </c>
      <c r="C5730" s="106" t="s">
        <v>1019</v>
      </c>
      <c r="D5730" s="107">
        <f>VLOOKUP(Pag_Inicio_Corr_mas_casos[[#This Row],[Corregimiento]],Hoja3!$A$2:$D$676,4,0)</f>
        <v>81001</v>
      </c>
      <c r="E5730" s="106">
        <v>73</v>
      </c>
    </row>
    <row r="5731" spans="1:5" x14ac:dyDescent="0.2">
      <c r="A5731" s="105">
        <v>44194</v>
      </c>
      <c r="B5731" s="106">
        <v>44194</v>
      </c>
      <c r="C5731" s="106" t="s">
        <v>947</v>
      </c>
      <c r="D5731" s="107">
        <f>VLOOKUP(Pag_Inicio_Corr_mas_casos[[#This Row],[Corregimiento]],Hoja3!$A$2:$D$676,4,0)</f>
        <v>80826</v>
      </c>
      <c r="E5731" s="106">
        <v>72</v>
      </c>
    </row>
    <row r="5732" spans="1:5" x14ac:dyDescent="0.2">
      <c r="A5732" s="105">
        <v>44194</v>
      </c>
      <c r="B5732" s="106">
        <v>44194</v>
      </c>
      <c r="C5732" s="106" t="s">
        <v>943</v>
      </c>
      <c r="D5732" s="107">
        <f>VLOOKUP(Pag_Inicio_Corr_mas_casos[[#This Row],[Corregimiento]],Hoja3!$A$2:$D$676,4,0)</f>
        <v>80816</v>
      </c>
      <c r="E5732" s="106">
        <v>72</v>
      </c>
    </row>
    <row r="5733" spans="1:5" x14ac:dyDescent="0.2">
      <c r="A5733" s="105">
        <v>44194</v>
      </c>
      <c r="B5733" s="106">
        <v>44194</v>
      </c>
      <c r="C5733" s="106" t="s">
        <v>942</v>
      </c>
      <c r="D5733" s="107">
        <f>VLOOKUP(Pag_Inicio_Corr_mas_casos[[#This Row],[Corregimiento]],Hoja3!$A$2:$D$676,4,0)</f>
        <v>80807</v>
      </c>
      <c r="E5733" s="106">
        <v>71</v>
      </c>
    </row>
    <row r="5734" spans="1:5" x14ac:dyDescent="0.2">
      <c r="A5734" s="105">
        <v>44194</v>
      </c>
      <c r="B5734" s="106">
        <v>44194</v>
      </c>
      <c r="C5734" s="106" t="s">
        <v>950</v>
      </c>
      <c r="D5734" s="107">
        <f>VLOOKUP(Pag_Inicio_Corr_mas_casos[[#This Row],[Corregimiento]],Hoja3!$A$2:$D$676,4,0)</f>
        <v>130107</v>
      </c>
      <c r="E5734" s="106">
        <v>66</v>
      </c>
    </row>
    <row r="5735" spans="1:5" x14ac:dyDescent="0.2">
      <c r="A5735" s="105">
        <v>44194</v>
      </c>
      <c r="B5735" s="106">
        <v>44194</v>
      </c>
      <c r="C5735" s="106" t="s">
        <v>1020</v>
      </c>
      <c r="D5735" s="107">
        <f>VLOOKUP(Pag_Inicio_Corr_mas_casos[[#This Row],[Corregimiento]],Hoja3!$A$2:$D$676,4,0)</f>
        <v>81002</v>
      </c>
      <c r="E5735" s="106">
        <v>61</v>
      </c>
    </row>
    <row r="5736" spans="1:5" x14ac:dyDescent="0.2">
      <c r="A5736" s="105">
        <v>44194</v>
      </c>
      <c r="B5736" s="106">
        <v>44194</v>
      </c>
      <c r="C5736" s="106" t="s">
        <v>945</v>
      </c>
      <c r="D5736" s="107">
        <f>VLOOKUP(Pag_Inicio_Corr_mas_casos[[#This Row],[Corregimiento]],Hoja3!$A$2:$D$676,4,0)</f>
        <v>81007</v>
      </c>
      <c r="E5736" s="106">
        <v>57</v>
      </c>
    </row>
    <row r="5737" spans="1:5" x14ac:dyDescent="0.2">
      <c r="A5737" s="105">
        <v>44194</v>
      </c>
      <c r="B5737" s="106">
        <v>44194</v>
      </c>
      <c r="C5737" s="106" t="s">
        <v>944</v>
      </c>
      <c r="D5737" s="107">
        <f>VLOOKUP(Pag_Inicio_Corr_mas_casos[[#This Row],[Corregimiento]],Hoja3!$A$2:$D$676,4,0)</f>
        <v>130708</v>
      </c>
      <c r="E5737" s="106">
        <v>55</v>
      </c>
    </row>
    <row r="5738" spans="1:5" x14ac:dyDescent="0.2">
      <c r="A5738" s="105">
        <v>44194</v>
      </c>
      <c r="B5738" s="106">
        <v>44194</v>
      </c>
      <c r="C5738" s="106" t="s">
        <v>1018</v>
      </c>
      <c r="D5738" s="107">
        <f>VLOOKUP(Pag_Inicio_Corr_mas_casos[[#This Row],[Corregimiento]],Hoja3!$A$2:$D$676,4,0)</f>
        <v>81008</v>
      </c>
      <c r="E5738" s="106">
        <v>54</v>
      </c>
    </row>
    <row r="5739" spans="1:5" x14ac:dyDescent="0.2">
      <c r="A5739" s="105">
        <v>44194</v>
      </c>
      <c r="B5739" s="106">
        <v>44194</v>
      </c>
      <c r="C5739" s="106" t="s">
        <v>994</v>
      </c>
      <c r="D5739" s="107">
        <f>VLOOKUP(Pag_Inicio_Corr_mas_casos[[#This Row],[Corregimiento]],Hoja3!$A$2:$D$676,4,0)</f>
        <v>130105</v>
      </c>
      <c r="E5739" s="106">
        <v>54</v>
      </c>
    </row>
    <row r="5740" spans="1:5" x14ac:dyDescent="0.2">
      <c r="A5740" s="105">
        <v>44194</v>
      </c>
      <c r="B5740" s="106">
        <v>44194</v>
      </c>
      <c r="C5740" s="106" t="s">
        <v>938</v>
      </c>
      <c r="D5740" s="107">
        <f>VLOOKUP(Pag_Inicio_Corr_mas_casos[[#This Row],[Corregimiento]],Hoja3!$A$2:$D$676,4,0)</f>
        <v>130717</v>
      </c>
      <c r="E5740" s="106">
        <v>51</v>
      </c>
    </row>
    <row r="5741" spans="1:5" x14ac:dyDescent="0.2">
      <c r="A5741" s="105">
        <v>44194</v>
      </c>
      <c r="B5741" s="106">
        <v>44194</v>
      </c>
      <c r="C5741" s="106" t="s">
        <v>951</v>
      </c>
      <c r="D5741" s="107">
        <f>VLOOKUP(Pag_Inicio_Corr_mas_casos[[#This Row],[Corregimiento]],Hoja3!$A$2:$D$676,4,0)</f>
        <v>80813</v>
      </c>
      <c r="E5741" s="106">
        <v>44</v>
      </c>
    </row>
    <row r="5742" spans="1:5" x14ac:dyDescent="0.2">
      <c r="A5742" s="105">
        <v>44194</v>
      </c>
      <c r="B5742" s="106">
        <v>44194</v>
      </c>
      <c r="C5742" s="106" t="s">
        <v>959</v>
      </c>
      <c r="D5742" s="107">
        <f>VLOOKUP(Pag_Inicio_Corr_mas_casos[[#This Row],[Corregimiento]],Hoja3!$A$2:$D$676,4,0)</f>
        <v>130701</v>
      </c>
      <c r="E5742" s="106">
        <v>43</v>
      </c>
    </row>
    <row r="5743" spans="1:5" x14ac:dyDescent="0.2">
      <c r="A5743" s="105">
        <v>44194</v>
      </c>
      <c r="B5743" s="106">
        <v>44194</v>
      </c>
      <c r="C5743" s="106" t="s">
        <v>957</v>
      </c>
      <c r="D5743" s="107">
        <f>VLOOKUP(Pag_Inicio_Corr_mas_casos[[#This Row],[Corregimiento]],Hoja3!$A$2:$D$676,4,0)</f>
        <v>130716</v>
      </c>
      <c r="E5743" s="106">
        <v>43</v>
      </c>
    </row>
    <row r="5744" spans="1:5" x14ac:dyDescent="0.2">
      <c r="A5744" s="105">
        <v>44194</v>
      </c>
      <c r="B5744" s="106">
        <v>44194</v>
      </c>
      <c r="C5744" s="106" t="s">
        <v>1060</v>
      </c>
      <c r="D5744" s="107">
        <f>VLOOKUP(Pag_Inicio_Corr_mas_casos[[#This Row],[Corregimiento]],Hoja3!$A$2:$D$676,4,0)</f>
        <v>40601</v>
      </c>
      <c r="E5744" s="106">
        <v>40</v>
      </c>
    </row>
    <row r="5745" spans="1:5" x14ac:dyDescent="0.2">
      <c r="A5745" s="105">
        <v>44194</v>
      </c>
      <c r="B5745" s="106">
        <v>44194</v>
      </c>
      <c r="C5745" s="106" t="s">
        <v>991</v>
      </c>
      <c r="D5745" s="107">
        <f>VLOOKUP(Pag_Inicio_Corr_mas_casos[[#This Row],[Corregimiento]],Hoja3!$A$2:$D$676,4,0)</f>
        <v>130706</v>
      </c>
      <c r="E5745" s="106">
        <v>39</v>
      </c>
    </row>
    <row r="5746" spans="1:5" x14ac:dyDescent="0.2">
      <c r="A5746" s="105">
        <v>44194</v>
      </c>
      <c r="B5746" s="106">
        <v>44194</v>
      </c>
      <c r="C5746" s="106" t="s">
        <v>1038</v>
      </c>
      <c r="D5746" s="107">
        <f>VLOOKUP(Pag_Inicio_Corr_mas_casos[[#This Row],[Corregimiento]],Hoja3!$A$2:$D$676,4,0)</f>
        <v>130108</v>
      </c>
      <c r="E5746" s="106">
        <v>37</v>
      </c>
    </row>
    <row r="5747" spans="1:5" x14ac:dyDescent="0.2">
      <c r="A5747" s="105">
        <v>44194</v>
      </c>
      <c r="B5747" s="106">
        <v>44194</v>
      </c>
      <c r="C5747" s="106" t="s">
        <v>961</v>
      </c>
      <c r="D5747" s="107">
        <f>VLOOKUP(Pag_Inicio_Corr_mas_casos[[#This Row],[Corregimiento]],Hoja3!$A$2:$D$676,4,0)</f>
        <v>20601</v>
      </c>
      <c r="E5747" s="106">
        <v>37</v>
      </c>
    </row>
    <row r="5748" spans="1:5" x14ac:dyDescent="0.2">
      <c r="A5748" s="105">
        <v>44194</v>
      </c>
      <c r="B5748" s="106">
        <v>44194</v>
      </c>
      <c r="C5748" s="106" t="s">
        <v>967</v>
      </c>
      <c r="D5748" s="107">
        <f>VLOOKUP(Pag_Inicio_Corr_mas_casos[[#This Row],[Corregimiento]],Hoja3!$A$2:$D$676,4,0)</f>
        <v>30107</v>
      </c>
      <c r="E5748" s="106">
        <v>36</v>
      </c>
    </row>
    <row r="5749" spans="1:5" x14ac:dyDescent="0.2">
      <c r="A5749" s="105">
        <v>44194</v>
      </c>
      <c r="B5749" s="106">
        <v>44194</v>
      </c>
      <c r="C5749" s="106" t="s">
        <v>952</v>
      </c>
      <c r="D5749" s="107">
        <f>VLOOKUP(Pag_Inicio_Corr_mas_casos[[#This Row],[Corregimiento]],Hoja3!$A$2:$D$676,4,0)</f>
        <v>80820</v>
      </c>
      <c r="E5749" s="106">
        <v>36</v>
      </c>
    </row>
    <row r="5750" spans="1:5" x14ac:dyDescent="0.2">
      <c r="A5750" s="105">
        <v>44194</v>
      </c>
      <c r="B5750" s="106">
        <v>44194</v>
      </c>
      <c r="C5750" s="106" t="s">
        <v>992</v>
      </c>
      <c r="D5750" s="107">
        <f>VLOOKUP(Pag_Inicio_Corr_mas_casos[[#This Row],[Corregimiento]],Hoja3!$A$2:$D$676,4,0)</f>
        <v>80808</v>
      </c>
      <c r="E5750" s="106">
        <v>32</v>
      </c>
    </row>
    <row r="5751" spans="1:5" x14ac:dyDescent="0.2">
      <c r="A5751" s="105">
        <v>44194</v>
      </c>
      <c r="B5751" s="106">
        <v>44194</v>
      </c>
      <c r="C5751" s="106" t="s">
        <v>1059</v>
      </c>
      <c r="D5751" s="107">
        <f>VLOOKUP(Pag_Inicio_Corr_mas_casos[[#This Row],[Corregimiento]],Hoja3!$A$2:$D$676,4,0)</f>
        <v>91007</v>
      </c>
      <c r="E5751" s="106">
        <v>31</v>
      </c>
    </row>
    <row r="5752" spans="1:5" x14ac:dyDescent="0.2">
      <c r="A5752" s="105">
        <v>44194</v>
      </c>
      <c r="B5752" s="106">
        <v>44194</v>
      </c>
      <c r="C5752" s="106" t="s">
        <v>969</v>
      </c>
      <c r="D5752" s="107">
        <f>VLOOKUP(Pag_Inicio_Corr_mas_casos[[#This Row],[Corregimiento]],Hoja3!$A$2:$D$676,4,0)</f>
        <v>130709</v>
      </c>
      <c r="E5752" s="106">
        <v>31</v>
      </c>
    </row>
    <row r="5753" spans="1:5" x14ac:dyDescent="0.2">
      <c r="A5753" s="105">
        <v>44194</v>
      </c>
      <c r="B5753" s="106">
        <v>44194</v>
      </c>
      <c r="C5753" s="106" t="s">
        <v>962</v>
      </c>
      <c r="D5753" s="107">
        <f>VLOOKUP(Pag_Inicio_Corr_mas_casos[[#This Row],[Corregimiento]],Hoja3!$A$2:$D$676,4,0)</f>
        <v>81006</v>
      </c>
      <c r="E5753" s="106">
        <v>30</v>
      </c>
    </row>
    <row r="5754" spans="1:5" x14ac:dyDescent="0.2">
      <c r="A5754" s="105">
        <v>44194</v>
      </c>
      <c r="B5754" s="106">
        <v>44194</v>
      </c>
      <c r="C5754" s="106" t="s">
        <v>996</v>
      </c>
      <c r="D5754" s="107">
        <f>VLOOKUP(Pag_Inicio_Corr_mas_casos[[#This Row],[Corregimiento]],Hoja3!$A$2:$D$676,4,0)</f>
        <v>80802</v>
      </c>
      <c r="E5754" s="106">
        <v>30</v>
      </c>
    </row>
    <row r="5755" spans="1:5" x14ac:dyDescent="0.2">
      <c r="A5755" s="105">
        <v>44194</v>
      </c>
      <c r="B5755" s="106">
        <v>44194</v>
      </c>
      <c r="C5755" s="106" t="s">
        <v>1061</v>
      </c>
      <c r="D5755" s="107">
        <f>VLOOKUP(Pag_Inicio_Corr_mas_casos[[#This Row],[Corregimiento]],Hoja3!$A$2:$D$676,4,0)</f>
        <v>60401</v>
      </c>
      <c r="E5755" s="106">
        <v>29</v>
      </c>
    </row>
    <row r="5756" spans="1:5" x14ac:dyDescent="0.2">
      <c r="A5756" s="105">
        <v>44194</v>
      </c>
      <c r="B5756" s="106">
        <v>44194</v>
      </c>
      <c r="C5756" s="106" t="s">
        <v>1006</v>
      </c>
      <c r="D5756" s="107">
        <f>VLOOKUP(Pag_Inicio_Corr_mas_casos[[#This Row],[Corregimiento]],Hoja3!$A$2:$D$676,4,0)</f>
        <v>60101</v>
      </c>
      <c r="E5756" s="106">
        <v>28</v>
      </c>
    </row>
    <row r="5757" spans="1:5" x14ac:dyDescent="0.2">
      <c r="A5757" s="105">
        <v>44194</v>
      </c>
      <c r="B5757" s="106">
        <v>44194</v>
      </c>
      <c r="C5757" s="106" t="s">
        <v>1058</v>
      </c>
      <c r="D5757" s="107">
        <f>VLOOKUP(Pag_Inicio_Corr_mas_casos[[#This Row],[Corregimiento]],Hoja3!$A$2:$D$676,4,0)</f>
        <v>40501</v>
      </c>
      <c r="E5757" s="106">
        <v>28</v>
      </c>
    </row>
    <row r="5758" spans="1:5" x14ac:dyDescent="0.2">
      <c r="A5758" s="105">
        <v>44194</v>
      </c>
      <c r="B5758" s="106">
        <v>44194</v>
      </c>
      <c r="C5758" s="106" t="s">
        <v>958</v>
      </c>
      <c r="D5758" s="107">
        <f>VLOOKUP(Pag_Inicio_Corr_mas_casos[[#This Row],[Corregimiento]],Hoja3!$A$2:$D$676,4,0)</f>
        <v>50208</v>
      </c>
      <c r="E5758" s="106">
        <v>28</v>
      </c>
    </row>
    <row r="5759" spans="1:5" x14ac:dyDescent="0.2">
      <c r="A5759" s="105">
        <v>44194</v>
      </c>
      <c r="B5759" s="106">
        <v>44194</v>
      </c>
      <c r="C5759" s="106" t="s">
        <v>977</v>
      </c>
      <c r="D5759" s="107">
        <f>VLOOKUP(Pag_Inicio_Corr_mas_casos[[#This Row],[Corregimiento]],Hoja3!$A$2:$D$676,4,0)</f>
        <v>80803</v>
      </c>
      <c r="E5759" s="106">
        <v>28</v>
      </c>
    </row>
    <row r="5760" spans="1:5" x14ac:dyDescent="0.2">
      <c r="A5760" s="105">
        <v>44194</v>
      </c>
      <c r="B5760" s="106">
        <v>44194</v>
      </c>
      <c r="C5760" s="106" t="s">
        <v>946</v>
      </c>
      <c r="D5760" s="107">
        <f>VLOOKUP(Pag_Inicio_Corr_mas_casos[[#This Row],[Corregimiento]],Hoja3!$A$2:$D$676,4,0)</f>
        <v>80814</v>
      </c>
      <c r="E5760" s="106">
        <v>25</v>
      </c>
    </row>
    <row r="5761" spans="1:9" x14ac:dyDescent="0.2">
      <c r="A5761" s="105">
        <v>44194</v>
      </c>
      <c r="B5761" s="106">
        <v>44194</v>
      </c>
      <c r="C5761" s="106" t="s">
        <v>1032</v>
      </c>
      <c r="D5761" s="107">
        <f>VLOOKUP(Pag_Inicio_Corr_mas_casos[[#This Row],[Corregimiento]],Hoja3!$A$2:$D$676,4,0)</f>
        <v>30104</v>
      </c>
      <c r="E5761" s="106">
        <v>25</v>
      </c>
    </row>
    <row r="5762" spans="1:9" x14ac:dyDescent="0.2">
      <c r="A5762" s="105">
        <v>44194</v>
      </c>
      <c r="B5762" s="106">
        <v>44194</v>
      </c>
      <c r="C5762" s="106" t="s">
        <v>1003</v>
      </c>
      <c r="D5762" s="107">
        <f>VLOOKUP(Pag_Inicio_Corr_mas_casos[[#This Row],[Corregimiento]],Hoja3!$A$2:$D$676,4,0)</f>
        <v>40611</v>
      </c>
      <c r="E5762" s="106">
        <v>25</v>
      </c>
    </row>
    <row r="5763" spans="1:9" x14ac:dyDescent="0.2">
      <c r="A5763" s="105">
        <v>44194</v>
      </c>
      <c r="B5763" s="106">
        <v>44194</v>
      </c>
      <c r="C5763" s="106" t="s">
        <v>1027</v>
      </c>
      <c r="D5763" s="107">
        <f>VLOOKUP(Pag_Inicio_Corr_mas_casos[[#This Row],[Corregimiento]],Hoja3!$A$2:$D$676,4,0)</f>
        <v>30103</v>
      </c>
      <c r="E5763" s="106">
        <v>21</v>
      </c>
    </row>
    <row r="5764" spans="1:9" x14ac:dyDescent="0.2">
      <c r="A5764" s="105">
        <v>44194</v>
      </c>
      <c r="B5764" s="106">
        <v>44194</v>
      </c>
      <c r="C5764" s="106" t="s">
        <v>960</v>
      </c>
      <c r="D5764" s="107">
        <f>VLOOKUP(Pag_Inicio_Corr_mas_casos[[#This Row],[Corregimiento]],Hoja3!$A$2:$D$676,4,0)</f>
        <v>80804</v>
      </c>
      <c r="E5764" s="106">
        <v>21</v>
      </c>
    </row>
    <row r="5765" spans="1:9" x14ac:dyDescent="0.2">
      <c r="A5765" s="105">
        <v>44194</v>
      </c>
      <c r="B5765" s="106">
        <v>44194</v>
      </c>
      <c r="C5765" s="106" t="s">
        <v>976</v>
      </c>
      <c r="D5765" s="107">
        <f>VLOOKUP(Pag_Inicio_Corr_mas_casos[[#This Row],[Corregimiento]],Hoja3!$A$2:$D$676,4,0)</f>
        <v>60105</v>
      </c>
      <c r="E5765" s="106">
        <v>21</v>
      </c>
    </row>
    <row r="5766" spans="1:9" x14ac:dyDescent="0.2">
      <c r="A5766" s="105">
        <v>44194</v>
      </c>
      <c r="B5766" s="106">
        <v>44194</v>
      </c>
      <c r="C5766" s="106" t="s">
        <v>1069</v>
      </c>
      <c r="D5766" s="107">
        <f>VLOOKUP(Pag_Inicio_Corr_mas_casos[[#This Row],[Corregimiento]],Hoja3!$A$2:$D$676,4,0)</f>
        <v>91013</v>
      </c>
      <c r="E5766" s="106">
        <v>20</v>
      </c>
    </row>
    <row r="5767" spans="1:9" x14ac:dyDescent="0.2">
      <c r="A5767" s="105">
        <v>44194</v>
      </c>
      <c r="B5767" s="106">
        <v>44194</v>
      </c>
      <c r="C5767" s="106" t="s">
        <v>1070</v>
      </c>
      <c r="D5767" s="107">
        <f>VLOOKUP(Pag_Inicio_Corr_mas_casos[[#This Row],[Corregimiento]],Hoja3!$A$2:$D$676,4,0)</f>
        <v>91011</v>
      </c>
      <c r="E5767" s="106">
        <v>19</v>
      </c>
    </row>
    <row r="5768" spans="1:9" x14ac:dyDescent="0.2">
      <c r="A5768" s="105">
        <v>44194</v>
      </c>
      <c r="B5768" s="106">
        <v>44194</v>
      </c>
      <c r="C5768" s="106" t="s">
        <v>1000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 x14ac:dyDescent="0.2">
      <c r="A5769" s="105">
        <v>44194</v>
      </c>
      <c r="B5769" s="106">
        <v>44194</v>
      </c>
      <c r="C5769" s="106" t="s">
        <v>999</v>
      </c>
      <c r="D5769" s="107">
        <f>VLOOKUP(Pag_Inicio_Corr_mas_casos[[#This Row],[Corregimiento]],Hoja3!$A$2:$D$676,4,0)</f>
        <v>60104</v>
      </c>
      <c r="E5769" s="106">
        <v>18</v>
      </c>
    </row>
    <row r="5770" spans="1:9" x14ac:dyDescent="0.2">
      <c r="A5770" s="105">
        <v>44194</v>
      </c>
      <c r="B5770" s="106">
        <v>44194</v>
      </c>
      <c r="C5770" s="106" t="s">
        <v>1005</v>
      </c>
      <c r="D5770" s="107">
        <f>VLOOKUP(Pag_Inicio_Corr_mas_casos[[#This Row],[Corregimiento]],Hoja3!$A$2:$D$676,4,0)</f>
        <v>60103</v>
      </c>
      <c r="E5770" s="106">
        <v>18</v>
      </c>
    </row>
    <row r="5771" spans="1:9" x14ac:dyDescent="0.2">
      <c r="A5771" s="105">
        <v>44194</v>
      </c>
      <c r="B5771" s="106">
        <v>44194</v>
      </c>
      <c r="C5771" s="106" t="s">
        <v>951</v>
      </c>
      <c r="D5771" s="106">
        <v>40607</v>
      </c>
      <c r="E5771" s="106">
        <v>18</v>
      </c>
      <c r="F5771" s="3" t="s">
        <v>1048</v>
      </c>
    </row>
    <row r="5772" spans="1:9" x14ac:dyDescent="0.2">
      <c r="A5772" s="105">
        <v>44194</v>
      </c>
      <c r="B5772" s="106">
        <v>44194</v>
      </c>
      <c r="C5772" s="106" t="s">
        <v>995</v>
      </c>
      <c r="D5772" s="107">
        <f>VLOOKUP(Pag_Inicio_Corr_mas_casos[[#This Row],[Corregimiento]],Hoja3!$A$2:$D$676,4,0)</f>
        <v>81005</v>
      </c>
      <c r="E5772" s="106">
        <v>18</v>
      </c>
    </row>
    <row r="5773" spans="1:9" x14ac:dyDescent="0.2">
      <c r="A5773" s="105">
        <v>44194</v>
      </c>
      <c r="B5773" s="106">
        <v>44194</v>
      </c>
      <c r="C5773" s="106" t="s">
        <v>1031</v>
      </c>
      <c r="D5773" s="107">
        <f>VLOOKUP(Pag_Inicio_Corr_mas_casos[[#This Row],[Corregimiento]],Hoja3!$A$2:$D$676,4,0)</f>
        <v>60102</v>
      </c>
      <c r="E5773" s="106">
        <v>17</v>
      </c>
    </row>
    <row r="5774" spans="1:9" x14ac:dyDescent="0.2">
      <c r="A5774" s="105">
        <v>44194</v>
      </c>
      <c r="B5774" s="106">
        <v>44194</v>
      </c>
      <c r="C5774" s="106" t="s">
        <v>1056</v>
      </c>
      <c r="D5774" s="107">
        <f>VLOOKUP(Pag_Inicio_Corr_mas_casos[[#This Row],[Corregimiento]],Hoja3!$A$2:$D$676,4,0)</f>
        <v>90605</v>
      </c>
      <c r="E5774" s="106">
        <v>16</v>
      </c>
    </row>
    <row r="5775" spans="1:9" x14ac:dyDescent="0.2">
      <c r="A5775" s="105">
        <v>44194</v>
      </c>
      <c r="B5775" s="106">
        <v>44194</v>
      </c>
      <c r="C5775" s="106" t="s">
        <v>1071</v>
      </c>
      <c r="D5775" s="107">
        <f>VLOOKUP(Pag_Inicio_Corr_mas_casos[[#This Row],[Corregimiento]],Hoja3!$A$2:$D$676,4,0)</f>
        <v>130718</v>
      </c>
      <c r="E5775" s="106">
        <v>16</v>
      </c>
    </row>
    <row r="5776" spans="1:9" x14ac:dyDescent="0.2">
      <c r="A5776" s="105">
        <v>44194</v>
      </c>
      <c r="B5776" s="106">
        <v>44194</v>
      </c>
      <c r="C5776" s="106" t="s">
        <v>1050</v>
      </c>
      <c r="D5776" s="107">
        <f>VLOOKUP(Pag_Inicio_Corr_mas_casos[[#This Row],[Corregimiento]],Hoja3!$A$2:$D$676,4,0)</f>
        <v>80501</v>
      </c>
      <c r="E5776" s="106">
        <v>15</v>
      </c>
    </row>
    <row r="5777" spans="1:5" x14ac:dyDescent="0.2">
      <c r="A5777" s="105">
        <v>44194</v>
      </c>
      <c r="B5777" s="106">
        <v>44194</v>
      </c>
      <c r="C5777" s="106" t="s">
        <v>1007</v>
      </c>
      <c r="D5777" s="107">
        <f>VLOOKUP(Pag_Inicio_Corr_mas_casos[[#This Row],[Corregimiento]],Hoja3!$A$2:$D$676,4,0)</f>
        <v>40612</v>
      </c>
      <c r="E5777" s="106">
        <v>14</v>
      </c>
    </row>
    <row r="5778" spans="1:5" x14ac:dyDescent="0.2">
      <c r="A5778" s="105">
        <v>44194</v>
      </c>
      <c r="B5778" s="106">
        <v>44194</v>
      </c>
      <c r="C5778" s="106" t="s">
        <v>1046</v>
      </c>
      <c r="D5778" s="107">
        <f>VLOOKUP(Pag_Inicio_Corr_mas_casos[[#This Row],[Corregimiento]],Hoja3!$A$2:$D$676,4,0)</f>
        <v>80812</v>
      </c>
      <c r="E5778" s="106">
        <v>14</v>
      </c>
    </row>
    <row r="5779" spans="1:5" x14ac:dyDescent="0.2">
      <c r="A5779" s="105">
        <v>44194</v>
      </c>
      <c r="B5779" s="106">
        <v>44194</v>
      </c>
      <c r="C5779" s="106" t="s">
        <v>1072</v>
      </c>
      <c r="D5779" s="107">
        <f>VLOOKUP(Pag_Inicio_Corr_mas_casos[[#This Row],[Corregimiento]],Hoja3!$A$2:$D$676,4,0)</f>
        <v>91014</v>
      </c>
      <c r="E5779" s="106">
        <v>14</v>
      </c>
    </row>
    <row r="5780" spans="1:5" x14ac:dyDescent="0.2">
      <c r="A5780" s="105">
        <v>44194</v>
      </c>
      <c r="B5780" s="106">
        <v>44194</v>
      </c>
      <c r="C5780" s="106" t="s">
        <v>975</v>
      </c>
      <c r="D5780" s="107">
        <f>VLOOKUP(Pag_Inicio_Corr_mas_casos[[#This Row],[Corregimiento]],Hoja3!$A$2:$D$676,4,0)</f>
        <v>20207</v>
      </c>
      <c r="E5780" s="106">
        <v>14</v>
      </c>
    </row>
    <row r="5781" spans="1:5" x14ac:dyDescent="0.2">
      <c r="A5781" s="105">
        <v>44194</v>
      </c>
      <c r="B5781" s="106">
        <v>44194</v>
      </c>
      <c r="C5781" s="106" t="s">
        <v>1023</v>
      </c>
      <c r="D5781" s="107">
        <f>VLOOKUP(Pag_Inicio_Corr_mas_casos[[#This Row],[Corregimiento]],Hoja3!$A$2:$D$676,4,0)</f>
        <v>30111</v>
      </c>
      <c r="E5781" s="106">
        <v>14</v>
      </c>
    </row>
    <row r="5782" spans="1:5" x14ac:dyDescent="0.2">
      <c r="A5782" s="105">
        <v>44194</v>
      </c>
      <c r="B5782" s="106">
        <v>44194</v>
      </c>
      <c r="C5782" s="106" t="s">
        <v>1073</v>
      </c>
      <c r="D5782" s="107">
        <f>VLOOKUP(Pag_Inicio_Corr_mas_casos[[#This Row],[Corregimiento]],Hoja3!$A$2:$D$676,4,0)</f>
        <v>30101</v>
      </c>
      <c r="E5782" s="106">
        <v>13</v>
      </c>
    </row>
    <row r="5783" spans="1:5" x14ac:dyDescent="0.2">
      <c r="A5783" s="105">
        <v>44194</v>
      </c>
      <c r="B5783" s="106">
        <v>44194</v>
      </c>
      <c r="C5783" s="106" t="s">
        <v>1028</v>
      </c>
      <c r="D5783" s="107">
        <f>VLOOKUP(Pag_Inicio_Corr_mas_casos[[#This Row],[Corregimiento]],Hoja3!$A$2:$D$676,4,0)</f>
        <v>20103</v>
      </c>
      <c r="E5783" s="106">
        <v>13</v>
      </c>
    </row>
    <row r="5784" spans="1:5" x14ac:dyDescent="0.2">
      <c r="A5784" s="105">
        <v>44194</v>
      </c>
      <c r="B5784" s="106">
        <v>44194</v>
      </c>
      <c r="C5784" s="106" t="s">
        <v>1041</v>
      </c>
      <c r="D5784" s="107">
        <f>VLOOKUP(Pag_Inicio_Corr_mas_casos[[#This Row],[Corregimiento]],Hoja3!$A$2:$D$676,4,0)</f>
        <v>70301</v>
      </c>
      <c r="E5784" s="106">
        <v>13</v>
      </c>
    </row>
    <row r="5785" spans="1:5" x14ac:dyDescent="0.2">
      <c r="A5785" s="105">
        <v>44194</v>
      </c>
      <c r="B5785" s="106">
        <v>44194</v>
      </c>
      <c r="C5785" s="106" t="s">
        <v>970</v>
      </c>
      <c r="D5785" s="107">
        <f>VLOOKUP(Pag_Inicio_Corr_mas_casos[[#This Row],[Corregimiento]],Hoja3!$A$2:$D$676,4,0)</f>
        <v>40606</v>
      </c>
      <c r="E5785" s="106">
        <v>13</v>
      </c>
    </row>
    <row r="5786" spans="1:5" x14ac:dyDescent="0.2">
      <c r="A5786" s="105">
        <v>44194</v>
      </c>
      <c r="B5786" s="106">
        <v>44194</v>
      </c>
      <c r="C5786" s="106" t="s">
        <v>1004</v>
      </c>
      <c r="D5786" s="107">
        <f>VLOOKUP(Pag_Inicio_Corr_mas_casos[[#This Row],[Corregimiento]],Hoja3!$A$2:$D$676,4,0)</f>
        <v>130310</v>
      </c>
      <c r="E5786" s="106">
        <v>13</v>
      </c>
    </row>
    <row r="5787" spans="1:5" x14ac:dyDescent="0.2">
      <c r="A5787" s="105">
        <v>44194</v>
      </c>
      <c r="B5787" s="106">
        <v>44194</v>
      </c>
      <c r="C5787" s="106" t="s">
        <v>1063</v>
      </c>
      <c r="D5787" s="107">
        <f>VLOOKUP(Pag_Inicio_Corr_mas_casos[[#This Row],[Corregimiento]],Hoja3!$A$2:$D$676,4,0)</f>
        <v>20401</v>
      </c>
      <c r="E5787" s="106">
        <v>13</v>
      </c>
    </row>
    <row r="5788" spans="1:5" x14ac:dyDescent="0.2">
      <c r="A5788" s="105">
        <v>44194</v>
      </c>
      <c r="B5788" s="106">
        <v>44194</v>
      </c>
      <c r="C5788" s="106" t="s">
        <v>1074</v>
      </c>
      <c r="D5788" s="107">
        <f>VLOOKUP(Pag_Inicio_Corr_mas_casos[[#This Row],[Corregimiento]],Hoja3!$A$2:$D$676,4,0)</f>
        <v>90101</v>
      </c>
      <c r="E5788" s="106">
        <v>12</v>
      </c>
    </row>
    <row r="5789" spans="1:5" x14ac:dyDescent="0.2">
      <c r="A5789" s="105">
        <v>44194</v>
      </c>
      <c r="B5789" s="106">
        <v>44194</v>
      </c>
      <c r="C5789" s="106" t="s">
        <v>1075</v>
      </c>
      <c r="D5789" s="107">
        <f>VLOOKUP(Pag_Inicio_Corr_mas_casos[[#This Row],[Corregimiento]],Hoja3!$A$2:$D$676,4,0)</f>
        <v>20205</v>
      </c>
      <c r="E5789" s="106">
        <v>12</v>
      </c>
    </row>
    <row r="5790" spans="1:5" x14ac:dyDescent="0.2">
      <c r="A5790" s="105">
        <v>44194</v>
      </c>
      <c r="B5790" s="106">
        <v>44194</v>
      </c>
      <c r="C5790" s="106" t="s">
        <v>1033</v>
      </c>
      <c r="D5790" s="107">
        <f>VLOOKUP(Pag_Inicio_Corr_mas_casos[[#This Row],[Corregimiento]],Hoja3!$A$2:$D$676,4,0)</f>
        <v>91008</v>
      </c>
      <c r="E5790" s="106">
        <v>12</v>
      </c>
    </row>
    <row r="5791" spans="1:5" x14ac:dyDescent="0.2">
      <c r="A5791" s="105">
        <v>44194</v>
      </c>
      <c r="B5791" s="106">
        <v>44194</v>
      </c>
      <c r="C5791" s="106" t="s">
        <v>1009</v>
      </c>
      <c r="D5791" s="107">
        <f>VLOOKUP(Pag_Inicio_Corr_mas_casos[[#This Row],[Corregimiento]],Hoja3!$A$2:$D$676,4,0)</f>
        <v>40608</v>
      </c>
      <c r="E5791" s="106">
        <v>12</v>
      </c>
    </row>
    <row r="5792" spans="1:5" x14ac:dyDescent="0.2">
      <c r="A5792" s="105">
        <v>44194</v>
      </c>
      <c r="B5792" s="106">
        <v>44194</v>
      </c>
      <c r="C5792" s="106" t="s">
        <v>1076</v>
      </c>
      <c r="D5792" s="107">
        <f>VLOOKUP(Pag_Inicio_Corr_mas_casos[[#This Row],[Corregimiento]],Hoja3!$A$2:$D$676,4,0)</f>
        <v>90103</v>
      </c>
      <c r="E5792" s="106">
        <v>11</v>
      </c>
    </row>
    <row r="5793" spans="1:6" x14ac:dyDescent="0.2">
      <c r="A5793" s="105">
        <v>44194</v>
      </c>
      <c r="B5793" s="106">
        <v>44194</v>
      </c>
      <c r="C5793" s="106" t="s">
        <v>1077</v>
      </c>
      <c r="D5793" s="107">
        <f>VLOOKUP(Pag_Inicio_Corr_mas_casos[[#This Row],[Corregimiento]],Hoja3!$A$2:$D$676,4,0)</f>
        <v>40202</v>
      </c>
      <c r="E5793" s="106">
        <v>11</v>
      </c>
    </row>
    <row r="5794" spans="1:6" x14ac:dyDescent="0.2">
      <c r="A5794" s="105">
        <v>44194</v>
      </c>
      <c r="B5794" s="106">
        <v>44194</v>
      </c>
      <c r="C5794" s="106" t="s">
        <v>952</v>
      </c>
      <c r="D5794" s="107">
        <f>VLOOKUP(Pag_Inicio_Corr_mas_casos[[#This Row],[Corregimiento]],Hoja3!$A$2:$D$676,4,0)</f>
        <v>80820</v>
      </c>
      <c r="E5794" s="106">
        <v>11</v>
      </c>
    </row>
    <row r="5795" spans="1:6" x14ac:dyDescent="0.2">
      <c r="A5795" s="105">
        <v>44194</v>
      </c>
      <c r="B5795" s="106">
        <v>44194</v>
      </c>
      <c r="C5795" s="106" t="s">
        <v>998</v>
      </c>
      <c r="D5795" s="107">
        <f>VLOOKUP(Pag_Inicio_Corr_mas_casos[[#This Row],[Corregimiento]],Hoja3!$A$2:$D$676,4,0)</f>
        <v>81004</v>
      </c>
      <c r="E5795" s="106">
        <v>11</v>
      </c>
    </row>
    <row r="5796" spans="1:6" x14ac:dyDescent="0.2">
      <c r="A5796" s="105">
        <v>44194</v>
      </c>
      <c r="B5796" s="106">
        <v>44194</v>
      </c>
      <c r="C5796" s="106" t="s">
        <v>971</v>
      </c>
      <c r="D5796" s="107">
        <f>VLOOKUP(Pag_Inicio_Corr_mas_casos[[#This Row],[Corregimiento]],Hoja3!$A$2:$D$676,4,0)</f>
        <v>130103</v>
      </c>
      <c r="E5796" s="106">
        <v>11</v>
      </c>
    </row>
    <row r="5797" spans="1:6" x14ac:dyDescent="0.2">
      <c r="A5797" s="105">
        <v>44194</v>
      </c>
      <c r="B5797" s="106">
        <v>44194</v>
      </c>
      <c r="C5797" s="106" t="s">
        <v>973</v>
      </c>
      <c r="D5797" s="107">
        <f>VLOOKUP(Pag_Inicio_Corr_mas_casos[[#This Row],[Corregimiento]],Hoja3!$A$2:$D$676,4,0)</f>
        <v>20606</v>
      </c>
      <c r="E5797" s="106">
        <v>11</v>
      </c>
    </row>
    <row r="5798" spans="1:6" x14ac:dyDescent="0.2">
      <c r="A5798" s="99">
        <v>44195</v>
      </c>
      <c r="B5798" s="100">
        <v>44195</v>
      </c>
      <c r="C5798" s="100" t="s">
        <v>1012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 x14ac:dyDescent="0.2">
      <c r="A5799" s="99">
        <v>44195</v>
      </c>
      <c r="B5799" s="100">
        <v>44195</v>
      </c>
      <c r="C5799" s="100" t="s">
        <v>1046</v>
      </c>
      <c r="D5799" s="101">
        <f>VLOOKUP(Pag_Inicio_Corr_mas_casos[[#This Row],[Corregimiento]],Hoja3!$A$2:$D$676,4,0)</f>
        <v>80812</v>
      </c>
      <c r="E5799" s="100">
        <v>134</v>
      </c>
    </row>
    <row r="5800" spans="1:6" x14ac:dyDescent="0.2">
      <c r="A5800" s="99">
        <v>44195</v>
      </c>
      <c r="B5800" s="100">
        <v>44195</v>
      </c>
      <c r="C5800" s="100" t="s">
        <v>1011</v>
      </c>
      <c r="D5800" s="101">
        <f>VLOOKUP(Pag_Inicio_Corr_mas_casos[[#This Row],[Corregimiento]],Hoja3!$A$2:$D$676,4,0)</f>
        <v>80809</v>
      </c>
      <c r="E5800" s="100">
        <v>120</v>
      </c>
    </row>
    <row r="5801" spans="1:6" x14ac:dyDescent="0.2">
      <c r="A5801" s="99">
        <v>44195</v>
      </c>
      <c r="B5801" s="100">
        <v>44195</v>
      </c>
      <c r="C5801" s="100" t="s">
        <v>1054</v>
      </c>
      <c r="D5801" s="101">
        <f>VLOOKUP(Pag_Inicio_Corr_mas_casos[[#This Row],[Corregimiento]],Hoja3!$A$2:$D$676,4,0)</f>
        <v>130102</v>
      </c>
      <c r="E5801" s="100">
        <v>117</v>
      </c>
    </row>
    <row r="5802" spans="1:6" x14ac:dyDescent="0.2">
      <c r="A5802" s="99">
        <v>44195</v>
      </c>
      <c r="B5802" s="100">
        <v>44195</v>
      </c>
      <c r="C5802" s="100" t="s">
        <v>772</v>
      </c>
      <c r="D5802" s="101">
        <f>VLOOKUP(Pag_Inicio_Corr_mas_casos[[#This Row],[Corregimiento]],Hoja3!$A$2:$D$676,4,0)</f>
        <v>80821</v>
      </c>
      <c r="E5802" s="100">
        <v>116</v>
      </c>
    </row>
    <row r="5803" spans="1:6" x14ac:dyDescent="0.2">
      <c r="A5803" s="99">
        <v>44195</v>
      </c>
      <c r="B5803" s="100">
        <v>44195</v>
      </c>
      <c r="C5803" s="100" t="s">
        <v>1068</v>
      </c>
      <c r="D5803" s="101">
        <f>VLOOKUP(Pag_Inicio_Corr_mas_casos[[#This Row],[Corregimiento]],Hoja3!$A$2:$D$676,4,0)</f>
        <v>130101</v>
      </c>
      <c r="E5803" s="100">
        <v>110</v>
      </c>
    </row>
    <row r="5804" spans="1:6" x14ac:dyDescent="0.2">
      <c r="A5804" s="99">
        <v>44195</v>
      </c>
      <c r="B5804" s="100">
        <v>44195</v>
      </c>
      <c r="C5804" s="100" t="s">
        <v>1036</v>
      </c>
      <c r="D5804" s="101">
        <f>VLOOKUP(Pag_Inicio_Corr_mas_casos[[#This Row],[Corregimiento]],Hoja3!$A$2:$D$676,4,0)</f>
        <v>130106</v>
      </c>
      <c r="E5804" s="100">
        <v>110</v>
      </c>
    </row>
    <row r="5805" spans="1:6" x14ac:dyDescent="0.2">
      <c r="A5805" s="99">
        <v>44195</v>
      </c>
      <c r="B5805" s="100">
        <v>44195</v>
      </c>
      <c r="C5805" s="100" t="s">
        <v>939</v>
      </c>
      <c r="D5805" s="101">
        <f>VLOOKUP(Pag_Inicio_Corr_mas_casos[[#This Row],[Corregimiento]],Hoja3!$A$2:$D$676,4,0)</f>
        <v>81009</v>
      </c>
      <c r="E5805" s="100">
        <v>93</v>
      </c>
    </row>
    <row r="5806" spans="1:6" x14ac:dyDescent="0.2">
      <c r="A5806" s="99">
        <v>44195</v>
      </c>
      <c r="B5806" s="100">
        <v>44195</v>
      </c>
      <c r="C5806" s="100" t="s">
        <v>953</v>
      </c>
      <c r="D5806" s="101">
        <f>VLOOKUP(Pag_Inicio_Corr_mas_casos[[#This Row],[Corregimiento]],Hoja3!$A$2:$D$676,4,0)</f>
        <v>80817</v>
      </c>
      <c r="E5806" s="100">
        <v>89</v>
      </c>
    </row>
    <row r="5807" spans="1:6" x14ac:dyDescent="0.2">
      <c r="A5807" s="99">
        <v>44195</v>
      </c>
      <c r="B5807" s="100">
        <v>44195</v>
      </c>
      <c r="C5807" s="100" t="s">
        <v>937</v>
      </c>
      <c r="D5807" s="101">
        <f>VLOOKUP(Pag_Inicio_Corr_mas_casos[[#This Row],[Corregimiento]],Hoja3!$A$2:$D$676,4,0)</f>
        <v>80810</v>
      </c>
      <c r="E5807" s="100">
        <v>89</v>
      </c>
    </row>
    <row r="5808" spans="1:6" x14ac:dyDescent="0.2">
      <c r="A5808" s="99">
        <v>44195</v>
      </c>
      <c r="B5808" s="100">
        <v>44195</v>
      </c>
      <c r="C5808" s="100" t="s">
        <v>943</v>
      </c>
      <c r="D5808" s="101">
        <f>VLOOKUP(Pag_Inicio_Corr_mas_casos[[#This Row],[Corregimiento]],Hoja3!$A$2:$D$676,4,0)</f>
        <v>80816</v>
      </c>
      <c r="E5808" s="100">
        <v>86</v>
      </c>
    </row>
    <row r="5809" spans="1:5" x14ac:dyDescent="0.2">
      <c r="A5809" s="99">
        <v>44195</v>
      </c>
      <c r="B5809" s="100">
        <v>44195</v>
      </c>
      <c r="C5809" s="100" t="s">
        <v>1019</v>
      </c>
      <c r="D5809" s="101">
        <f>VLOOKUP(Pag_Inicio_Corr_mas_casos[[#This Row],[Corregimiento]],Hoja3!$A$2:$D$676,4,0)</f>
        <v>81001</v>
      </c>
      <c r="E5809" s="100">
        <v>80</v>
      </c>
    </row>
    <row r="5810" spans="1:5" x14ac:dyDescent="0.2">
      <c r="A5810" s="99">
        <v>44195</v>
      </c>
      <c r="B5810" s="100">
        <v>44195</v>
      </c>
      <c r="C5810" s="100" t="s">
        <v>1022</v>
      </c>
      <c r="D5810" s="101">
        <f>VLOOKUP(Pag_Inicio_Corr_mas_casos[[#This Row],[Corregimiento]],Hoja3!$A$2:$D$676,4,0)</f>
        <v>91001</v>
      </c>
      <c r="E5810" s="100">
        <v>76</v>
      </c>
    </row>
    <row r="5811" spans="1:5" x14ac:dyDescent="0.2">
      <c r="A5811" s="99">
        <v>44195</v>
      </c>
      <c r="B5811" s="100">
        <v>44195</v>
      </c>
      <c r="C5811" s="100" t="s">
        <v>1020</v>
      </c>
      <c r="D5811" s="101">
        <f>VLOOKUP(Pag_Inicio_Corr_mas_casos[[#This Row],[Corregimiento]],Hoja3!$A$2:$D$676,4,0)</f>
        <v>81002</v>
      </c>
      <c r="E5811" s="100">
        <v>75</v>
      </c>
    </row>
    <row r="5812" spans="1:5" x14ac:dyDescent="0.2">
      <c r="A5812" s="99">
        <v>44195</v>
      </c>
      <c r="B5812" s="100">
        <v>44195</v>
      </c>
      <c r="C5812" s="100" t="s">
        <v>951</v>
      </c>
      <c r="D5812" s="101">
        <f>VLOOKUP(Pag_Inicio_Corr_mas_casos[[#This Row],[Corregimiento]],Hoja3!$A$2:$D$676,4,0)</f>
        <v>80813</v>
      </c>
      <c r="E5812" s="100">
        <v>73</v>
      </c>
    </row>
    <row r="5813" spans="1:5" x14ac:dyDescent="0.2">
      <c r="A5813" s="99">
        <v>44195</v>
      </c>
      <c r="B5813" s="100">
        <v>44195</v>
      </c>
      <c r="C5813" s="100" t="s">
        <v>942</v>
      </c>
      <c r="D5813" s="101">
        <f>VLOOKUP(Pag_Inicio_Corr_mas_casos[[#This Row],[Corregimiento]],Hoja3!$A$2:$D$676,4,0)</f>
        <v>80807</v>
      </c>
      <c r="E5813" s="100">
        <v>71</v>
      </c>
    </row>
    <row r="5814" spans="1:5" x14ac:dyDescent="0.2">
      <c r="A5814" s="99">
        <v>44195</v>
      </c>
      <c r="B5814" s="100">
        <v>44195</v>
      </c>
      <c r="C5814" s="100" t="s">
        <v>952</v>
      </c>
      <c r="D5814" s="101">
        <f>VLOOKUP(Pag_Inicio_Corr_mas_casos[[#This Row],[Corregimiento]],Hoja3!$A$2:$D$676,4,0)</f>
        <v>80820</v>
      </c>
      <c r="E5814" s="100">
        <v>68</v>
      </c>
    </row>
    <row r="5815" spans="1:5" x14ac:dyDescent="0.2">
      <c r="A5815" s="99">
        <v>44195</v>
      </c>
      <c r="B5815" s="100">
        <v>44195</v>
      </c>
      <c r="C5815" s="100" t="s">
        <v>954</v>
      </c>
      <c r="D5815" s="101">
        <f>VLOOKUP(Pag_Inicio_Corr_mas_casos[[#This Row],[Corregimiento]],Hoja3!$A$2:$D$676,4,0)</f>
        <v>80822</v>
      </c>
      <c r="E5815" s="100">
        <v>66</v>
      </c>
    </row>
    <row r="5816" spans="1:5" x14ac:dyDescent="0.2">
      <c r="A5816" s="99">
        <v>44195</v>
      </c>
      <c r="B5816" s="100">
        <v>44195</v>
      </c>
      <c r="C5816" s="100" t="s">
        <v>946</v>
      </c>
      <c r="D5816" s="101">
        <f>VLOOKUP(Pag_Inicio_Corr_mas_casos[[#This Row],[Corregimiento]],Hoja3!$A$2:$D$676,4,0)</f>
        <v>80814</v>
      </c>
      <c r="E5816" s="100">
        <v>65</v>
      </c>
    </row>
    <row r="5817" spans="1:5" x14ac:dyDescent="0.2">
      <c r="A5817" s="99">
        <v>44195</v>
      </c>
      <c r="B5817" s="100">
        <v>44195</v>
      </c>
      <c r="C5817" s="100" t="s">
        <v>956</v>
      </c>
      <c r="D5817" s="101">
        <f>VLOOKUP(Pag_Inicio_Corr_mas_casos[[#This Row],[Corregimiento]],Hoja3!$A$2:$D$676,4,0)</f>
        <v>80815</v>
      </c>
      <c r="E5817" s="100">
        <v>103</v>
      </c>
    </row>
    <row r="5818" spans="1:5" x14ac:dyDescent="0.2">
      <c r="A5818" s="99">
        <v>44195</v>
      </c>
      <c r="B5818" s="100">
        <v>44195</v>
      </c>
      <c r="C5818" s="100" t="s">
        <v>967</v>
      </c>
      <c r="D5818" s="101">
        <f>VLOOKUP(Pag_Inicio_Corr_mas_casos[[#This Row],[Corregimiento]],Hoja3!$A$2:$D$676,4,0)</f>
        <v>30107</v>
      </c>
      <c r="E5818" s="100">
        <v>60</v>
      </c>
    </row>
    <row r="5819" spans="1:5" x14ac:dyDescent="0.2">
      <c r="A5819" s="99">
        <v>44195</v>
      </c>
      <c r="B5819" s="100">
        <v>44195</v>
      </c>
      <c r="C5819" s="100" t="s">
        <v>1021</v>
      </c>
      <c r="D5819" s="101">
        <f>VLOOKUP(Pag_Inicio_Corr_mas_casos[[#This Row],[Corregimiento]],Hoja3!$A$2:$D$676,4,0)</f>
        <v>81003</v>
      </c>
      <c r="E5819" s="100">
        <v>59</v>
      </c>
    </row>
    <row r="5820" spans="1:5" x14ac:dyDescent="0.2">
      <c r="A5820" s="99">
        <v>44195</v>
      </c>
      <c r="B5820" s="100">
        <v>44195</v>
      </c>
      <c r="C5820" s="100" t="s">
        <v>940</v>
      </c>
      <c r="D5820" s="101">
        <f>VLOOKUP(Pag_Inicio_Corr_mas_casos[[#This Row],[Corregimiento]],Hoja3!$A$2:$D$676,4,0)</f>
        <v>80806</v>
      </c>
      <c r="E5820" s="100">
        <v>58</v>
      </c>
    </row>
    <row r="5821" spans="1:5" x14ac:dyDescent="0.2">
      <c r="A5821" s="99">
        <v>44195</v>
      </c>
      <c r="B5821" s="100">
        <v>44195</v>
      </c>
      <c r="C5821" s="100" t="s">
        <v>945</v>
      </c>
      <c r="D5821" s="101">
        <f>VLOOKUP(Pag_Inicio_Corr_mas_casos[[#This Row],[Corregimiento]],Hoja3!$A$2:$D$676,4,0)</f>
        <v>81007</v>
      </c>
      <c r="E5821" s="100">
        <v>54</v>
      </c>
    </row>
    <row r="5822" spans="1:5" x14ac:dyDescent="0.2">
      <c r="A5822" s="99">
        <v>44195</v>
      </c>
      <c r="B5822" s="100">
        <v>44195</v>
      </c>
      <c r="C5822" s="100" t="s">
        <v>948</v>
      </c>
      <c r="D5822" s="101">
        <f>VLOOKUP(Pag_Inicio_Corr_mas_casos[[#This Row],[Corregimiento]],Hoja3!$A$2:$D$676,4,0)</f>
        <v>80811</v>
      </c>
      <c r="E5822" s="100">
        <v>54</v>
      </c>
    </row>
    <row r="5823" spans="1:5" x14ac:dyDescent="0.2">
      <c r="A5823" s="99">
        <v>44195</v>
      </c>
      <c r="B5823" s="100">
        <v>44195</v>
      </c>
      <c r="C5823" s="100" t="s">
        <v>947</v>
      </c>
      <c r="D5823" s="101">
        <f>VLOOKUP(Pag_Inicio_Corr_mas_casos[[#This Row],[Corregimiento]],Hoja3!$A$2:$D$676,4,0)</f>
        <v>80826</v>
      </c>
      <c r="E5823" s="100">
        <v>52</v>
      </c>
    </row>
    <row r="5824" spans="1:5" x14ac:dyDescent="0.2">
      <c r="A5824" s="99">
        <v>44195</v>
      </c>
      <c r="B5824" s="100">
        <v>44195</v>
      </c>
      <c r="C5824" s="100" t="s">
        <v>941</v>
      </c>
      <c r="D5824" s="101">
        <f>VLOOKUP(Pag_Inicio_Corr_mas_casos[[#This Row],[Corregimiento]],Hoja3!$A$2:$D$676,4,0)</f>
        <v>80823</v>
      </c>
      <c r="E5824" s="100">
        <v>51</v>
      </c>
    </row>
    <row r="5825" spans="1:5" x14ac:dyDescent="0.2">
      <c r="A5825" s="99">
        <v>44195</v>
      </c>
      <c r="B5825" s="100">
        <v>44195</v>
      </c>
      <c r="C5825" s="100" t="s">
        <v>992</v>
      </c>
      <c r="D5825" s="101">
        <f>VLOOKUP(Pag_Inicio_Corr_mas_casos[[#This Row],[Corregimiento]],Hoja3!$A$2:$D$676,4,0)</f>
        <v>80808</v>
      </c>
      <c r="E5825" s="100">
        <v>47</v>
      </c>
    </row>
    <row r="5826" spans="1:5" x14ac:dyDescent="0.2">
      <c r="A5826" s="99">
        <v>44195</v>
      </c>
      <c r="B5826" s="100">
        <v>44195</v>
      </c>
      <c r="C5826" s="100" t="s">
        <v>994</v>
      </c>
      <c r="D5826" s="101">
        <f>VLOOKUP(Pag_Inicio_Corr_mas_casos[[#This Row],[Corregimiento]],Hoja3!$A$2:$D$676,4,0)</f>
        <v>130105</v>
      </c>
      <c r="E5826" s="100">
        <v>44</v>
      </c>
    </row>
    <row r="5827" spans="1:5" x14ac:dyDescent="0.2">
      <c r="A5827" s="99">
        <v>44195</v>
      </c>
      <c r="B5827" s="100">
        <v>44195</v>
      </c>
      <c r="C5827" s="100" t="s">
        <v>938</v>
      </c>
      <c r="D5827" s="101">
        <f>VLOOKUP(Pag_Inicio_Corr_mas_casos[[#This Row],[Corregimiento]],Hoja3!$A$2:$D$676,4,0)</f>
        <v>130717</v>
      </c>
      <c r="E5827" s="100">
        <v>43</v>
      </c>
    </row>
    <row r="5828" spans="1:5" x14ac:dyDescent="0.2">
      <c r="A5828" s="99">
        <v>44195</v>
      </c>
      <c r="B5828" s="100">
        <v>44195</v>
      </c>
      <c r="C5828" s="100" t="s">
        <v>1032</v>
      </c>
      <c r="D5828" s="101">
        <f>VLOOKUP(Pag_Inicio_Corr_mas_casos[[#This Row],[Corregimiento]],Hoja3!$A$2:$D$676,4,0)</f>
        <v>30104</v>
      </c>
      <c r="E5828" s="100">
        <v>41</v>
      </c>
    </row>
    <row r="5829" spans="1:5" x14ac:dyDescent="0.2">
      <c r="A5829" s="99">
        <v>44195</v>
      </c>
      <c r="B5829" s="100">
        <v>44195</v>
      </c>
      <c r="C5829" s="100" t="s">
        <v>960</v>
      </c>
      <c r="D5829" s="101">
        <f>VLOOKUP(Pag_Inicio_Corr_mas_casos[[#This Row],[Corregimiento]],Hoja3!$A$2:$D$676,4,0)</f>
        <v>80804</v>
      </c>
      <c r="E5829" s="100">
        <v>40</v>
      </c>
    </row>
    <row r="5830" spans="1:5" x14ac:dyDescent="0.2">
      <c r="A5830" s="99">
        <v>44195</v>
      </c>
      <c r="B5830" s="100">
        <v>44195</v>
      </c>
      <c r="C5830" s="100" t="s">
        <v>1015</v>
      </c>
      <c r="D5830" s="101">
        <f>VLOOKUP(Pag_Inicio_Corr_mas_casos[[#This Row],[Corregimiento]],Hoja3!$A$2:$D$676,4,0)</f>
        <v>130702</v>
      </c>
      <c r="E5830" s="100">
        <v>39</v>
      </c>
    </row>
    <row r="5831" spans="1:5" x14ac:dyDescent="0.2">
      <c r="A5831" s="99">
        <v>44195</v>
      </c>
      <c r="B5831" s="100">
        <v>44195</v>
      </c>
      <c r="C5831" s="100" t="s">
        <v>977</v>
      </c>
      <c r="D5831" s="101">
        <f>VLOOKUP(Pag_Inicio_Corr_mas_casos[[#This Row],[Corregimiento]],Hoja3!$A$2:$D$676,4,0)</f>
        <v>80803</v>
      </c>
      <c r="E5831" s="100">
        <v>39</v>
      </c>
    </row>
    <row r="5832" spans="1:5" x14ac:dyDescent="0.2">
      <c r="A5832" s="99">
        <v>44195</v>
      </c>
      <c r="B5832" s="100">
        <v>44195</v>
      </c>
      <c r="C5832" s="100" t="s">
        <v>950</v>
      </c>
      <c r="D5832" s="101">
        <f>VLOOKUP(Pag_Inicio_Corr_mas_casos[[#This Row],[Corregimiento]],Hoja3!$A$2:$D$676,4,0)</f>
        <v>130107</v>
      </c>
      <c r="E5832" s="100">
        <v>38</v>
      </c>
    </row>
    <row r="5833" spans="1:5" x14ac:dyDescent="0.2">
      <c r="A5833" s="99">
        <v>44195</v>
      </c>
      <c r="B5833" s="100">
        <v>44195</v>
      </c>
      <c r="C5833" s="100" t="s">
        <v>1018</v>
      </c>
      <c r="D5833" s="101">
        <f>VLOOKUP(Pag_Inicio_Corr_mas_casos[[#This Row],[Corregimiento]],Hoja3!$A$2:$D$676,4,0)</f>
        <v>81008</v>
      </c>
      <c r="E5833" s="100">
        <v>37</v>
      </c>
    </row>
    <row r="5834" spans="1:5" x14ac:dyDescent="0.2">
      <c r="A5834" s="99">
        <v>44195</v>
      </c>
      <c r="B5834" s="100">
        <v>44195</v>
      </c>
      <c r="C5834" s="100" t="s">
        <v>996</v>
      </c>
      <c r="D5834" s="101">
        <f>VLOOKUP(Pag_Inicio_Corr_mas_casos[[#This Row],[Corregimiento]],Hoja3!$A$2:$D$676,4,0)</f>
        <v>80802</v>
      </c>
      <c r="E5834" s="100">
        <v>35</v>
      </c>
    </row>
    <row r="5835" spans="1:5" x14ac:dyDescent="0.2">
      <c r="A5835" s="99">
        <v>44195</v>
      </c>
      <c r="B5835" s="100">
        <v>44195</v>
      </c>
      <c r="C5835" s="100" t="s">
        <v>962</v>
      </c>
      <c r="D5835" s="101">
        <f>VLOOKUP(Pag_Inicio_Corr_mas_casos[[#This Row],[Corregimiento]],Hoja3!$A$2:$D$676,4,0)</f>
        <v>81006</v>
      </c>
      <c r="E5835" s="100">
        <v>34</v>
      </c>
    </row>
    <row r="5836" spans="1:5" x14ac:dyDescent="0.2">
      <c r="A5836" s="99">
        <v>44195</v>
      </c>
      <c r="B5836" s="100">
        <v>44195</v>
      </c>
      <c r="C5836" s="100" t="s">
        <v>964</v>
      </c>
      <c r="D5836" s="101">
        <f>VLOOKUP(Pag_Inicio_Corr_mas_casos[[#This Row],[Corregimiento]],Hoja3!$A$2:$D$676,4,0)</f>
        <v>30113</v>
      </c>
      <c r="E5836" s="100">
        <v>33</v>
      </c>
    </row>
    <row r="5837" spans="1:5" x14ac:dyDescent="0.2">
      <c r="A5837" s="99">
        <v>44195</v>
      </c>
      <c r="B5837" s="100">
        <v>44195</v>
      </c>
      <c r="C5837" s="100" t="s">
        <v>961</v>
      </c>
      <c r="D5837" s="101">
        <f>VLOOKUP(Pag_Inicio_Corr_mas_casos[[#This Row],[Corregimiento]],Hoja3!$A$2:$D$676,4,0)</f>
        <v>20601</v>
      </c>
      <c r="E5837" s="100">
        <v>32</v>
      </c>
    </row>
    <row r="5838" spans="1:5" x14ac:dyDescent="0.2">
      <c r="A5838" s="99">
        <v>44195</v>
      </c>
      <c r="B5838" s="100">
        <v>44195</v>
      </c>
      <c r="C5838" s="100" t="s">
        <v>991</v>
      </c>
      <c r="D5838" s="101">
        <f>VLOOKUP(Pag_Inicio_Corr_mas_casos[[#This Row],[Corregimiento]],Hoja3!$A$2:$D$676,4,0)</f>
        <v>130706</v>
      </c>
      <c r="E5838" s="100">
        <v>31</v>
      </c>
    </row>
    <row r="5839" spans="1:5" x14ac:dyDescent="0.2">
      <c r="A5839" s="99">
        <v>44195</v>
      </c>
      <c r="B5839" s="100">
        <v>44195</v>
      </c>
      <c r="C5839" s="100" t="s">
        <v>959</v>
      </c>
      <c r="D5839" s="101">
        <f>VLOOKUP(Pag_Inicio_Corr_mas_casos[[#This Row],[Corregimiento]],Hoja3!$A$2:$D$676,4,0)</f>
        <v>130701</v>
      </c>
      <c r="E5839" s="100">
        <v>30</v>
      </c>
    </row>
    <row r="5840" spans="1:5" x14ac:dyDescent="0.2">
      <c r="A5840" s="99">
        <v>44195</v>
      </c>
      <c r="B5840" s="100">
        <v>44195</v>
      </c>
      <c r="C5840" s="100" t="s">
        <v>944</v>
      </c>
      <c r="D5840" s="101">
        <f>VLOOKUP(Pag_Inicio_Corr_mas_casos[[#This Row],[Corregimiento]],Hoja3!$A$2:$D$676,4,0)</f>
        <v>130708</v>
      </c>
      <c r="E5840" s="100">
        <v>30</v>
      </c>
    </row>
    <row r="5841" spans="1:5" x14ac:dyDescent="0.2">
      <c r="A5841" s="99">
        <v>44195</v>
      </c>
      <c r="B5841" s="100">
        <v>44195</v>
      </c>
      <c r="C5841" s="100" t="s">
        <v>1061</v>
      </c>
      <c r="D5841" s="101">
        <f>VLOOKUP(Pag_Inicio_Corr_mas_casos[[#This Row],[Corregimiento]],Hoja3!$A$2:$D$676,4,0)</f>
        <v>60401</v>
      </c>
      <c r="E5841" s="100">
        <v>28</v>
      </c>
    </row>
    <row r="5842" spans="1:5" x14ac:dyDescent="0.2">
      <c r="A5842" s="99">
        <v>44195</v>
      </c>
      <c r="B5842" s="100">
        <v>44195</v>
      </c>
      <c r="C5842" s="100" t="s">
        <v>1050</v>
      </c>
      <c r="D5842" s="101">
        <f>VLOOKUP(Pag_Inicio_Corr_mas_casos[[#This Row],[Corregimiento]],Hoja3!$A$2:$D$676,4,0)</f>
        <v>80501</v>
      </c>
      <c r="E5842" s="100">
        <v>27</v>
      </c>
    </row>
    <row r="5843" spans="1:5" x14ac:dyDescent="0.2">
      <c r="A5843" s="99">
        <v>44195</v>
      </c>
      <c r="B5843" s="100">
        <v>44195</v>
      </c>
      <c r="C5843" s="100" t="s">
        <v>1006</v>
      </c>
      <c r="D5843" s="101">
        <f>VLOOKUP(Pag_Inicio_Corr_mas_casos[[#This Row],[Corregimiento]],Hoja3!$A$2:$D$676,4,0)</f>
        <v>60101</v>
      </c>
      <c r="E5843" s="100">
        <v>27</v>
      </c>
    </row>
    <row r="5844" spans="1:5" x14ac:dyDescent="0.2">
      <c r="A5844" s="99">
        <v>44195</v>
      </c>
      <c r="B5844" s="100">
        <v>44195</v>
      </c>
      <c r="C5844" s="100" t="s">
        <v>998</v>
      </c>
      <c r="D5844" s="101">
        <f>VLOOKUP(Pag_Inicio_Corr_mas_casos[[#This Row],[Corregimiento]],Hoja3!$A$2:$D$676,4,0)</f>
        <v>81004</v>
      </c>
      <c r="E5844" s="100">
        <v>27</v>
      </c>
    </row>
    <row r="5845" spans="1:5" x14ac:dyDescent="0.2">
      <c r="A5845" s="99">
        <v>44195</v>
      </c>
      <c r="B5845" s="100">
        <v>44195</v>
      </c>
      <c r="C5845" s="100" t="s">
        <v>1063</v>
      </c>
      <c r="D5845" s="101">
        <f>VLOOKUP(Pag_Inicio_Corr_mas_casos[[#This Row],[Corregimiento]],Hoja3!$A$2:$D$676,4,0)</f>
        <v>20401</v>
      </c>
      <c r="E5845" s="100">
        <v>27</v>
      </c>
    </row>
    <row r="5846" spans="1:5" x14ac:dyDescent="0.2">
      <c r="A5846" s="99">
        <v>44195</v>
      </c>
      <c r="B5846" s="100">
        <v>44195</v>
      </c>
      <c r="C5846" s="100" t="s">
        <v>1070</v>
      </c>
      <c r="D5846" s="101">
        <f>VLOOKUP(Pag_Inicio_Corr_mas_casos[[#This Row],[Corregimiento]],Hoja3!$A$2:$D$676,4,0)</f>
        <v>91011</v>
      </c>
      <c r="E5846" s="100">
        <v>27</v>
      </c>
    </row>
    <row r="5847" spans="1:5" x14ac:dyDescent="0.2">
      <c r="A5847" s="99">
        <v>44195</v>
      </c>
      <c r="B5847" s="100">
        <v>44195</v>
      </c>
      <c r="C5847" s="100" t="s">
        <v>957</v>
      </c>
      <c r="D5847" s="101">
        <f>VLOOKUP(Pag_Inicio_Corr_mas_casos[[#This Row],[Corregimiento]],Hoja3!$A$2:$D$676,4,0)</f>
        <v>130716</v>
      </c>
      <c r="E5847" s="100">
        <v>25</v>
      </c>
    </row>
    <row r="5848" spans="1:5" x14ac:dyDescent="0.2">
      <c r="A5848" s="99">
        <v>44195</v>
      </c>
      <c r="B5848" s="100">
        <v>44195</v>
      </c>
      <c r="C5848" s="100" t="s">
        <v>975</v>
      </c>
      <c r="D5848" s="101">
        <f>VLOOKUP(Pag_Inicio_Corr_mas_casos[[#This Row],[Corregimiento]],Hoja3!$A$2:$D$676,4,0)</f>
        <v>20207</v>
      </c>
      <c r="E5848" s="100">
        <v>25</v>
      </c>
    </row>
    <row r="5849" spans="1:5" x14ac:dyDescent="0.2">
      <c r="A5849" s="99">
        <v>44195</v>
      </c>
      <c r="B5849" s="100">
        <v>44195</v>
      </c>
      <c r="C5849" s="100" t="s">
        <v>970</v>
      </c>
      <c r="D5849" s="101">
        <f>VLOOKUP(Pag_Inicio_Corr_mas_casos[[#This Row],[Corregimiento]],Hoja3!$A$2:$D$676,4,0)</f>
        <v>40606</v>
      </c>
      <c r="E5849" s="100">
        <v>24</v>
      </c>
    </row>
    <row r="5850" spans="1:5" x14ac:dyDescent="0.2">
      <c r="A5850" s="99">
        <v>44195</v>
      </c>
      <c r="B5850" s="100">
        <v>44195</v>
      </c>
      <c r="C5850" s="100" t="s">
        <v>969</v>
      </c>
      <c r="D5850" s="101">
        <f>VLOOKUP(Pag_Inicio_Corr_mas_casos[[#This Row],[Corregimiento]],Hoja3!$A$2:$D$676,4,0)</f>
        <v>130709</v>
      </c>
      <c r="E5850" s="100">
        <v>23</v>
      </c>
    </row>
    <row r="5851" spans="1:5" x14ac:dyDescent="0.2">
      <c r="A5851" s="99">
        <v>44195</v>
      </c>
      <c r="B5851" s="100">
        <v>44195</v>
      </c>
      <c r="C5851" s="100" t="s">
        <v>1005</v>
      </c>
      <c r="D5851" s="101">
        <f>VLOOKUP(Pag_Inicio_Corr_mas_casos[[#This Row],[Corregimiento]],Hoja3!$A$2:$D$676,4,0)</f>
        <v>60103</v>
      </c>
      <c r="E5851" s="100">
        <v>23</v>
      </c>
    </row>
    <row r="5852" spans="1:5" x14ac:dyDescent="0.2">
      <c r="A5852" s="99">
        <v>44195</v>
      </c>
      <c r="B5852" s="100">
        <v>44195</v>
      </c>
      <c r="C5852" s="100" t="s">
        <v>1038</v>
      </c>
      <c r="D5852" s="101">
        <f>VLOOKUP(Pag_Inicio_Corr_mas_casos[[#This Row],[Corregimiento]],Hoja3!$A$2:$D$676,4,0)</f>
        <v>130108</v>
      </c>
      <c r="E5852" s="100">
        <v>22</v>
      </c>
    </row>
    <row r="5853" spans="1:5" x14ac:dyDescent="0.2">
      <c r="A5853" s="99">
        <v>44195</v>
      </c>
      <c r="B5853" s="100">
        <v>44195</v>
      </c>
      <c r="C5853" s="100" t="s">
        <v>1027</v>
      </c>
      <c r="D5853" s="101">
        <f>VLOOKUP(Pag_Inicio_Corr_mas_casos[[#This Row],[Corregimiento]],Hoja3!$A$2:$D$676,4,0)</f>
        <v>30103</v>
      </c>
      <c r="E5853" s="100">
        <v>21</v>
      </c>
    </row>
    <row r="5854" spans="1:5" x14ac:dyDescent="0.2">
      <c r="A5854" s="99">
        <v>44195</v>
      </c>
      <c r="B5854" s="100">
        <v>44195</v>
      </c>
      <c r="C5854" s="100" t="s">
        <v>1033</v>
      </c>
      <c r="D5854" s="101">
        <f>VLOOKUP(Pag_Inicio_Corr_mas_casos[[#This Row],[Corregimiento]],Hoja3!$A$2:$D$676,4,0)</f>
        <v>91008</v>
      </c>
      <c r="E5854" s="100">
        <v>21</v>
      </c>
    </row>
    <row r="5855" spans="1:5" x14ac:dyDescent="0.2">
      <c r="A5855" s="99">
        <v>44195</v>
      </c>
      <c r="B5855" s="100">
        <v>44195</v>
      </c>
      <c r="C5855" s="100" t="s">
        <v>995</v>
      </c>
      <c r="D5855" s="101">
        <f>VLOOKUP(Pag_Inicio_Corr_mas_casos[[#This Row],[Corregimiento]],Hoja3!$A$2:$D$676,4,0)</f>
        <v>81005</v>
      </c>
      <c r="E5855" s="100">
        <v>21</v>
      </c>
    </row>
    <row r="5856" spans="1:5" x14ac:dyDescent="0.2">
      <c r="A5856" s="99">
        <v>44195</v>
      </c>
      <c r="B5856" s="100">
        <v>44195</v>
      </c>
      <c r="C5856" s="100" t="s">
        <v>1003</v>
      </c>
      <c r="D5856" s="101">
        <f>VLOOKUP(Pag_Inicio_Corr_mas_casos[[#This Row],[Corregimiento]],Hoja3!$A$2:$D$676,4,0)</f>
        <v>40611</v>
      </c>
      <c r="E5856" s="100">
        <v>20</v>
      </c>
    </row>
    <row r="5857" spans="1:6" x14ac:dyDescent="0.2">
      <c r="A5857" s="99">
        <v>44195</v>
      </c>
      <c r="B5857" s="100">
        <v>44195</v>
      </c>
      <c r="C5857" s="100" t="s">
        <v>1059</v>
      </c>
      <c r="D5857" s="101">
        <f>VLOOKUP(Pag_Inicio_Corr_mas_casos[[#This Row],[Corregimiento]],Hoja3!$A$2:$D$676,4,0)</f>
        <v>91007</v>
      </c>
      <c r="E5857" s="100">
        <v>19</v>
      </c>
    </row>
    <row r="5858" spans="1:6" x14ac:dyDescent="0.2">
      <c r="A5858" s="99">
        <v>44195</v>
      </c>
      <c r="B5858" s="100">
        <v>44195</v>
      </c>
      <c r="C5858" s="100" t="s">
        <v>999</v>
      </c>
      <c r="D5858" s="101">
        <f>VLOOKUP(Pag_Inicio_Corr_mas_casos[[#This Row],[Corregimiento]],Hoja3!$A$2:$D$676,4,0)</f>
        <v>60104</v>
      </c>
      <c r="E5858" s="100">
        <v>17</v>
      </c>
    </row>
    <row r="5859" spans="1:6" x14ac:dyDescent="0.2">
      <c r="A5859" s="99">
        <v>44195</v>
      </c>
      <c r="B5859" s="100">
        <v>44195</v>
      </c>
      <c r="C5859" s="100" t="s">
        <v>1057</v>
      </c>
      <c r="D5859" s="101">
        <f>VLOOKUP(Pag_Inicio_Corr_mas_casos[[#This Row],[Corregimiento]],Hoja3!$A$2:$D$676,4,0)</f>
        <v>20101</v>
      </c>
      <c r="E5859" s="100">
        <v>16</v>
      </c>
    </row>
    <row r="5860" spans="1:6" x14ac:dyDescent="0.2">
      <c r="A5860" s="99">
        <v>44195</v>
      </c>
      <c r="B5860" s="100">
        <v>44195</v>
      </c>
      <c r="C5860" s="100" t="s">
        <v>1000</v>
      </c>
      <c r="D5860" s="101">
        <f>VLOOKUP(Pag_Inicio_Corr_mas_casos[[#This Row],[Corregimiento]],Hoja3!$A$2:$D$676,4,0)</f>
        <v>80805</v>
      </c>
      <c r="E5860" s="100">
        <v>16</v>
      </c>
    </row>
    <row r="5861" spans="1:6" x14ac:dyDescent="0.2">
      <c r="A5861" s="99">
        <v>44195</v>
      </c>
      <c r="B5861" s="100">
        <v>44195</v>
      </c>
      <c r="C5861" s="100" t="s">
        <v>1072</v>
      </c>
      <c r="D5861" s="101">
        <f>VLOOKUP(Pag_Inicio_Corr_mas_casos[[#This Row],[Corregimiento]],Hoja3!$A$2:$D$676,4,0)</f>
        <v>91014</v>
      </c>
      <c r="E5861" s="100">
        <v>16</v>
      </c>
    </row>
    <row r="5862" spans="1:6" x14ac:dyDescent="0.2">
      <c r="A5862" s="99">
        <v>44195</v>
      </c>
      <c r="B5862" s="100">
        <v>44195</v>
      </c>
      <c r="C5862" s="100" t="s">
        <v>1023</v>
      </c>
      <c r="D5862" s="101">
        <f>VLOOKUP(Pag_Inicio_Corr_mas_casos[[#This Row],[Corregimiento]],Hoja3!$A$2:$D$676,4,0)</f>
        <v>30111</v>
      </c>
      <c r="E5862" s="100">
        <v>16</v>
      </c>
    </row>
    <row r="5863" spans="1:6" x14ac:dyDescent="0.2">
      <c r="A5863" s="99">
        <v>44195</v>
      </c>
      <c r="B5863" s="100">
        <v>44195</v>
      </c>
      <c r="C5863" s="100" t="s">
        <v>1052</v>
      </c>
      <c r="D5863" s="101">
        <f>VLOOKUP(Pag_Inicio_Corr_mas_casos[[#This Row],[Corregimiento]],Hoja3!$A$2:$D$676,4,0)</f>
        <v>40201</v>
      </c>
      <c r="E5863" s="100">
        <v>15</v>
      </c>
    </row>
    <row r="5864" spans="1:6" x14ac:dyDescent="0.2">
      <c r="A5864" s="99">
        <v>44195</v>
      </c>
      <c r="B5864" s="100">
        <v>44195</v>
      </c>
      <c r="C5864" s="100" t="s">
        <v>1078</v>
      </c>
      <c r="D5864" s="101">
        <f>VLOOKUP(Pag_Inicio_Corr_mas_casos[[#This Row],[Corregimiento]],Hoja3!$A$2:$D$676,4,0)</f>
        <v>40503</v>
      </c>
      <c r="E5864" s="100">
        <v>14</v>
      </c>
    </row>
    <row r="5865" spans="1:6" x14ac:dyDescent="0.2">
      <c r="A5865" s="99">
        <v>44195</v>
      </c>
      <c r="B5865" s="100">
        <v>44195</v>
      </c>
      <c r="C5865" s="100" t="s">
        <v>1029</v>
      </c>
      <c r="D5865" s="101">
        <f>VLOOKUP(Pag_Inicio_Corr_mas_casos[[#This Row],[Corregimiento]],Hoja3!$A$2:$D$676,4,0)</f>
        <v>20609</v>
      </c>
      <c r="E5865" s="100">
        <v>14</v>
      </c>
    </row>
    <row r="5866" spans="1:6" x14ac:dyDescent="0.2">
      <c r="A5866" s="99">
        <v>44195</v>
      </c>
      <c r="B5866" s="100">
        <v>44195</v>
      </c>
      <c r="C5866" s="100" t="s">
        <v>1074</v>
      </c>
      <c r="D5866" s="101">
        <f>VLOOKUP(Pag_Inicio_Corr_mas_casos[[#This Row],[Corregimiento]],Hoja3!$A$2:$D$676,4,0)</f>
        <v>90101</v>
      </c>
      <c r="E5866" s="100">
        <v>13</v>
      </c>
    </row>
    <row r="5867" spans="1:6" x14ac:dyDescent="0.2">
      <c r="A5867" s="99">
        <v>44195</v>
      </c>
      <c r="B5867" s="100">
        <v>44195</v>
      </c>
      <c r="C5867" s="100" t="s">
        <v>1069</v>
      </c>
      <c r="D5867" s="101">
        <f>VLOOKUP(Pag_Inicio_Corr_mas_casos[[#This Row],[Corregimiento]],Hoja3!$A$2:$D$676,4,0)</f>
        <v>91013</v>
      </c>
      <c r="E5867" s="100">
        <v>13</v>
      </c>
    </row>
    <row r="5868" spans="1:6" x14ac:dyDescent="0.2">
      <c r="A5868" s="99">
        <v>44195</v>
      </c>
      <c r="B5868" s="100">
        <v>44195</v>
      </c>
      <c r="C5868" s="100" t="s">
        <v>1079</v>
      </c>
      <c r="D5868" s="101">
        <f>VLOOKUP(Pag_Inicio_Corr_mas_casos[[#This Row],[Corregimiento]],Hoja3!$A$2:$D$676,4,0)</f>
        <v>91101</v>
      </c>
      <c r="E5868" s="100">
        <v>13</v>
      </c>
    </row>
    <row r="5869" spans="1:6" x14ac:dyDescent="0.2">
      <c r="A5869" s="99">
        <v>44195</v>
      </c>
      <c r="B5869" s="100">
        <v>44195</v>
      </c>
      <c r="C5869" s="100" t="s">
        <v>951</v>
      </c>
      <c r="D5869" s="100">
        <v>40607</v>
      </c>
      <c r="E5869" s="100">
        <v>12</v>
      </c>
      <c r="F5869" s="3" t="s">
        <v>1048</v>
      </c>
    </row>
    <row r="5870" spans="1:6" x14ac:dyDescent="0.2">
      <c r="A5870" s="99">
        <v>44195</v>
      </c>
      <c r="B5870" s="100">
        <v>44195</v>
      </c>
      <c r="C5870" s="100" t="s">
        <v>1067</v>
      </c>
      <c r="D5870" s="101">
        <f>VLOOKUP(Pag_Inicio_Corr_mas_casos[[#This Row],[Corregimiento]],Hoja3!$A$2:$D$676,4,0)</f>
        <v>20201</v>
      </c>
      <c r="E5870" s="100">
        <v>11</v>
      </c>
    </row>
    <row r="5871" spans="1:6" x14ac:dyDescent="0.2">
      <c r="A5871" s="99">
        <v>44195</v>
      </c>
      <c r="B5871" s="100">
        <v>44195</v>
      </c>
      <c r="C5871" s="100" t="s">
        <v>1080</v>
      </c>
      <c r="D5871" s="101">
        <f>VLOOKUP(Pag_Inicio_Corr_mas_casos[[#This Row],[Corregimiento]],Hoja3!$A$2:$D$676,4,0)</f>
        <v>130401</v>
      </c>
      <c r="E5871" s="100">
        <v>11</v>
      </c>
    </row>
    <row r="5872" spans="1:6" x14ac:dyDescent="0.2">
      <c r="A5872" s="99">
        <v>44195</v>
      </c>
      <c r="B5872" s="100">
        <v>44195</v>
      </c>
      <c r="C5872" s="100" t="s">
        <v>1081</v>
      </c>
      <c r="D5872" s="101">
        <f>VLOOKUP(Pag_Inicio_Corr_mas_casos[[#This Row],[Corregimiento]],Hoja3!$A$2:$D$676,4,0)</f>
        <v>40604</v>
      </c>
      <c r="E5872" s="100">
        <v>11</v>
      </c>
    </row>
    <row r="5873" spans="1:6" x14ac:dyDescent="0.2">
      <c r="A5873" s="99">
        <v>44195</v>
      </c>
      <c r="B5873" s="100">
        <v>44195</v>
      </c>
      <c r="C5873" s="100" t="s">
        <v>1007</v>
      </c>
      <c r="D5873" s="101">
        <f>VLOOKUP(Pag_Inicio_Corr_mas_casos[[#This Row],[Corregimiento]],Hoja3!$A$2:$D$676,4,0)</f>
        <v>40612</v>
      </c>
      <c r="E5873" s="100">
        <v>11</v>
      </c>
    </row>
    <row r="5874" spans="1:6" x14ac:dyDescent="0.2">
      <c r="A5874" s="99">
        <v>44195</v>
      </c>
      <c r="B5874" s="100">
        <v>44195</v>
      </c>
      <c r="C5874" s="100" t="s">
        <v>1041</v>
      </c>
      <c r="D5874" s="101">
        <f>VLOOKUP(Pag_Inicio_Corr_mas_casos[[#This Row],[Corregimiento]],Hoja3!$A$2:$D$676,4,0)</f>
        <v>70301</v>
      </c>
      <c r="E5874" s="100">
        <v>11</v>
      </c>
    </row>
    <row r="5875" spans="1:6" x14ac:dyDescent="0.2">
      <c r="A5875" s="99">
        <v>44195</v>
      </c>
      <c r="B5875" s="100">
        <v>44195</v>
      </c>
      <c r="C5875" s="100" t="s">
        <v>1082</v>
      </c>
      <c r="D5875" s="101">
        <f>VLOOKUP(Pag_Inicio_Corr_mas_casos[[#This Row],[Corregimiento]],Hoja3!$A$2:$D$676,4,0)</f>
        <v>60602</v>
      </c>
      <c r="E5875" s="100">
        <v>11</v>
      </c>
    </row>
    <row r="5876" spans="1:6" x14ac:dyDescent="0.2">
      <c r="A5876" s="99">
        <v>44195</v>
      </c>
      <c r="B5876" s="100">
        <v>44195</v>
      </c>
      <c r="C5876" s="100" t="s">
        <v>1065</v>
      </c>
      <c r="D5876" s="101">
        <f>VLOOKUP(Pag_Inicio_Corr_mas_casos[[#This Row],[Corregimiento]],Hoja3!$A$2:$D$676,4,0)</f>
        <v>30110</v>
      </c>
      <c r="E5876" s="100">
        <v>11</v>
      </c>
    </row>
    <row r="5877" spans="1:6" x14ac:dyDescent="0.2">
      <c r="A5877" s="53">
        <v>44196</v>
      </c>
      <c r="B5877" s="54">
        <v>44196</v>
      </c>
      <c r="C5877" s="54" t="s">
        <v>1068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 x14ac:dyDescent="0.2">
      <c r="A5878" s="53">
        <v>44196</v>
      </c>
      <c r="B5878" s="54">
        <v>44196</v>
      </c>
      <c r="C5878" s="54" t="s">
        <v>1012</v>
      </c>
      <c r="D5878" s="55">
        <f>VLOOKUP(Pag_Inicio_Corr_mas_casos[[#This Row],[Corregimiento]],Hoja3!$A$2:$D$676,4,0)</f>
        <v>80819</v>
      </c>
      <c r="E5878" s="54">
        <v>123</v>
      </c>
    </row>
    <row r="5879" spans="1:6" x14ac:dyDescent="0.2">
      <c r="A5879" s="53">
        <v>44196</v>
      </c>
      <c r="B5879" s="54">
        <v>44196</v>
      </c>
      <c r="C5879" s="54" t="s">
        <v>1046</v>
      </c>
      <c r="D5879" s="55">
        <f>VLOOKUP(Pag_Inicio_Corr_mas_casos[[#This Row],[Corregimiento]],Hoja3!$A$2:$D$676,4,0)</f>
        <v>80812</v>
      </c>
      <c r="E5879" s="54">
        <v>108</v>
      </c>
    </row>
    <row r="5880" spans="1:6" x14ac:dyDescent="0.2">
      <c r="A5880" s="53">
        <v>44196</v>
      </c>
      <c r="B5880" s="54">
        <v>44196</v>
      </c>
      <c r="C5880" s="54" t="s">
        <v>772</v>
      </c>
      <c r="D5880" s="55">
        <f>VLOOKUP(Pag_Inicio_Corr_mas_casos[[#This Row],[Corregimiento]],Hoja3!$A$2:$D$676,4,0)</f>
        <v>80821</v>
      </c>
      <c r="E5880" s="54">
        <v>105</v>
      </c>
    </row>
    <row r="5881" spans="1:6" x14ac:dyDescent="0.2">
      <c r="A5881" s="53">
        <v>44196</v>
      </c>
      <c r="B5881" s="54">
        <v>44196</v>
      </c>
      <c r="C5881" s="54" t="s">
        <v>1054</v>
      </c>
      <c r="D5881" s="55">
        <f>VLOOKUP(Pag_Inicio_Corr_mas_casos[[#This Row],[Corregimiento]],Hoja3!$A$2:$D$676,4,0)</f>
        <v>130102</v>
      </c>
      <c r="E5881" s="54">
        <v>104</v>
      </c>
    </row>
    <row r="5882" spans="1:6" x14ac:dyDescent="0.2">
      <c r="A5882" s="53">
        <v>44196</v>
      </c>
      <c r="B5882" s="54">
        <v>44196</v>
      </c>
      <c r="C5882" s="54" t="s">
        <v>953</v>
      </c>
      <c r="D5882" s="55">
        <f>VLOOKUP(Pag_Inicio_Corr_mas_casos[[#This Row],[Corregimiento]],Hoja3!$A$2:$D$676,4,0)</f>
        <v>80817</v>
      </c>
      <c r="E5882" s="54">
        <v>100</v>
      </c>
    </row>
    <row r="5883" spans="1:6" x14ac:dyDescent="0.2">
      <c r="A5883" s="53">
        <v>44196</v>
      </c>
      <c r="B5883" s="54">
        <v>44196</v>
      </c>
      <c r="C5883" s="54" t="s">
        <v>948</v>
      </c>
      <c r="D5883" s="55">
        <f>VLOOKUP(Pag_Inicio_Corr_mas_casos[[#This Row],[Corregimiento]],Hoja3!$A$2:$D$676,4,0)</f>
        <v>80811</v>
      </c>
      <c r="E5883" s="54">
        <v>86</v>
      </c>
    </row>
    <row r="5884" spans="1:6" x14ac:dyDescent="0.2">
      <c r="A5884" s="53">
        <v>44196</v>
      </c>
      <c r="B5884" s="54">
        <v>44196</v>
      </c>
      <c r="C5884" s="54" t="s">
        <v>954</v>
      </c>
      <c r="D5884" s="55">
        <f>VLOOKUP(Pag_Inicio_Corr_mas_casos[[#This Row],[Corregimiento]],Hoja3!$A$2:$D$676,4,0)</f>
        <v>80822</v>
      </c>
      <c r="E5884" s="54">
        <v>84</v>
      </c>
    </row>
    <row r="5885" spans="1:6" x14ac:dyDescent="0.2">
      <c r="A5885" s="53">
        <v>44196</v>
      </c>
      <c r="B5885" s="54">
        <v>44196</v>
      </c>
      <c r="C5885" s="54" t="s">
        <v>937</v>
      </c>
      <c r="D5885" s="55">
        <f>VLOOKUP(Pag_Inicio_Corr_mas_casos[[#This Row],[Corregimiento]],Hoja3!$A$2:$D$676,4,0)</f>
        <v>80810</v>
      </c>
      <c r="E5885" s="54">
        <v>83</v>
      </c>
    </row>
    <row r="5886" spans="1:6" x14ac:dyDescent="0.2">
      <c r="A5886" s="53">
        <v>44196</v>
      </c>
      <c r="B5886" s="54">
        <v>44196</v>
      </c>
      <c r="C5886" s="54" t="s">
        <v>1036</v>
      </c>
      <c r="D5886" s="55">
        <f>VLOOKUP(Pag_Inicio_Corr_mas_casos[[#This Row],[Corregimiento]],Hoja3!$A$2:$D$676,4,0)</f>
        <v>130106</v>
      </c>
      <c r="E5886" s="54">
        <v>78</v>
      </c>
    </row>
    <row r="5887" spans="1:6" x14ac:dyDescent="0.2">
      <c r="A5887" s="53">
        <v>44196</v>
      </c>
      <c r="B5887" s="54">
        <v>44196</v>
      </c>
      <c r="C5887" s="54" t="s">
        <v>944</v>
      </c>
      <c r="D5887" s="55">
        <f>VLOOKUP(Pag_Inicio_Corr_mas_casos[[#This Row],[Corregimiento]],Hoja3!$A$2:$D$676,4,0)</f>
        <v>130708</v>
      </c>
      <c r="E5887" s="54">
        <v>76</v>
      </c>
    </row>
    <row r="5888" spans="1:6" x14ac:dyDescent="0.2">
      <c r="A5888" s="53">
        <v>44196</v>
      </c>
      <c r="B5888" s="54">
        <v>44196</v>
      </c>
      <c r="C5888" s="54" t="s">
        <v>1011</v>
      </c>
      <c r="D5888" s="55">
        <f>VLOOKUP(Pag_Inicio_Corr_mas_casos[[#This Row],[Corregimiento]],Hoja3!$A$2:$D$676,4,0)</f>
        <v>80809</v>
      </c>
      <c r="E5888" s="54">
        <v>75</v>
      </c>
    </row>
    <row r="5889" spans="1:5" x14ac:dyDescent="0.2">
      <c r="A5889" s="53">
        <v>44196</v>
      </c>
      <c r="B5889" s="54">
        <v>44196</v>
      </c>
      <c r="C5889" s="54" t="s">
        <v>941</v>
      </c>
      <c r="D5889" s="55">
        <f>VLOOKUP(Pag_Inicio_Corr_mas_casos[[#This Row],[Corregimiento]],Hoja3!$A$2:$D$676,4,0)</f>
        <v>80823</v>
      </c>
      <c r="E5889" s="54">
        <v>72</v>
      </c>
    </row>
    <row r="5890" spans="1:5" x14ac:dyDescent="0.2">
      <c r="A5890" s="53">
        <v>44196</v>
      </c>
      <c r="B5890" s="54">
        <v>44196</v>
      </c>
      <c r="C5890" s="54" t="s">
        <v>952</v>
      </c>
      <c r="D5890" s="55">
        <f>VLOOKUP(Pag_Inicio_Corr_mas_casos[[#This Row],[Corregimiento]],Hoja3!$A$2:$D$676,4,0)</f>
        <v>80820</v>
      </c>
      <c r="E5890" s="54">
        <v>70</v>
      </c>
    </row>
    <row r="5891" spans="1:5" x14ac:dyDescent="0.2">
      <c r="A5891" s="53">
        <v>44196</v>
      </c>
      <c r="B5891" s="54">
        <v>44196</v>
      </c>
      <c r="C5891" s="54" t="s">
        <v>939</v>
      </c>
      <c r="D5891" s="55">
        <f>VLOOKUP(Pag_Inicio_Corr_mas_casos[[#This Row],[Corregimiento]],Hoja3!$A$2:$D$676,4,0)</f>
        <v>81009</v>
      </c>
      <c r="E5891" s="54">
        <v>68</v>
      </c>
    </row>
    <row r="5892" spans="1:5" x14ac:dyDescent="0.2">
      <c r="A5892" s="53">
        <v>44196</v>
      </c>
      <c r="B5892" s="54">
        <v>44196</v>
      </c>
      <c r="C5892" s="54" t="s">
        <v>1019</v>
      </c>
      <c r="D5892" s="55">
        <f>VLOOKUP(Pag_Inicio_Corr_mas_casos[[#This Row],[Corregimiento]],Hoja3!$A$2:$D$676,4,0)</f>
        <v>81001</v>
      </c>
      <c r="E5892" s="54">
        <v>66</v>
      </c>
    </row>
    <row r="5893" spans="1:5" x14ac:dyDescent="0.2">
      <c r="A5893" s="53">
        <v>44196</v>
      </c>
      <c r="B5893" s="54">
        <v>44196</v>
      </c>
      <c r="C5893" s="54" t="s">
        <v>956</v>
      </c>
      <c r="D5893" s="55">
        <f>VLOOKUP(Pag_Inicio_Corr_mas_casos[[#This Row],[Corregimiento]],Hoja3!$A$2:$D$676,4,0)</f>
        <v>80815</v>
      </c>
      <c r="E5893" s="54">
        <v>65</v>
      </c>
    </row>
    <row r="5894" spans="1:5" x14ac:dyDescent="0.2">
      <c r="A5894" s="53">
        <v>44196</v>
      </c>
      <c r="B5894" s="54">
        <v>44196</v>
      </c>
      <c r="C5894" s="54" t="s">
        <v>943</v>
      </c>
      <c r="D5894" s="55">
        <f>VLOOKUP(Pag_Inicio_Corr_mas_casos[[#This Row],[Corregimiento]],Hoja3!$A$2:$D$676,4,0)</f>
        <v>80816</v>
      </c>
      <c r="E5894" s="54">
        <v>63</v>
      </c>
    </row>
    <row r="5895" spans="1:5" x14ac:dyDescent="0.2">
      <c r="A5895" s="53">
        <v>44196</v>
      </c>
      <c r="B5895" s="54">
        <v>44196</v>
      </c>
      <c r="C5895" s="54" t="s">
        <v>1020</v>
      </c>
      <c r="D5895" s="55">
        <f>VLOOKUP(Pag_Inicio_Corr_mas_casos[[#This Row],[Corregimiento]],Hoja3!$A$2:$D$676,4,0)</f>
        <v>81002</v>
      </c>
      <c r="E5895" s="54">
        <v>62</v>
      </c>
    </row>
    <row r="5896" spans="1:5" x14ac:dyDescent="0.2">
      <c r="A5896" s="53">
        <v>44196</v>
      </c>
      <c r="B5896" s="54">
        <v>44196</v>
      </c>
      <c r="C5896" s="54" t="s">
        <v>1022</v>
      </c>
      <c r="D5896" s="55">
        <f>VLOOKUP(Pag_Inicio_Corr_mas_casos[[#This Row],[Corregimiento]],Hoja3!$A$2:$D$676,4,0)</f>
        <v>91001</v>
      </c>
      <c r="E5896" s="54">
        <v>57</v>
      </c>
    </row>
    <row r="5897" spans="1:5" x14ac:dyDescent="0.2">
      <c r="A5897" s="53">
        <v>44196</v>
      </c>
      <c r="B5897" s="54">
        <v>44196</v>
      </c>
      <c r="C5897" s="54" t="s">
        <v>945</v>
      </c>
      <c r="D5897" s="55">
        <f>VLOOKUP(Pag_Inicio_Corr_mas_casos[[#This Row],[Corregimiento]],Hoja3!$A$2:$D$676,4,0)</f>
        <v>81007</v>
      </c>
      <c r="E5897" s="54">
        <v>56</v>
      </c>
    </row>
    <row r="5898" spans="1:5" x14ac:dyDescent="0.2">
      <c r="A5898" s="53">
        <v>44196</v>
      </c>
      <c r="B5898" s="54">
        <v>44196</v>
      </c>
      <c r="C5898" s="54" t="s">
        <v>1021</v>
      </c>
      <c r="D5898" s="55">
        <f>VLOOKUP(Pag_Inicio_Corr_mas_casos[[#This Row],[Corregimiento]],Hoja3!$A$2:$D$676,4,0)</f>
        <v>81003</v>
      </c>
      <c r="E5898" s="54">
        <v>56</v>
      </c>
    </row>
    <row r="5899" spans="1:5" x14ac:dyDescent="0.2">
      <c r="A5899" s="53">
        <v>44196</v>
      </c>
      <c r="B5899" s="54">
        <v>44196</v>
      </c>
      <c r="C5899" s="54" t="s">
        <v>950</v>
      </c>
      <c r="D5899" s="55">
        <f>VLOOKUP(Pag_Inicio_Corr_mas_casos[[#This Row],[Corregimiento]],Hoja3!$A$2:$D$676,4,0)</f>
        <v>130107</v>
      </c>
      <c r="E5899" s="54">
        <v>54</v>
      </c>
    </row>
    <row r="5900" spans="1:5" x14ac:dyDescent="0.2">
      <c r="A5900" s="53">
        <v>44196</v>
      </c>
      <c r="B5900" s="54">
        <v>44196</v>
      </c>
      <c r="C5900" s="54" t="s">
        <v>1015</v>
      </c>
      <c r="D5900" s="55">
        <f>VLOOKUP(Pag_Inicio_Corr_mas_casos[[#This Row],[Corregimiento]],Hoja3!$A$2:$D$676,4,0)</f>
        <v>130702</v>
      </c>
      <c r="E5900" s="54">
        <v>53</v>
      </c>
    </row>
    <row r="5901" spans="1:5" x14ac:dyDescent="0.2">
      <c r="A5901" s="53">
        <v>44196</v>
      </c>
      <c r="B5901" s="54">
        <v>44196</v>
      </c>
      <c r="C5901" s="54" t="s">
        <v>940</v>
      </c>
      <c r="D5901" s="55">
        <f>VLOOKUP(Pag_Inicio_Corr_mas_casos[[#This Row],[Corregimiento]],Hoja3!$A$2:$D$676,4,0)</f>
        <v>80806</v>
      </c>
      <c r="E5901" s="54">
        <v>53</v>
      </c>
    </row>
    <row r="5902" spans="1:5" x14ac:dyDescent="0.2">
      <c r="A5902" s="53">
        <v>44196</v>
      </c>
      <c r="B5902" s="54">
        <v>44196</v>
      </c>
      <c r="C5902" s="54" t="s">
        <v>977</v>
      </c>
      <c r="D5902" s="55">
        <f>VLOOKUP(Pag_Inicio_Corr_mas_casos[[#This Row],[Corregimiento]],Hoja3!$A$2:$D$676,4,0)</f>
        <v>80803</v>
      </c>
      <c r="E5902" s="54">
        <v>51</v>
      </c>
    </row>
    <row r="5903" spans="1:5" x14ac:dyDescent="0.2">
      <c r="A5903" s="53">
        <v>44196</v>
      </c>
      <c r="B5903" s="54">
        <v>44196</v>
      </c>
      <c r="C5903" s="54" t="s">
        <v>967</v>
      </c>
      <c r="D5903" s="55">
        <f>VLOOKUP(Pag_Inicio_Corr_mas_casos[[#This Row],[Corregimiento]],Hoja3!$A$2:$D$676,4,0)</f>
        <v>30107</v>
      </c>
      <c r="E5903" s="54">
        <v>58</v>
      </c>
    </row>
    <row r="5904" spans="1:5" x14ac:dyDescent="0.2">
      <c r="A5904" s="53">
        <v>44196</v>
      </c>
      <c r="B5904" s="54">
        <v>44196</v>
      </c>
      <c r="C5904" s="54" t="s">
        <v>942</v>
      </c>
      <c r="D5904" s="55">
        <f>VLOOKUP(Pag_Inicio_Corr_mas_casos[[#This Row],[Corregimiento]],Hoja3!$A$2:$D$676,4,0)</f>
        <v>80807</v>
      </c>
      <c r="E5904" s="54">
        <v>47</v>
      </c>
    </row>
    <row r="5905" spans="1:5" x14ac:dyDescent="0.2">
      <c r="A5905" s="53">
        <v>44196</v>
      </c>
      <c r="B5905" s="54">
        <v>44196</v>
      </c>
      <c r="C5905" s="54" t="s">
        <v>1038</v>
      </c>
      <c r="D5905" s="55">
        <f>VLOOKUP(Pag_Inicio_Corr_mas_casos[[#This Row],[Corregimiento]],Hoja3!$A$2:$D$676,4,0)</f>
        <v>130108</v>
      </c>
      <c r="E5905" s="54">
        <v>47</v>
      </c>
    </row>
    <row r="5906" spans="1:5" x14ac:dyDescent="0.2">
      <c r="A5906" s="53">
        <v>44196</v>
      </c>
      <c r="B5906" s="54">
        <v>44196</v>
      </c>
      <c r="C5906" s="54" t="s">
        <v>1018</v>
      </c>
      <c r="D5906" s="55">
        <f>VLOOKUP(Pag_Inicio_Corr_mas_casos[[#This Row],[Corregimiento]],Hoja3!$A$2:$D$676,4,0)</f>
        <v>81008</v>
      </c>
      <c r="E5906" s="54">
        <v>47</v>
      </c>
    </row>
    <row r="5907" spans="1:5" x14ac:dyDescent="0.2">
      <c r="A5907" s="53">
        <v>44196</v>
      </c>
      <c r="B5907" s="54">
        <v>44196</v>
      </c>
      <c r="C5907" s="54" t="s">
        <v>951</v>
      </c>
      <c r="D5907" s="55">
        <f>VLOOKUP(Pag_Inicio_Corr_mas_casos[[#This Row],[Corregimiento]],Hoja3!$A$2:$D$676,4,0)</f>
        <v>80813</v>
      </c>
      <c r="E5907" s="54">
        <v>46</v>
      </c>
    </row>
    <row r="5908" spans="1:5" x14ac:dyDescent="0.2">
      <c r="A5908" s="53">
        <v>44196</v>
      </c>
      <c r="B5908" s="54">
        <v>44196</v>
      </c>
      <c r="C5908" s="54" t="s">
        <v>946</v>
      </c>
      <c r="D5908" s="55">
        <f>VLOOKUP(Pag_Inicio_Corr_mas_casos[[#This Row],[Corregimiento]],Hoja3!$A$2:$D$676,4,0)</f>
        <v>80814</v>
      </c>
      <c r="E5908" s="54">
        <v>40</v>
      </c>
    </row>
    <row r="5909" spans="1:5" x14ac:dyDescent="0.2">
      <c r="A5909" s="53">
        <v>44196</v>
      </c>
      <c r="B5909" s="54">
        <v>44196</v>
      </c>
      <c r="C5909" s="54" t="s">
        <v>960</v>
      </c>
      <c r="D5909" s="55">
        <f>VLOOKUP(Pag_Inicio_Corr_mas_casos[[#This Row],[Corregimiento]],Hoja3!$A$2:$D$676,4,0)</f>
        <v>80804</v>
      </c>
      <c r="E5909" s="54">
        <v>40</v>
      </c>
    </row>
    <row r="5910" spans="1:5" x14ac:dyDescent="0.2">
      <c r="A5910" s="53">
        <v>44196</v>
      </c>
      <c r="B5910" s="54">
        <v>44196</v>
      </c>
      <c r="C5910" s="54" t="s">
        <v>969</v>
      </c>
      <c r="D5910" s="55">
        <f>VLOOKUP(Pag_Inicio_Corr_mas_casos[[#This Row],[Corregimiento]],Hoja3!$A$2:$D$676,4,0)</f>
        <v>130709</v>
      </c>
      <c r="E5910" s="54">
        <v>38</v>
      </c>
    </row>
    <row r="5911" spans="1:5" x14ac:dyDescent="0.2">
      <c r="A5911" s="53">
        <v>44196</v>
      </c>
      <c r="B5911" s="54">
        <v>44196</v>
      </c>
      <c r="C5911" s="54" t="s">
        <v>947</v>
      </c>
      <c r="D5911" s="55">
        <f>VLOOKUP(Pag_Inicio_Corr_mas_casos[[#This Row],[Corregimiento]],Hoja3!$A$2:$D$676,4,0)</f>
        <v>80826</v>
      </c>
      <c r="E5911" s="54">
        <v>37</v>
      </c>
    </row>
    <row r="5912" spans="1:5" x14ac:dyDescent="0.2">
      <c r="A5912" s="53">
        <v>44196</v>
      </c>
      <c r="B5912" s="54">
        <v>44196</v>
      </c>
      <c r="C5912" s="54" t="s">
        <v>1060</v>
      </c>
      <c r="D5912" s="55">
        <f>VLOOKUP(Pag_Inicio_Corr_mas_casos[[#This Row],[Corregimiento]],Hoja3!$A$2:$D$676,4,0)</f>
        <v>40601</v>
      </c>
      <c r="E5912" s="54">
        <v>36</v>
      </c>
    </row>
    <row r="5913" spans="1:5" x14ac:dyDescent="0.2">
      <c r="A5913" s="53">
        <v>44196</v>
      </c>
      <c r="B5913" s="54">
        <v>44196</v>
      </c>
      <c r="C5913" s="54" t="s">
        <v>991</v>
      </c>
      <c r="D5913" s="55">
        <f>VLOOKUP(Pag_Inicio_Corr_mas_casos[[#This Row],[Corregimiento]],Hoja3!$A$2:$D$676,4,0)</f>
        <v>130706</v>
      </c>
      <c r="E5913" s="54">
        <v>36</v>
      </c>
    </row>
    <row r="5914" spans="1:5" x14ac:dyDescent="0.2">
      <c r="A5914" s="53">
        <v>44196</v>
      </c>
      <c r="B5914" s="54">
        <v>44196</v>
      </c>
      <c r="C5914" s="54" t="s">
        <v>938</v>
      </c>
      <c r="D5914" s="55">
        <f>VLOOKUP(Pag_Inicio_Corr_mas_casos[[#This Row],[Corregimiento]],Hoja3!$A$2:$D$676,4,0)</f>
        <v>130717</v>
      </c>
      <c r="E5914" s="54">
        <v>36</v>
      </c>
    </row>
    <row r="5915" spans="1:5" x14ac:dyDescent="0.2">
      <c r="A5915" s="53">
        <v>44196</v>
      </c>
      <c r="B5915" s="54">
        <v>44196</v>
      </c>
      <c r="C5915" s="54" t="s">
        <v>1032</v>
      </c>
      <c r="D5915" s="55">
        <f>VLOOKUP(Pag_Inicio_Corr_mas_casos[[#This Row],[Corregimiento]],Hoja3!$A$2:$D$676,4,0)</f>
        <v>30104</v>
      </c>
      <c r="E5915" s="54">
        <v>35</v>
      </c>
    </row>
    <row r="5916" spans="1:5" x14ac:dyDescent="0.2">
      <c r="A5916" s="53">
        <v>44196</v>
      </c>
      <c r="B5916" s="54">
        <v>44196</v>
      </c>
      <c r="C5916" s="54" t="s">
        <v>1027</v>
      </c>
      <c r="D5916" s="55">
        <f>VLOOKUP(Pag_Inicio_Corr_mas_casos[[#This Row],[Corregimiento]],Hoja3!$A$2:$D$676,4,0)</f>
        <v>30103</v>
      </c>
      <c r="E5916" s="54">
        <v>33</v>
      </c>
    </row>
    <row r="5917" spans="1:5" x14ac:dyDescent="0.2">
      <c r="A5917" s="53">
        <v>44196</v>
      </c>
      <c r="B5917" s="54">
        <v>44196</v>
      </c>
      <c r="C5917" s="54" t="s">
        <v>1050</v>
      </c>
      <c r="D5917" s="55">
        <f>VLOOKUP(Pag_Inicio_Corr_mas_casos[[#This Row],[Corregimiento]],Hoja3!$A$2:$D$676,4,0)</f>
        <v>80501</v>
      </c>
      <c r="E5917" s="54">
        <v>32</v>
      </c>
    </row>
    <row r="5918" spans="1:5" x14ac:dyDescent="0.2">
      <c r="A5918" s="53">
        <v>44196</v>
      </c>
      <c r="B5918" s="54">
        <v>44196</v>
      </c>
      <c r="C5918" s="54" t="s">
        <v>959</v>
      </c>
      <c r="D5918" s="55">
        <f>VLOOKUP(Pag_Inicio_Corr_mas_casos[[#This Row],[Corregimiento]],Hoja3!$A$2:$D$676,4,0)</f>
        <v>130701</v>
      </c>
      <c r="E5918" s="54">
        <v>31</v>
      </c>
    </row>
    <row r="5919" spans="1:5" x14ac:dyDescent="0.2">
      <c r="A5919" s="53">
        <v>44196</v>
      </c>
      <c r="B5919" s="54">
        <v>44196</v>
      </c>
      <c r="C5919" s="54" t="s">
        <v>1006</v>
      </c>
      <c r="D5919" s="55">
        <f>VLOOKUP(Pag_Inicio_Corr_mas_casos[[#This Row],[Corregimiento]],Hoja3!$A$2:$D$676,4,0)</f>
        <v>60101</v>
      </c>
      <c r="E5919" s="54">
        <v>31</v>
      </c>
    </row>
    <row r="5920" spans="1:5" x14ac:dyDescent="0.2">
      <c r="A5920" s="53">
        <v>44196</v>
      </c>
      <c r="B5920" s="54">
        <v>44196</v>
      </c>
      <c r="C5920" s="54" t="s">
        <v>992</v>
      </c>
      <c r="D5920" s="55">
        <f>VLOOKUP(Pag_Inicio_Corr_mas_casos[[#This Row],[Corregimiento]],Hoja3!$A$2:$D$676,4,0)</f>
        <v>80808</v>
      </c>
      <c r="E5920" s="54">
        <v>30</v>
      </c>
    </row>
    <row r="5921" spans="1:5" x14ac:dyDescent="0.2">
      <c r="A5921" s="53">
        <v>44196</v>
      </c>
      <c r="B5921" s="54">
        <v>44196</v>
      </c>
      <c r="C5921" s="54" t="s">
        <v>971</v>
      </c>
      <c r="D5921" s="55">
        <f>VLOOKUP(Pag_Inicio_Corr_mas_casos[[#This Row],[Corregimiento]],Hoja3!$A$2:$D$676,4,0)</f>
        <v>130103</v>
      </c>
      <c r="E5921" s="54">
        <v>29</v>
      </c>
    </row>
    <row r="5922" spans="1:5" x14ac:dyDescent="0.2">
      <c r="A5922" s="53">
        <v>44196</v>
      </c>
      <c r="B5922" s="54">
        <v>44196</v>
      </c>
      <c r="C5922" s="54" t="s">
        <v>957</v>
      </c>
      <c r="D5922" s="55">
        <f>VLOOKUP(Pag_Inicio_Corr_mas_casos[[#This Row],[Corregimiento]],Hoja3!$A$2:$D$676,4,0)</f>
        <v>130716</v>
      </c>
      <c r="E5922" s="54">
        <v>29</v>
      </c>
    </row>
    <row r="5923" spans="1:5" x14ac:dyDescent="0.2">
      <c r="A5923" s="53">
        <v>44196</v>
      </c>
      <c r="B5923" s="54">
        <v>44196</v>
      </c>
      <c r="C5923" s="54" t="s">
        <v>995</v>
      </c>
      <c r="D5923" s="55">
        <f>VLOOKUP(Pag_Inicio_Corr_mas_casos[[#This Row],[Corregimiento]],Hoja3!$A$2:$D$676,4,0)</f>
        <v>81005</v>
      </c>
      <c r="E5923" s="54">
        <v>29</v>
      </c>
    </row>
    <row r="5924" spans="1:5" x14ac:dyDescent="0.2">
      <c r="A5924" s="53">
        <v>44196</v>
      </c>
      <c r="B5924" s="54">
        <v>44196</v>
      </c>
      <c r="C5924" s="54" t="s">
        <v>962</v>
      </c>
      <c r="D5924" s="55">
        <f>VLOOKUP(Pag_Inicio_Corr_mas_casos[[#This Row],[Corregimiento]],Hoja3!$A$2:$D$676,4,0)</f>
        <v>81006</v>
      </c>
      <c r="E5924" s="54">
        <v>28</v>
      </c>
    </row>
    <row r="5925" spans="1:5" x14ac:dyDescent="0.2">
      <c r="A5925" s="53">
        <v>44196</v>
      </c>
      <c r="B5925" s="54">
        <v>44196</v>
      </c>
      <c r="C5925" s="54" t="s">
        <v>998</v>
      </c>
      <c r="D5925" s="55">
        <f>VLOOKUP(Pag_Inicio_Corr_mas_casos[[#This Row],[Corregimiento]],Hoja3!$A$2:$D$676,4,0)</f>
        <v>81004</v>
      </c>
      <c r="E5925" s="54">
        <v>26</v>
      </c>
    </row>
    <row r="5926" spans="1:5" x14ac:dyDescent="0.2">
      <c r="A5926" s="53">
        <v>44196</v>
      </c>
      <c r="B5926" s="54">
        <v>44196</v>
      </c>
      <c r="C5926" s="54" t="s">
        <v>996</v>
      </c>
      <c r="D5926" s="55">
        <f>VLOOKUP(Pag_Inicio_Corr_mas_casos[[#This Row],[Corregimiento]],Hoja3!$A$2:$D$676,4,0)</f>
        <v>80802</v>
      </c>
      <c r="E5926" s="54">
        <v>25</v>
      </c>
    </row>
    <row r="5927" spans="1:5" x14ac:dyDescent="0.2">
      <c r="A5927" s="53">
        <v>44196</v>
      </c>
      <c r="B5927" s="54">
        <v>44196</v>
      </c>
      <c r="C5927" s="54" t="s">
        <v>958</v>
      </c>
      <c r="D5927" s="55">
        <f>VLOOKUP(Pag_Inicio_Corr_mas_casos[[#This Row],[Corregimiento]],Hoja3!$A$2:$D$676,4,0)</f>
        <v>50208</v>
      </c>
      <c r="E5927" s="54">
        <v>25</v>
      </c>
    </row>
    <row r="5928" spans="1:5" x14ac:dyDescent="0.2">
      <c r="A5928" s="53">
        <v>44196</v>
      </c>
      <c r="B5928" s="54">
        <v>44196</v>
      </c>
      <c r="C5928" s="54" t="s">
        <v>1005</v>
      </c>
      <c r="D5928" s="55">
        <f>VLOOKUP(Pag_Inicio_Corr_mas_casos[[#This Row],[Corregimiento]],Hoja3!$A$2:$D$676,4,0)</f>
        <v>60103</v>
      </c>
      <c r="E5928" s="54">
        <v>25</v>
      </c>
    </row>
    <row r="5929" spans="1:5" x14ac:dyDescent="0.2">
      <c r="A5929" s="53">
        <v>44196</v>
      </c>
      <c r="B5929" s="54">
        <v>44196</v>
      </c>
      <c r="C5929" s="54" t="s">
        <v>961</v>
      </c>
      <c r="D5929" s="55">
        <f>VLOOKUP(Pag_Inicio_Corr_mas_casos[[#This Row],[Corregimiento]],Hoja3!$A$2:$D$676,4,0)</f>
        <v>20601</v>
      </c>
      <c r="E5929" s="54">
        <v>23</v>
      </c>
    </row>
    <row r="5930" spans="1:5" x14ac:dyDescent="0.2">
      <c r="A5930" s="53">
        <v>44196</v>
      </c>
      <c r="B5930" s="54">
        <v>44196</v>
      </c>
      <c r="C5930" s="54" t="s">
        <v>1083</v>
      </c>
      <c r="D5930" s="55">
        <f>VLOOKUP(Pag_Inicio_Corr_mas_casos[[#This Row],[Corregimiento]],Hoja3!$A$2:$D$676,4,0)</f>
        <v>80818</v>
      </c>
      <c r="E5930" s="54">
        <v>23</v>
      </c>
    </row>
    <row r="5931" spans="1:5" x14ac:dyDescent="0.2">
      <c r="A5931" s="53">
        <v>44196</v>
      </c>
      <c r="B5931" s="54">
        <v>44196</v>
      </c>
      <c r="C5931" s="54" t="s">
        <v>1084</v>
      </c>
      <c r="D5931" s="55">
        <f>VLOOKUP(Pag_Inicio_Corr_mas_casos[[#This Row],[Corregimiento]],Hoja3!$A$2:$D$676,4,0)</f>
        <v>130104</v>
      </c>
      <c r="E5931" s="54">
        <v>22</v>
      </c>
    </row>
    <row r="5932" spans="1:5" x14ac:dyDescent="0.2">
      <c r="A5932" s="53">
        <v>44196</v>
      </c>
      <c r="B5932" s="54">
        <v>44196</v>
      </c>
      <c r="C5932" s="54" t="s">
        <v>956</v>
      </c>
      <c r="D5932" s="55">
        <f>VLOOKUP(Pag_Inicio_Corr_mas_casos[[#This Row],[Corregimiento]],Hoja3!$A$2:$D$676,4,0)</f>
        <v>80815</v>
      </c>
      <c r="E5932" s="54">
        <v>21</v>
      </c>
    </row>
    <row r="5933" spans="1:5" x14ac:dyDescent="0.2">
      <c r="A5933" s="53">
        <v>44196</v>
      </c>
      <c r="B5933" s="54">
        <v>44196</v>
      </c>
      <c r="C5933" s="54" t="s">
        <v>1085</v>
      </c>
      <c r="D5933" s="55">
        <f>VLOOKUP(Pag_Inicio_Corr_mas_casos[[#This Row],[Corregimiento]],Hoja3!$A$2:$D$676,4,0)</f>
        <v>130407</v>
      </c>
      <c r="E5933" s="54">
        <v>20</v>
      </c>
    </row>
    <row r="5934" spans="1:5" x14ac:dyDescent="0.2">
      <c r="A5934" s="53">
        <v>44196</v>
      </c>
      <c r="B5934" s="54">
        <v>44196</v>
      </c>
      <c r="C5934" s="54" t="s">
        <v>1041</v>
      </c>
      <c r="D5934" s="55">
        <f>VLOOKUP(Pag_Inicio_Corr_mas_casos[[#This Row],[Corregimiento]],Hoja3!$A$2:$D$676,4,0)</f>
        <v>70301</v>
      </c>
      <c r="E5934" s="54">
        <v>17</v>
      </c>
    </row>
    <row r="5935" spans="1:5" x14ac:dyDescent="0.2">
      <c r="A5935" s="53">
        <v>44196</v>
      </c>
      <c r="B5935" s="54">
        <v>44196</v>
      </c>
      <c r="C5935" s="54" t="s">
        <v>1023</v>
      </c>
      <c r="D5935" s="55">
        <f>VLOOKUP(Pag_Inicio_Corr_mas_casos[[#This Row],[Corregimiento]],Hoja3!$A$2:$D$676,4,0)</f>
        <v>30111</v>
      </c>
      <c r="E5935" s="54">
        <v>17</v>
      </c>
    </row>
    <row r="5936" spans="1:5" x14ac:dyDescent="0.2">
      <c r="A5936" s="53">
        <v>44196</v>
      </c>
      <c r="B5936" s="54">
        <v>44196</v>
      </c>
      <c r="C5936" s="54" t="s">
        <v>1059</v>
      </c>
      <c r="D5936" s="55">
        <f>VLOOKUP(Pag_Inicio_Corr_mas_casos[[#This Row],[Corregimiento]],Hoja3!$A$2:$D$676,4,0)</f>
        <v>91007</v>
      </c>
      <c r="E5936" s="54">
        <v>16</v>
      </c>
    </row>
    <row r="5937" spans="1:6" x14ac:dyDescent="0.2">
      <c r="A5937" s="53">
        <v>44196</v>
      </c>
      <c r="B5937" s="54">
        <v>44196</v>
      </c>
      <c r="C5937" s="54" t="s">
        <v>1000</v>
      </c>
      <c r="D5937" s="55">
        <f>VLOOKUP(Pag_Inicio_Corr_mas_casos[[#This Row],[Corregimiento]],Hoja3!$A$2:$D$676,4,0)</f>
        <v>80805</v>
      </c>
      <c r="E5937" s="54">
        <v>15</v>
      </c>
    </row>
    <row r="5938" spans="1:6" x14ac:dyDescent="0.2">
      <c r="A5938" s="53">
        <v>44196</v>
      </c>
      <c r="B5938" s="54">
        <v>44196</v>
      </c>
      <c r="C5938" s="54" t="s">
        <v>1069</v>
      </c>
      <c r="D5938" s="55">
        <f>VLOOKUP(Pag_Inicio_Corr_mas_casos[[#This Row],[Corregimiento]],Hoja3!$A$2:$D$676,4,0)</f>
        <v>91013</v>
      </c>
      <c r="E5938" s="54">
        <v>15</v>
      </c>
    </row>
    <row r="5939" spans="1:6" x14ac:dyDescent="0.2">
      <c r="A5939" s="53">
        <v>44196</v>
      </c>
      <c r="B5939" s="54">
        <v>44196</v>
      </c>
      <c r="C5939" s="54" t="s">
        <v>1086</v>
      </c>
      <c r="D5939" s="55">
        <f>VLOOKUP(Pag_Inicio_Corr_mas_casos[[#This Row],[Corregimiento]],Hoja3!$A$2:$D$676,4,0)</f>
        <v>70211</v>
      </c>
      <c r="E5939" s="54">
        <v>14</v>
      </c>
    </row>
    <row r="5940" spans="1:6" x14ac:dyDescent="0.2">
      <c r="A5940" s="53">
        <v>44196</v>
      </c>
      <c r="B5940" s="54">
        <v>44196</v>
      </c>
      <c r="C5940" s="54" t="s">
        <v>970</v>
      </c>
      <c r="D5940" s="55">
        <f>VLOOKUP(Pag_Inicio_Corr_mas_casos[[#This Row],[Corregimiento]],Hoja3!$A$2:$D$676,4,0)</f>
        <v>40606</v>
      </c>
      <c r="E5940" s="54">
        <v>14</v>
      </c>
    </row>
    <row r="5941" spans="1:6" x14ac:dyDescent="0.2">
      <c r="A5941" s="53">
        <v>44196</v>
      </c>
      <c r="B5941" s="54">
        <v>44196</v>
      </c>
      <c r="C5941" s="54" t="s">
        <v>964</v>
      </c>
      <c r="D5941" s="55">
        <f>VLOOKUP(Pag_Inicio_Corr_mas_casos[[#This Row],[Corregimiento]],Hoja3!$A$2:$D$676,4,0)</f>
        <v>30113</v>
      </c>
      <c r="E5941" s="54">
        <v>14</v>
      </c>
    </row>
    <row r="5942" spans="1:6" x14ac:dyDescent="0.2">
      <c r="A5942" s="53">
        <v>44196</v>
      </c>
      <c r="B5942" s="54">
        <v>44196</v>
      </c>
      <c r="C5942" s="54" t="s">
        <v>1070</v>
      </c>
      <c r="D5942" s="55">
        <f>VLOOKUP(Pag_Inicio_Corr_mas_casos[[#This Row],[Corregimiento]],Hoja3!$A$2:$D$676,4,0)</f>
        <v>91011</v>
      </c>
      <c r="E5942" s="54">
        <v>14</v>
      </c>
    </row>
    <row r="5943" spans="1:6" x14ac:dyDescent="0.2">
      <c r="A5943" s="53">
        <v>44196</v>
      </c>
      <c r="B5943" s="54">
        <v>44196</v>
      </c>
      <c r="C5943" s="54" t="s">
        <v>1066</v>
      </c>
      <c r="D5943" s="55">
        <f>VLOOKUP(Pag_Inicio_Corr_mas_casos[[#This Row],[Corregimiento]],Hoja3!$A$2:$D$676,4,0)</f>
        <v>40610</v>
      </c>
      <c r="E5943" s="54">
        <v>14</v>
      </c>
    </row>
    <row r="5944" spans="1:6" x14ac:dyDescent="0.2">
      <c r="A5944" s="53">
        <v>44196</v>
      </c>
      <c r="B5944" s="54">
        <v>44196</v>
      </c>
      <c r="C5944" s="54" t="s">
        <v>1003</v>
      </c>
      <c r="D5944" s="55">
        <f>VLOOKUP(Pag_Inicio_Corr_mas_casos[[#This Row],[Corregimiento]],Hoja3!$A$2:$D$676,4,0)</f>
        <v>40611</v>
      </c>
      <c r="E5944" s="54">
        <v>13</v>
      </c>
    </row>
    <row r="5945" spans="1:6" x14ac:dyDescent="0.2">
      <c r="A5945" s="53">
        <v>44196</v>
      </c>
      <c r="B5945" s="54">
        <v>44196</v>
      </c>
      <c r="C5945" s="54" t="s">
        <v>1087</v>
      </c>
      <c r="D5945" s="55">
        <f>VLOOKUP(Pag_Inicio_Corr_mas_casos[[#This Row],[Corregimiento]],Hoja3!$A$2:$D$676,4,0)</f>
        <v>70401</v>
      </c>
      <c r="E5945" s="54">
        <v>13</v>
      </c>
    </row>
    <row r="5946" spans="1:6" x14ac:dyDescent="0.2">
      <c r="A5946" s="53">
        <v>44196</v>
      </c>
      <c r="B5946" s="54">
        <v>44196</v>
      </c>
      <c r="C5946" s="54" t="s">
        <v>1088</v>
      </c>
      <c r="D5946" s="55">
        <f>VLOOKUP(Pag_Inicio_Corr_mas_casos[[#This Row],[Corregimiento]],Hoja3!$A$2:$D$676,4,0)</f>
        <v>41006</v>
      </c>
      <c r="E5946" s="54">
        <v>13</v>
      </c>
    </row>
    <row r="5947" spans="1:6" x14ac:dyDescent="0.2">
      <c r="A5947" s="53">
        <v>44196</v>
      </c>
      <c r="B5947" s="54">
        <v>44196</v>
      </c>
      <c r="C5947" s="54" t="s">
        <v>1051</v>
      </c>
      <c r="D5947" s="55">
        <f>VLOOKUP(Pag_Inicio_Corr_mas_casos[[#This Row],[Corregimiento]],Hoja3!$A$2:$D$676,4,0)</f>
        <v>20105</v>
      </c>
      <c r="E5947" s="54">
        <v>12</v>
      </c>
    </row>
    <row r="5948" spans="1:6" x14ac:dyDescent="0.2">
      <c r="A5948" s="53">
        <v>44196</v>
      </c>
      <c r="B5948" s="54">
        <v>44196</v>
      </c>
      <c r="C5948" s="54" t="s">
        <v>1089</v>
      </c>
      <c r="D5948" s="55">
        <f>VLOOKUP(Pag_Inicio_Corr_mas_casos[[#This Row],[Corregimiento]],Hoja3!$A$2:$D$676,4,0)</f>
        <v>80505</v>
      </c>
      <c r="E5948" s="54">
        <v>12</v>
      </c>
    </row>
    <row r="5949" spans="1:6" x14ac:dyDescent="0.2">
      <c r="A5949" s="53">
        <v>44196</v>
      </c>
      <c r="B5949" s="54">
        <v>44196</v>
      </c>
      <c r="C5949" s="54" t="s">
        <v>1033</v>
      </c>
      <c r="D5949" s="55">
        <f>VLOOKUP(Pag_Inicio_Corr_mas_casos[[#This Row],[Corregimiento]],Hoja3!$A$2:$D$676,4,0)</f>
        <v>91008</v>
      </c>
      <c r="E5949" s="54">
        <v>12</v>
      </c>
    </row>
    <row r="5950" spans="1:6" x14ac:dyDescent="0.2">
      <c r="A5950" s="53">
        <v>44196</v>
      </c>
      <c r="B5950" s="54">
        <v>44196</v>
      </c>
      <c r="C5950" s="54" t="s">
        <v>1065</v>
      </c>
      <c r="D5950" s="55">
        <f>VLOOKUP(Pag_Inicio_Corr_mas_casos[[#This Row],[Corregimiento]],Hoja3!$A$2:$D$676,4,0)</f>
        <v>30110</v>
      </c>
      <c r="E5950" s="54">
        <v>12</v>
      </c>
    </row>
    <row r="5951" spans="1:6" x14ac:dyDescent="0.2">
      <c r="A5951" s="53">
        <v>44196</v>
      </c>
      <c r="B5951" s="54">
        <v>44196</v>
      </c>
      <c r="C5951" s="54" t="s">
        <v>1075</v>
      </c>
      <c r="D5951" s="55">
        <f>VLOOKUP(Pag_Inicio_Corr_mas_casos[[#This Row],[Corregimiento]],Hoja3!$A$2:$D$676,4,0)</f>
        <v>20205</v>
      </c>
      <c r="E5951" s="54">
        <v>11</v>
      </c>
    </row>
    <row r="5952" spans="1:6" x14ac:dyDescent="0.2">
      <c r="A5952" s="62">
        <v>44197</v>
      </c>
      <c r="B5952" s="63">
        <v>44197</v>
      </c>
      <c r="C5952" s="63" t="s">
        <v>691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 x14ac:dyDescent="0.2">
      <c r="A5953" s="62">
        <v>44197</v>
      </c>
      <c r="B5953" s="63">
        <v>44197</v>
      </c>
      <c r="C5953" s="63" t="s">
        <v>1046</v>
      </c>
      <c r="D5953" s="64">
        <f>VLOOKUP(Pag_Inicio_Corr_mas_casos[[#This Row],[Corregimiento]],Hoja3!$A$2:$D$676,4,0)</f>
        <v>80812</v>
      </c>
      <c r="E5953" s="63">
        <v>89</v>
      </c>
    </row>
    <row r="5954" spans="1:5" x14ac:dyDescent="0.2">
      <c r="A5954" s="62">
        <v>44197</v>
      </c>
      <c r="B5954" s="63">
        <v>44197</v>
      </c>
      <c r="C5954" s="63" t="s">
        <v>772</v>
      </c>
      <c r="D5954" s="64">
        <f>VLOOKUP(Pag_Inicio_Corr_mas_casos[[#This Row],[Corregimiento]],Hoja3!$A$2:$D$676,4,0)</f>
        <v>80821</v>
      </c>
      <c r="E5954" s="63">
        <v>89</v>
      </c>
    </row>
    <row r="5955" spans="1:5" x14ac:dyDescent="0.2">
      <c r="A5955" s="62">
        <v>44197</v>
      </c>
      <c r="B5955" s="63">
        <v>44197</v>
      </c>
      <c r="C5955" s="63" t="s">
        <v>951</v>
      </c>
      <c r="D5955" s="64">
        <f>VLOOKUP(Pag_Inicio_Corr_mas_casos[[#This Row],[Corregimiento]],Hoja3!$A$2:$D$676,4,0)</f>
        <v>80813</v>
      </c>
      <c r="E5955" s="63">
        <v>71</v>
      </c>
    </row>
    <row r="5956" spans="1:5" x14ac:dyDescent="0.2">
      <c r="A5956" s="62">
        <v>44197</v>
      </c>
      <c r="B5956" s="63">
        <v>44197</v>
      </c>
      <c r="C5956" s="63" t="s">
        <v>1090</v>
      </c>
      <c r="D5956" s="64">
        <f>VLOOKUP(Pag_Inicio_Corr_mas_casos[[#This Row],[Corregimiento]],Hoja3!$A$2:$D$676,4,0)</f>
        <v>91001</v>
      </c>
      <c r="E5956" s="63">
        <v>70</v>
      </c>
    </row>
    <row r="5957" spans="1:5" x14ac:dyDescent="0.2">
      <c r="A5957" s="62">
        <v>44197</v>
      </c>
      <c r="B5957" s="63">
        <v>44197</v>
      </c>
      <c r="C5957" s="63" t="s">
        <v>1068</v>
      </c>
      <c r="D5957" s="64">
        <f>VLOOKUP(Pag_Inicio_Corr_mas_casos[[#This Row],[Corregimiento]],Hoja3!$A$2:$D$676,4,0)</f>
        <v>130101</v>
      </c>
      <c r="E5957" s="63">
        <v>69</v>
      </c>
    </row>
    <row r="5958" spans="1:5" x14ac:dyDescent="0.2">
      <c r="A5958" s="62">
        <v>44197</v>
      </c>
      <c r="B5958" s="63">
        <v>44197</v>
      </c>
      <c r="C5958" s="63" t="s">
        <v>1036</v>
      </c>
      <c r="D5958" s="64">
        <f>VLOOKUP(Pag_Inicio_Corr_mas_casos[[#This Row],[Corregimiento]],Hoja3!$A$2:$D$676,4,0)</f>
        <v>130106</v>
      </c>
      <c r="E5958" s="63">
        <v>67</v>
      </c>
    </row>
    <row r="5959" spans="1:5" x14ac:dyDescent="0.2">
      <c r="A5959" s="62">
        <v>44197</v>
      </c>
      <c r="B5959" s="63">
        <v>44197</v>
      </c>
      <c r="C5959" s="63" t="s">
        <v>1011</v>
      </c>
      <c r="D5959" s="64">
        <f>VLOOKUP(Pag_Inicio_Corr_mas_casos[[#This Row],[Corregimiento]],Hoja3!$A$2:$D$676,4,0)</f>
        <v>80809</v>
      </c>
      <c r="E5959" s="63">
        <v>67</v>
      </c>
    </row>
    <row r="5960" spans="1:5" x14ac:dyDescent="0.2">
      <c r="A5960" s="62">
        <v>44197</v>
      </c>
      <c r="B5960" s="63">
        <v>44197</v>
      </c>
      <c r="C5960" s="63" t="s">
        <v>943</v>
      </c>
      <c r="D5960" s="64">
        <f>VLOOKUP(Pag_Inicio_Corr_mas_casos[[#This Row],[Corregimiento]],Hoja3!$A$2:$D$676,4,0)</f>
        <v>80816</v>
      </c>
      <c r="E5960" s="63">
        <v>62</v>
      </c>
    </row>
    <row r="5961" spans="1:5" x14ac:dyDescent="0.2">
      <c r="A5961" s="62">
        <v>44197</v>
      </c>
      <c r="B5961" s="63">
        <v>44197</v>
      </c>
      <c r="C5961" s="63" t="s">
        <v>941</v>
      </c>
      <c r="D5961" s="64">
        <f>VLOOKUP(Pag_Inicio_Corr_mas_casos[[#This Row],[Corregimiento]],Hoja3!$A$2:$D$676,4,0)</f>
        <v>80823</v>
      </c>
      <c r="E5961" s="63">
        <v>56</v>
      </c>
    </row>
    <row r="5962" spans="1:5" x14ac:dyDescent="0.2">
      <c r="A5962" s="62">
        <v>44197</v>
      </c>
      <c r="B5962" s="63">
        <v>44197</v>
      </c>
      <c r="C5962" s="63" t="s">
        <v>1020</v>
      </c>
      <c r="D5962" s="64">
        <f>VLOOKUP(Pag_Inicio_Corr_mas_casos[[#This Row],[Corregimiento]],Hoja3!$A$2:$D$676,4,0)</f>
        <v>81002</v>
      </c>
      <c r="E5962" s="63">
        <v>52</v>
      </c>
    </row>
    <row r="5963" spans="1:5" x14ac:dyDescent="0.2">
      <c r="A5963" s="62">
        <v>44197</v>
      </c>
      <c r="B5963" s="63">
        <v>44197</v>
      </c>
      <c r="C5963" s="63" t="s">
        <v>1018</v>
      </c>
      <c r="D5963" s="64">
        <f>VLOOKUP(Pag_Inicio_Corr_mas_casos[[#This Row],[Corregimiento]],Hoja3!$A$2:$D$676,4,0)</f>
        <v>81008</v>
      </c>
      <c r="E5963" s="63">
        <v>52</v>
      </c>
    </row>
    <row r="5964" spans="1:5" x14ac:dyDescent="0.2">
      <c r="A5964" s="62">
        <v>44197</v>
      </c>
      <c r="B5964" s="63">
        <v>44197</v>
      </c>
      <c r="C5964" s="63" t="s">
        <v>1021</v>
      </c>
      <c r="D5964" s="64">
        <f>VLOOKUP(Pag_Inicio_Corr_mas_casos[[#This Row],[Corregimiento]],Hoja3!$A$2:$D$676,4,0)</f>
        <v>81003</v>
      </c>
      <c r="E5964" s="63">
        <v>50</v>
      </c>
    </row>
    <row r="5965" spans="1:5" x14ac:dyDescent="0.2">
      <c r="A5965" s="62">
        <v>44197</v>
      </c>
      <c r="B5965" s="63">
        <v>44197</v>
      </c>
      <c r="C5965" s="63" t="s">
        <v>947</v>
      </c>
      <c r="D5965" s="64">
        <f>VLOOKUP(Pag_Inicio_Corr_mas_casos[[#This Row],[Corregimiento]],Hoja3!$A$2:$D$676,4,0)</f>
        <v>80826</v>
      </c>
      <c r="E5965" s="63">
        <v>48</v>
      </c>
    </row>
    <row r="5966" spans="1:5" x14ac:dyDescent="0.2">
      <c r="A5966" s="62">
        <v>44197</v>
      </c>
      <c r="B5966" s="63">
        <v>44197</v>
      </c>
      <c r="C5966" s="63" t="s">
        <v>948</v>
      </c>
      <c r="D5966" s="64">
        <f>VLOOKUP(Pag_Inicio_Corr_mas_casos[[#This Row],[Corregimiento]],Hoja3!$A$2:$D$676,4,0)</f>
        <v>80811</v>
      </c>
      <c r="E5966" s="63">
        <v>47</v>
      </c>
    </row>
    <row r="5967" spans="1:5" x14ac:dyDescent="0.2">
      <c r="A5967" s="62">
        <v>44197</v>
      </c>
      <c r="B5967" s="63">
        <v>44197</v>
      </c>
      <c r="C5967" s="63" t="s">
        <v>942</v>
      </c>
      <c r="D5967" s="64">
        <f>VLOOKUP(Pag_Inicio_Corr_mas_casos[[#This Row],[Corregimiento]],Hoja3!$A$2:$D$676,4,0)</f>
        <v>80807</v>
      </c>
      <c r="E5967" s="63">
        <v>47</v>
      </c>
    </row>
    <row r="5968" spans="1:5" x14ac:dyDescent="0.2">
      <c r="A5968" s="62">
        <v>44197</v>
      </c>
      <c r="B5968" s="63">
        <v>44197</v>
      </c>
      <c r="C5968" s="63" t="s">
        <v>954</v>
      </c>
      <c r="D5968" s="64">
        <f>VLOOKUP(Pag_Inicio_Corr_mas_casos[[#This Row],[Corregimiento]],Hoja3!$A$2:$D$676,4,0)</f>
        <v>80822</v>
      </c>
      <c r="E5968" s="63">
        <v>46</v>
      </c>
    </row>
    <row r="5969" spans="1:5" x14ac:dyDescent="0.2">
      <c r="A5969" s="62">
        <v>44197</v>
      </c>
      <c r="B5969" s="63">
        <v>44197</v>
      </c>
      <c r="C5969" s="63" t="s">
        <v>953</v>
      </c>
      <c r="D5969" s="64">
        <f>VLOOKUP(Pag_Inicio_Corr_mas_casos[[#This Row],[Corregimiento]],Hoja3!$A$2:$D$676,4,0)</f>
        <v>80817</v>
      </c>
      <c r="E5969" s="63">
        <v>46</v>
      </c>
    </row>
    <row r="5970" spans="1:5" x14ac:dyDescent="0.2">
      <c r="A5970" s="62">
        <v>44197</v>
      </c>
      <c r="B5970" s="63">
        <v>44197</v>
      </c>
      <c r="C5970" s="63" t="s">
        <v>956</v>
      </c>
      <c r="D5970" s="64">
        <f>VLOOKUP(Pag_Inicio_Corr_mas_casos[[#This Row],[Corregimiento]],Hoja3!$A$2:$D$676,4,0)</f>
        <v>80815</v>
      </c>
      <c r="E5970" s="63">
        <v>72</v>
      </c>
    </row>
    <row r="5971" spans="1:5" x14ac:dyDescent="0.2">
      <c r="A5971" s="62">
        <v>44197</v>
      </c>
      <c r="B5971" s="63">
        <v>44197</v>
      </c>
      <c r="C5971" s="63" t="s">
        <v>937</v>
      </c>
      <c r="D5971" s="64">
        <f>VLOOKUP(Pag_Inicio_Corr_mas_casos[[#This Row],[Corregimiento]],Hoja3!$A$2:$D$676,4,0)</f>
        <v>80810</v>
      </c>
      <c r="E5971" s="63">
        <v>45</v>
      </c>
    </row>
    <row r="5972" spans="1:5" x14ac:dyDescent="0.2">
      <c r="A5972" s="62">
        <v>44197</v>
      </c>
      <c r="B5972" s="63">
        <v>44197</v>
      </c>
      <c r="C5972" s="63" t="s">
        <v>1019</v>
      </c>
      <c r="D5972" s="64">
        <f>VLOOKUP(Pag_Inicio_Corr_mas_casos[[#This Row],[Corregimiento]],Hoja3!$A$2:$D$676,4,0)</f>
        <v>81001</v>
      </c>
      <c r="E5972" s="63">
        <v>44</v>
      </c>
    </row>
    <row r="5973" spans="1:5" x14ac:dyDescent="0.2">
      <c r="A5973" s="62">
        <v>44197</v>
      </c>
      <c r="B5973" s="63">
        <v>44197</v>
      </c>
      <c r="C5973" s="63" t="s">
        <v>945</v>
      </c>
      <c r="D5973" s="64">
        <f>VLOOKUP(Pag_Inicio_Corr_mas_casos[[#This Row],[Corregimiento]],Hoja3!$A$2:$D$676,4,0)</f>
        <v>81007</v>
      </c>
      <c r="E5973" s="63">
        <v>42</v>
      </c>
    </row>
    <row r="5974" spans="1:5" x14ac:dyDescent="0.2">
      <c r="A5974" s="62">
        <v>44197</v>
      </c>
      <c r="B5974" s="63">
        <v>44197</v>
      </c>
      <c r="C5974" s="63" t="s">
        <v>940</v>
      </c>
      <c r="D5974" s="64">
        <f>VLOOKUP(Pag_Inicio_Corr_mas_casos[[#This Row],[Corregimiento]],Hoja3!$A$2:$D$676,4,0)</f>
        <v>80806</v>
      </c>
      <c r="E5974" s="63">
        <v>41</v>
      </c>
    </row>
    <row r="5975" spans="1:5" x14ac:dyDescent="0.2">
      <c r="A5975" s="62">
        <v>44197</v>
      </c>
      <c r="B5975" s="63">
        <v>44197</v>
      </c>
      <c r="C5975" s="63" t="s">
        <v>1032</v>
      </c>
      <c r="D5975" s="64">
        <f>VLOOKUP(Pag_Inicio_Corr_mas_casos[[#This Row],[Corregimiento]],Hoja3!$A$2:$D$676,4,0)</f>
        <v>30104</v>
      </c>
      <c r="E5975" s="63">
        <v>41</v>
      </c>
    </row>
    <row r="5976" spans="1:5" x14ac:dyDescent="0.2">
      <c r="A5976" s="62">
        <v>44197</v>
      </c>
      <c r="B5976" s="63">
        <v>44197</v>
      </c>
      <c r="C5976" s="63" t="s">
        <v>1060</v>
      </c>
      <c r="D5976" s="64">
        <f>VLOOKUP(Pag_Inicio_Corr_mas_casos[[#This Row],[Corregimiento]],Hoja3!$A$2:$D$676,4,0)</f>
        <v>40601</v>
      </c>
      <c r="E5976" s="63">
        <v>40</v>
      </c>
    </row>
    <row r="5977" spans="1:5" x14ac:dyDescent="0.2">
      <c r="A5977" s="62">
        <v>44197</v>
      </c>
      <c r="B5977" s="63">
        <v>44197</v>
      </c>
      <c r="C5977" s="63" t="s">
        <v>1058</v>
      </c>
      <c r="D5977" s="64">
        <f>VLOOKUP(Pag_Inicio_Corr_mas_casos[[#This Row],[Corregimiento]],Hoja3!$A$2:$D$676,4,0)</f>
        <v>40501</v>
      </c>
      <c r="E5977" s="63">
        <v>31</v>
      </c>
    </row>
    <row r="5978" spans="1:5" x14ac:dyDescent="0.2">
      <c r="A5978" s="62">
        <v>44197</v>
      </c>
      <c r="B5978" s="63">
        <v>44197</v>
      </c>
      <c r="C5978" s="63" t="s">
        <v>939</v>
      </c>
      <c r="D5978" s="64">
        <f>VLOOKUP(Pag_Inicio_Corr_mas_casos[[#This Row],[Corregimiento]],Hoja3!$A$2:$D$676,4,0)</f>
        <v>81009</v>
      </c>
      <c r="E5978" s="63">
        <v>31</v>
      </c>
    </row>
    <row r="5979" spans="1:5" x14ac:dyDescent="0.2">
      <c r="A5979" s="62">
        <v>44197</v>
      </c>
      <c r="B5979" s="63">
        <v>44197</v>
      </c>
      <c r="C5979" s="63" t="s">
        <v>1015</v>
      </c>
      <c r="D5979" s="64">
        <f>VLOOKUP(Pag_Inicio_Corr_mas_casos[[#This Row],[Corregimiento]],Hoja3!$A$2:$D$676,4,0)</f>
        <v>130702</v>
      </c>
      <c r="E5979" s="63">
        <v>31</v>
      </c>
    </row>
    <row r="5980" spans="1:5" x14ac:dyDescent="0.2">
      <c r="A5980" s="62">
        <v>44197</v>
      </c>
      <c r="B5980" s="63">
        <v>44197</v>
      </c>
      <c r="C5980" s="63" t="s">
        <v>1054</v>
      </c>
      <c r="D5980" s="64">
        <f>VLOOKUP(Pag_Inicio_Corr_mas_casos[[#This Row],[Corregimiento]],Hoja3!$A$2:$D$676,4,0)</f>
        <v>130102</v>
      </c>
      <c r="E5980" s="63">
        <v>28</v>
      </c>
    </row>
    <row r="5981" spans="1:5" x14ac:dyDescent="0.2">
      <c r="A5981" s="62">
        <v>44197</v>
      </c>
      <c r="B5981" s="63">
        <v>44197</v>
      </c>
      <c r="C5981" s="63" t="s">
        <v>944</v>
      </c>
      <c r="D5981" s="64">
        <f>VLOOKUP(Pag_Inicio_Corr_mas_casos[[#This Row],[Corregimiento]],Hoja3!$A$2:$D$676,4,0)</f>
        <v>130708</v>
      </c>
      <c r="E5981" s="63">
        <v>27</v>
      </c>
    </row>
    <row r="5982" spans="1:5" x14ac:dyDescent="0.2">
      <c r="A5982" s="62">
        <v>44197</v>
      </c>
      <c r="B5982" s="63">
        <v>44197</v>
      </c>
      <c r="C5982" s="63" t="s">
        <v>992</v>
      </c>
      <c r="D5982" s="64">
        <f>VLOOKUP(Pag_Inicio_Corr_mas_casos[[#This Row],[Corregimiento]],Hoja3!$A$2:$D$676,4,0)</f>
        <v>80808</v>
      </c>
      <c r="E5982" s="63">
        <v>27</v>
      </c>
    </row>
    <row r="5983" spans="1:5" x14ac:dyDescent="0.2">
      <c r="A5983" s="62">
        <v>44197</v>
      </c>
      <c r="B5983" s="63">
        <v>44197</v>
      </c>
      <c r="C5983" s="63" t="s">
        <v>994</v>
      </c>
      <c r="D5983" s="64">
        <f>VLOOKUP(Pag_Inicio_Corr_mas_casos[[#This Row],[Corregimiento]],Hoja3!$A$2:$D$676,4,0)</f>
        <v>130105</v>
      </c>
      <c r="E5983" s="63">
        <v>27</v>
      </c>
    </row>
    <row r="5984" spans="1:5" x14ac:dyDescent="0.2">
      <c r="A5984" s="62">
        <v>44197</v>
      </c>
      <c r="B5984" s="63">
        <v>44197</v>
      </c>
      <c r="C5984" s="63" t="s">
        <v>967</v>
      </c>
      <c r="D5984" s="64">
        <f>VLOOKUP(Pag_Inicio_Corr_mas_casos[[#This Row],[Corregimiento]],Hoja3!$A$2:$D$676,4,0)</f>
        <v>30107</v>
      </c>
      <c r="E5984" s="63">
        <v>27</v>
      </c>
    </row>
    <row r="5985" spans="1:5" x14ac:dyDescent="0.2">
      <c r="A5985" s="62">
        <v>44197</v>
      </c>
      <c r="B5985" s="63">
        <v>44197</v>
      </c>
      <c r="C5985" s="63" t="s">
        <v>946</v>
      </c>
      <c r="D5985" s="64">
        <f>VLOOKUP(Pag_Inicio_Corr_mas_casos[[#This Row],[Corregimiento]],Hoja3!$A$2:$D$676,4,0)</f>
        <v>80814</v>
      </c>
      <c r="E5985" s="63">
        <v>25</v>
      </c>
    </row>
    <row r="5986" spans="1:5" x14ac:dyDescent="0.2">
      <c r="A5986" s="62">
        <v>44197</v>
      </c>
      <c r="B5986" s="63">
        <v>44197</v>
      </c>
      <c r="C5986" s="63" t="s">
        <v>973</v>
      </c>
      <c r="D5986" s="64">
        <f>VLOOKUP(Pag_Inicio_Corr_mas_casos[[#This Row],[Corregimiento]],Hoja3!$A$2:$D$676,4,0)</f>
        <v>20606</v>
      </c>
      <c r="E5986" s="63">
        <v>24</v>
      </c>
    </row>
    <row r="5987" spans="1:5" x14ac:dyDescent="0.2">
      <c r="A5987" s="62">
        <v>44197</v>
      </c>
      <c r="B5987" s="63">
        <v>44197</v>
      </c>
      <c r="C5987" s="63" t="s">
        <v>957</v>
      </c>
      <c r="D5987" s="64">
        <f>VLOOKUP(Pag_Inicio_Corr_mas_casos[[#This Row],[Corregimiento]],Hoja3!$A$2:$D$676,4,0)</f>
        <v>130716</v>
      </c>
      <c r="E5987" s="63">
        <v>23</v>
      </c>
    </row>
    <row r="5988" spans="1:5" x14ac:dyDescent="0.2">
      <c r="A5988" s="62">
        <v>44197</v>
      </c>
      <c r="B5988" s="63">
        <v>44197</v>
      </c>
      <c r="C5988" s="63" t="s">
        <v>1055</v>
      </c>
      <c r="D5988" s="64">
        <f>VLOOKUP(Pag_Inicio_Corr_mas_casos[[#This Row],[Corregimiento]],Hoja3!$A$2:$D$676,4,0)</f>
        <v>90301</v>
      </c>
      <c r="E5988" s="63">
        <v>23</v>
      </c>
    </row>
    <row r="5989" spans="1:5" x14ac:dyDescent="0.2">
      <c r="A5989" s="62">
        <v>44197</v>
      </c>
      <c r="B5989" s="63">
        <v>44197</v>
      </c>
      <c r="C5989" s="63" t="s">
        <v>977</v>
      </c>
      <c r="D5989" s="64">
        <f>VLOOKUP(Pag_Inicio_Corr_mas_casos[[#This Row],[Corregimiento]],Hoja3!$A$2:$D$676,4,0)</f>
        <v>80803</v>
      </c>
      <c r="E5989" s="63">
        <v>23</v>
      </c>
    </row>
    <row r="5990" spans="1:5" x14ac:dyDescent="0.2">
      <c r="A5990" s="62">
        <v>44197</v>
      </c>
      <c r="B5990" s="63">
        <v>44197</v>
      </c>
      <c r="C5990" s="63" t="s">
        <v>970</v>
      </c>
      <c r="D5990" s="64">
        <f>VLOOKUP(Pag_Inicio_Corr_mas_casos[[#This Row],[Corregimiento]],Hoja3!$A$2:$D$676,4,0)</f>
        <v>40606</v>
      </c>
      <c r="E5990" s="63">
        <v>23</v>
      </c>
    </row>
    <row r="5991" spans="1:5" x14ac:dyDescent="0.2">
      <c r="A5991" s="62">
        <v>44197</v>
      </c>
      <c r="B5991" s="63">
        <v>44197</v>
      </c>
      <c r="C5991" s="63" t="s">
        <v>1005</v>
      </c>
      <c r="D5991" s="64">
        <f>VLOOKUP(Pag_Inicio_Corr_mas_casos[[#This Row],[Corregimiento]],Hoja3!$A$2:$D$676,4,0)</f>
        <v>60103</v>
      </c>
      <c r="E5991" s="63">
        <v>22</v>
      </c>
    </row>
    <row r="5992" spans="1:5" x14ac:dyDescent="0.2">
      <c r="A5992" s="62">
        <v>44197</v>
      </c>
      <c r="B5992" s="63">
        <v>44197</v>
      </c>
      <c r="C5992" s="63" t="s">
        <v>959</v>
      </c>
      <c r="D5992" s="64">
        <f>VLOOKUP(Pag_Inicio_Corr_mas_casos[[#This Row],[Corregimiento]],Hoja3!$A$2:$D$676,4,0)</f>
        <v>130701</v>
      </c>
      <c r="E5992" s="63">
        <v>20</v>
      </c>
    </row>
    <row r="5993" spans="1:5" x14ac:dyDescent="0.2">
      <c r="A5993" s="62">
        <v>44197</v>
      </c>
      <c r="B5993" s="63">
        <v>44197</v>
      </c>
      <c r="C5993" s="63" t="s">
        <v>996</v>
      </c>
      <c r="D5993" s="64">
        <f>VLOOKUP(Pag_Inicio_Corr_mas_casos[[#This Row],[Corregimiento]],Hoja3!$A$2:$D$676,4,0)</f>
        <v>80802</v>
      </c>
      <c r="E5993" s="63">
        <v>20</v>
      </c>
    </row>
    <row r="5994" spans="1:5" x14ac:dyDescent="0.2">
      <c r="A5994" s="62">
        <v>44197</v>
      </c>
      <c r="B5994" s="63">
        <v>44197</v>
      </c>
      <c r="C5994" s="63" t="s">
        <v>950</v>
      </c>
      <c r="D5994" s="64">
        <f>VLOOKUP(Pag_Inicio_Corr_mas_casos[[#This Row],[Corregimiento]],Hoja3!$A$2:$D$676,4,0)</f>
        <v>130107</v>
      </c>
      <c r="E5994" s="63">
        <v>19</v>
      </c>
    </row>
    <row r="5995" spans="1:5" x14ac:dyDescent="0.2">
      <c r="A5995" s="62">
        <v>44197</v>
      </c>
      <c r="B5995" s="63">
        <v>44197</v>
      </c>
      <c r="C5995" s="63" t="s">
        <v>938</v>
      </c>
      <c r="D5995" s="64">
        <f>VLOOKUP(Pag_Inicio_Corr_mas_casos[[#This Row],[Corregimiento]],Hoja3!$A$2:$D$676,4,0)</f>
        <v>130717</v>
      </c>
      <c r="E5995" s="63">
        <v>19</v>
      </c>
    </row>
    <row r="5996" spans="1:5" x14ac:dyDescent="0.2">
      <c r="A5996" s="62">
        <v>44197</v>
      </c>
      <c r="B5996" s="63">
        <v>44197</v>
      </c>
      <c r="C5996" s="63" t="s">
        <v>952</v>
      </c>
      <c r="D5996" s="64">
        <f>VLOOKUP(Pag_Inicio_Corr_mas_casos[[#This Row],[Corregimiento]],Hoja3!$A$2:$D$676,4,0)</f>
        <v>80820</v>
      </c>
      <c r="E5996" s="63">
        <v>19</v>
      </c>
    </row>
    <row r="5997" spans="1:5" x14ac:dyDescent="0.2">
      <c r="A5997" s="62">
        <v>44197</v>
      </c>
      <c r="B5997" s="63">
        <v>44197</v>
      </c>
      <c r="C5997" s="63" t="s">
        <v>1009</v>
      </c>
      <c r="D5997" s="64">
        <f>VLOOKUP(Pag_Inicio_Corr_mas_casos[[#This Row],[Corregimiento]],Hoja3!$A$2:$D$676,4,0)</f>
        <v>40608</v>
      </c>
      <c r="E5997" s="63">
        <v>18</v>
      </c>
    </row>
    <row r="5998" spans="1:5" x14ac:dyDescent="0.2">
      <c r="A5998" s="62">
        <v>44197</v>
      </c>
      <c r="B5998" s="63">
        <v>44197</v>
      </c>
      <c r="C5998" s="63" t="s">
        <v>975</v>
      </c>
      <c r="D5998" s="64">
        <f>VLOOKUP(Pag_Inicio_Corr_mas_casos[[#This Row],[Corregimiento]],Hoja3!$A$2:$D$676,4,0)</f>
        <v>20207</v>
      </c>
      <c r="E5998" s="63">
        <v>18</v>
      </c>
    </row>
    <row r="5999" spans="1:5" x14ac:dyDescent="0.2">
      <c r="A5999" s="62">
        <v>44197</v>
      </c>
      <c r="B5999" s="63">
        <v>44197</v>
      </c>
      <c r="C5999" s="63" t="s">
        <v>1003</v>
      </c>
      <c r="D5999" s="64">
        <f>VLOOKUP(Pag_Inicio_Corr_mas_casos[[#This Row],[Corregimiento]],Hoja3!$A$2:$D$676,4,0)</f>
        <v>40611</v>
      </c>
      <c r="E5999" s="63">
        <v>17</v>
      </c>
    </row>
    <row r="6000" spans="1:5" x14ac:dyDescent="0.2">
      <c r="A6000" s="62">
        <v>44197</v>
      </c>
      <c r="B6000" s="63">
        <v>44197</v>
      </c>
      <c r="C6000" s="63" t="s">
        <v>962</v>
      </c>
      <c r="D6000" s="64">
        <f>VLOOKUP(Pag_Inicio_Corr_mas_casos[[#This Row],[Corregimiento]],Hoja3!$A$2:$D$676,4,0)</f>
        <v>81006</v>
      </c>
      <c r="E6000" s="63">
        <v>17</v>
      </c>
    </row>
    <row r="6001" spans="1:6" x14ac:dyDescent="0.2">
      <c r="A6001" s="62">
        <v>44197</v>
      </c>
      <c r="B6001" s="63">
        <v>44197</v>
      </c>
      <c r="C6001" s="63" t="s">
        <v>1033</v>
      </c>
      <c r="D6001" s="64">
        <f>VLOOKUP(Pag_Inicio_Corr_mas_casos[[#This Row],[Corregimiento]],Hoja3!$A$2:$D$676,4,0)</f>
        <v>91008</v>
      </c>
      <c r="E6001" s="63">
        <v>16</v>
      </c>
    </row>
    <row r="6002" spans="1:6" x14ac:dyDescent="0.2">
      <c r="A6002" s="62">
        <v>44197</v>
      </c>
      <c r="B6002" s="63">
        <v>44197</v>
      </c>
      <c r="C6002" s="63" t="s">
        <v>961</v>
      </c>
      <c r="D6002" s="64">
        <f>VLOOKUP(Pag_Inicio_Corr_mas_casos[[#This Row],[Corregimiento]],Hoja3!$A$2:$D$676,4,0)</f>
        <v>20601</v>
      </c>
      <c r="E6002" s="63">
        <v>16</v>
      </c>
    </row>
    <row r="6003" spans="1:6" x14ac:dyDescent="0.2">
      <c r="A6003" s="62">
        <v>44197</v>
      </c>
      <c r="B6003" s="63">
        <v>44197</v>
      </c>
      <c r="C6003" s="63" t="s">
        <v>1057</v>
      </c>
      <c r="D6003" s="64">
        <f>VLOOKUP(Pag_Inicio_Corr_mas_casos[[#This Row],[Corregimiento]],Hoja3!$A$2:$D$676,4,0)</f>
        <v>20101</v>
      </c>
      <c r="E6003" s="63">
        <v>15</v>
      </c>
    </row>
    <row r="6004" spans="1:6" x14ac:dyDescent="0.2">
      <c r="A6004" s="62">
        <v>44197</v>
      </c>
      <c r="B6004" s="63">
        <v>44197</v>
      </c>
      <c r="C6004" s="63" t="s">
        <v>1091</v>
      </c>
      <c r="D6004" s="64">
        <f>VLOOKUP(Pag_Inicio_Corr_mas_casos[[#This Row],[Corregimiento]],Hoja3!$A$2:$D$676,4,0)</f>
        <v>41303</v>
      </c>
      <c r="E6004" s="63">
        <v>14</v>
      </c>
    </row>
    <row r="6005" spans="1:6" x14ac:dyDescent="0.2">
      <c r="A6005" s="62">
        <v>44197</v>
      </c>
      <c r="B6005" s="63">
        <v>44197</v>
      </c>
      <c r="C6005" s="63" t="s">
        <v>976</v>
      </c>
      <c r="D6005" s="64">
        <f>VLOOKUP(Pag_Inicio_Corr_mas_casos[[#This Row],[Corregimiento]],Hoja3!$A$2:$D$676,4,0)</f>
        <v>60105</v>
      </c>
      <c r="E6005" s="63">
        <v>14</v>
      </c>
    </row>
    <row r="6006" spans="1:6" x14ac:dyDescent="0.2">
      <c r="A6006" s="62">
        <v>44197</v>
      </c>
      <c r="B6006" s="63">
        <v>44197</v>
      </c>
      <c r="C6006" s="63" t="s">
        <v>960</v>
      </c>
      <c r="D6006" s="64">
        <f>VLOOKUP(Pag_Inicio_Corr_mas_casos[[#This Row],[Corregimiento]],Hoja3!$A$2:$D$676,4,0)</f>
        <v>80804</v>
      </c>
      <c r="E6006" s="63">
        <v>14</v>
      </c>
    </row>
    <row r="6007" spans="1:6" x14ac:dyDescent="0.2">
      <c r="A6007" s="62">
        <v>44197</v>
      </c>
      <c r="B6007" s="63">
        <v>44197</v>
      </c>
      <c r="C6007" s="63" t="s">
        <v>964</v>
      </c>
      <c r="D6007" s="64">
        <f>VLOOKUP(Pag_Inicio_Corr_mas_casos[[#This Row],[Corregimiento]],Hoja3!$A$2:$D$676,4,0)</f>
        <v>30113</v>
      </c>
      <c r="E6007" s="63">
        <v>14</v>
      </c>
      <c r="F6007" s="54" t="s">
        <v>1092</v>
      </c>
    </row>
    <row r="6008" spans="1:6" x14ac:dyDescent="0.2">
      <c r="A6008" s="62">
        <v>44197</v>
      </c>
      <c r="B6008" s="63">
        <v>44197</v>
      </c>
      <c r="C6008" s="63" t="s">
        <v>1093</v>
      </c>
      <c r="D6008" s="64">
        <f>VLOOKUP(Pag_Inicio_Corr_mas_casos[[#This Row],[Corregimiento]],Hoja3!$A$2:$D$676,4,0)</f>
        <v>90601</v>
      </c>
      <c r="E6008" s="63">
        <v>14</v>
      </c>
    </row>
    <row r="6009" spans="1:6" x14ac:dyDescent="0.2">
      <c r="A6009" s="62">
        <v>44197</v>
      </c>
      <c r="B6009" s="63">
        <v>44197</v>
      </c>
      <c r="C6009" s="63" t="s">
        <v>1059</v>
      </c>
      <c r="D6009" s="64">
        <f>VLOOKUP(Pag_Inicio_Corr_mas_casos[[#This Row],[Corregimiento]],Hoja3!$A$2:$D$676,4,0)</f>
        <v>91007</v>
      </c>
      <c r="E6009" s="63">
        <v>13</v>
      </c>
    </row>
    <row r="6010" spans="1:6" x14ac:dyDescent="0.2">
      <c r="A6010" s="62">
        <v>44197</v>
      </c>
      <c r="B6010" s="63">
        <v>44197</v>
      </c>
      <c r="C6010" s="63" t="s">
        <v>995</v>
      </c>
      <c r="D6010" s="64">
        <f>VLOOKUP(Pag_Inicio_Corr_mas_casos[[#This Row],[Corregimiento]],Hoja3!$A$2:$D$676,4,0)</f>
        <v>81005</v>
      </c>
      <c r="E6010" s="63">
        <v>13</v>
      </c>
    </row>
    <row r="6011" spans="1:6" x14ac:dyDescent="0.2">
      <c r="A6011" s="62">
        <v>44197</v>
      </c>
      <c r="B6011" s="63">
        <v>44197</v>
      </c>
      <c r="C6011" s="63" t="s">
        <v>1038</v>
      </c>
      <c r="D6011" s="64">
        <f>VLOOKUP(Pag_Inicio_Corr_mas_casos[[#This Row],[Corregimiento]],Hoja3!$A$2:$D$676,4,0)</f>
        <v>130108</v>
      </c>
      <c r="E6011" s="63">
        <v>13</v>
      </c>
    </row>
    <row r="6012" spans="1:6" x14ac:dyDescent="0.2">
      <c r="A6012" s="62">
        <v>44197</v>
      </c>
      <c r="B6012" s="63">
        <v>44197</v>
      </c>
      <c r="C6012" s="63" t="s">
        <v>1041</v>
      </c>
      <c r="D6012" s="64">
        <f>VLOOKUP(Pag_Inicio_Corr_mas_casos[[#This Row],[Corregimiento]],Hoja3!$A$2:$D$676,4,0)</f>
        <v>70301</v>
      </c>
      <c r="E6012" s="63">
        <v>13</v>
      </c>
    </row>
    <row r="6013" spans="1:6" x14ac:dyDescent="0.2">
      <c r="A6013" s="62">
        <v>44197</v>
      </c>
      <c r="B6013" s="63">
        <v>44197</v>
      </c>
      <c r="C6013" s="63" t="s">
        <v>998</v>
      </c>
      <c r="D6013" s="64">
        <f>VLOOKUP(Pag_Inicio_Corr_mas_casos[[#This Row],[Corregimiento]],Hoja3!$A$2:$D$676,4,0)</f>
        <v>81004</v>
      </c>
      <c r="E6013" s="63">
        <v>12</v>
      </c>
    </row>
    <row r="6014" spans="1:6" x14ac:dyDescent="0.2">
      <c r="A6014" s="62">
        <v>44197</v>
      </c>
      <c r="B6014" s="63">
        <v>44197</v>
      </c>
      <c r="C6014" s="63" t="s">
        <v>951</v>
      </c>
      <c r="D6014" s="63">
        <v>40607</v>
      </c>
      <c r="E6014" s="63">
        <v>12</v>
      </c>
      <c r="F6014" s="54" t="s">
        <v>1048</v>
      </c>
    </row>
    <row r="6015" spans="1:6" x14ac:dyDescent="0.2">
      <c r="A6015" s="62">
        <v>44197</v>
      </c>
      <c r="B6015" s="63">
        <v>44197</v>
      </c>
      <c r="C6015" s="63" t="s">
        <v>1004</v>
      </c>
      <c r="D6015" s="64">
        <f>VLOOKUP(Pag_Inicio_Corr_mas_casos[[#This Row],[Corregimiento]],Hoja3!$A$2:$D$676,4,0)</f>
        <v>130310</v>
      </c>
      <c r="E6015" s="63">
        <v>12</v>
      </c>
    </row>
    <row r="6016" spans="1:6" x14ac:dyDescent="0.2">
      <c r="A6016" s="62">
        <v>44197</v>
      </c>
      <c r="B6016" s="63">
        <v>44197</v>
      </c>
      <c r="C6016" s="63" t="s">
        <v>991</v>
      </c>
      <c r="D6016" s="64">
        <f>VLOOKUP(Pag_Inicio_Corr_mas_casos[[#This Row],[Corregimiento]],Hoja3!$A$2:$D$676,4,0)</f>
        <v>130706</v>
      </c>
      <c r="E6016" s="63">
        <v>11</v>
      </c>
    </row>
    <row r="6017" spans="1:6" x14ac:dyDescent="0.2">
      <c r="A6017" s="62">
        <v>44197</v>
      </c>
      <c r="B6017" s="63">
        <v>44197</v>
      </c>
      <c r="C6017" s="63" t="s">
        <v>1052</v>
      </c>
      <c r="D6017" s="64">
        <f>VLOOKUP(Pag_Inicio_Corr_mas_casos[[#This Row],[Corregimiento]],Hoja3!$A$2:$D$676,4,0)</f>
        <v>40201</v>
      </c>
      <c r="E6017" s="63">
        <v>11</v>
      </c>
    </row>
    <row r="6018" spans="1:6" x14ac:dyDescent="0.2">
      <c r="A6018" s="62">
        <v>44197</v>
      </c>
      <c r="B6018" s="63">
        <v>44197</v>
      </c>
      <c r="C6018" s="63" t="s">
        <v>1094</v>
      </c>
      <c r="D6018" s="64">
        <f>VLOOKUP(Pag_Inicio_Corr_mas_casos[[#This Row],[Corregimiento]],Hoja3!$A$2:$D$676,4,0)</f>
        <v>30109</v>
      </c>
      <c r="E6018" s="63">
        <v>11</v>
      </c>
    </row>
    <row r="6019" spans="1:6" x14ac:dyDescent="0.2">
      <c r="A6019" s="62">
        <v>44197</v>
      </c>
      <c r="B6019" s="63">
        <v>44197</v>
      </c>
      <c r="C6019" s="63" t="s">
        <v>1095</v>
      </c>
      <c r="D6019" s="64">
        <f>VLOOKUP(Pag_Inicio_Corr_mas_casos[[#This Row],[Corregimiento]],Hoja3!$A$2:$D$676,4,0)</f>
        <v>130902</v>
      </c>
      <c r="E6019" s="63">
        <v>11</v>
      </c>
    </row>
    <row r="6020" spans="1:6" x14ac:dyDescent="0.2">
      <c r="A6020" s="62">
        <v>44197</v>
      </c>
      <c r="B6020" s="63">
        <v>44197</v>
      </c>
      <c r="C6020" s="63" t="s">
        <v>1027</v>
      </c>
      <c r="D6020" s="64">
        <f>VLOOKUP(Pag_Inicio_Corr_mas_casos[[#This Row],[Corregimiento]],Hoja3!$A$2:$D$676,4,0)</f>
        <v>30103</v>
      </c>
      <c r="E6020" s="63">
        <v>11</v>
      </c>
    </row>
    <row r="6021" spans="1:6" x14ac:dyDescent="0.2">
      <c r="A6021" s="62">
        <v>44197</v>
      </c>
      <c r="B6021" s="63">
        <v>44197</v>
      </c>
      <c r="C6021" s="63" t="s">
        <v>1066</v>
      </c>
      <c r="D6021" s="64">
        <f>VLOOKUP(Pag_Inicio_Corr_mas_casos[[#This Row],[Corregimiento]],Hoja3!$A$2:$D$676,4,0)</f>
        <v>40610</v>
      </c>
      <c r="E6021" s="63">
        <v>11</v>
      </c>
    </row>
    <row r="6022" spans="1:6" x14ac:dyDescent="0.2">
      <c r="A6022" s="59">
        <v>44198</v>
      </c>
      <c r="B6022" s="60">
        <v>44198</v>
      </c>
      <c r="C6022" s="60" t="s">
        <v>1096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 x14ac:dyDescent="0.2">
      <c r="A6023" s="59">
        <v>44198</v>
      </c>
      <c r="B6023" s="60">
        <v>44198</v>
      </c>
      <c r="C6023" s="60" t="s">
        <v>1011</v>
      </c>
      <c r="D6023" s="61">
        <f>VLOOKUP(Pag_Inicio_Corr_mas_casos[[#This Row],[Corregimiento]],Hoja3!$A$2:$D$676,4,0)</f>
        <v>80809</v>
      </c>
      <c r="E6023" s="60">
        <v>54</v>
      </c>
    </row>
    <row r="6024" spans="1:6" x14ac:dyDescent="0.2">
      <c r="A6024" s="59">
        <v>44198</v>
      </c>
      <c r="B6024" s="60">
        <v>44198</v>
      </c>
      <c r="C6024" s="60" t="s">
        <v>940</v>
      </c>
      <c r="D6024" s="61">
        <f>VLOOKUP(Pag_Inicio_Corr_mas_casos[[#This Row],[Corregimiento]],Hoja3!$A$2:$D$676,4,0)</f>
        <v>80806</v>
      </c>
      <c r="E6024" s="60">
        <v>52</v>
      </c>
    </row>
    <row r="6025" spans="1:6" x14ac:dyDescent="0.2">
      <c r="A6025" s="59">
        <v>44198</v>
      </c>
      <c r="B6025" s="60">
        <v>44198</v>
      </c>
      <c r="C6025" s="60" t="s">
        <v>1012</v>
      </c>
      <c r="D6025" s="61">
        <f>VLOOKUP(Pag_Inicio_Corr_mas_casos[[#This Row],[Corregimiento]],Hoja3!$A$2:$D$676,4,0)</f>
        <v>80819</v>
      </c>
      <c r="E6025" s="60">
        <v>51</v>
      </c>
    </row>
    <row r="6026" spans="1:6" x14ac:dyDescent="0.2">
      <c r="A6026" s="59">
        <v>44198</v>
      </c>
      <c r="B6026" s="60">
        <v>44198</v>
      </c>
      <c r="C6026" s="60" t="s">
        <v>1068</v>
      </c>
      <c r="D6026" s="61">
        <f>VLOOKUP(Pag_Inicio_Corr_mas_casos[[#This Row],[Corregimiento]],Hoja3!$A$2:$D$676,4,0)</f>
        <v>130101</v>
      </c>
      <c r="E6026" s="60">
        <v>50</v>
      </c>
    </row>
    <row r="6027" spans="1:6" x14ac:dyDescent="0.2">
      <c r="A6027" s="59">
        <v>44198</v>
      </c>
      <c r="B6027" s="60">
        <v>44198</v>
      </c>
      <c r="C6027" s="60" t="s">
        <v>1054</v>
      </c>
      <c r="D6027" s="61">
        <f>VLOOKUP(Pag_Inicio_Corr_mas_casos[[#This Row],[Corregimiento]],Hoja3!$A$2:$D$676,4,0)</f>
        <v>130102</v>
      </c>
      <c r="E6027" s="60">
        <v>46</v>
      </c>
    </row>
    <row r="6028" spans="1:6" x14ac:dyDescent="0.2">
      <c r="A6028" s="59">
        <v>44198</v>
      </c>
      <c r="B6028" s="60">
        <v>44198</v>
      </c>
      <c r="C6028" s="60" t="s">
        <v>956</v>
      </c>
      <c r="D6028" s="61">
        <f>VLOOKUP(Pag_Inicio_Corr_mas_casos[[#This Row],[Corregimiento]],Hoja3!$A$2:$D$676,4,0)</f>
        <v>80815</v>
      </c>
      <c r="E6028" s="60">
        <v>67</v>
      </c>
    </row>
    <row r="6029" spans="1:6" x14ac:dyDescent="0.2">
      <c r="A6029" s="59">
        <v>44198</v>
      </c>
      <c r="B6029" s="60">
        <v>44198</v>
      </c>
      <c r="C6029" s="60" t="s">
        <v>941</v>
      </c>
      <c r="D6029" s="61">
        <f>VLOOKUP(Pag_Inicio_Corr_mas_casos[[#This Row],[Corregimiento]],Hoja3!$A$2:$D$676,4,0)</f>
        <v>80823</v>
      </c>
      <c r="E6029" s="60">
        <v>44</v>
      </c>
    </row>
    <row r="6030" spans="1:6" x14ac:dyDescent="0.2">
      <c r="A6030" s="59">
        <v>44198</v>
      </c>
      <c r="B6030" s="60">
        <v>44198</v>
      </c>
      <c r="C6030" s="60" t="s">
        <v>952</v>
      </c>
      <c r="D6030" s="61">
        <f>VLOOKUP(Pag_Inicio_Corr_mas_casos[[#This Row],[Corregimiento]],Hoja3!$A$2:$D$676,4,0)</f>
        <v>80820</v>
      </c>
      <c r="E6030" s="60">
        <v>43</v>
      </c>
    </row>
    <row r="6031" spans="1:6" x14ac:dyDescent="0.2">
      <c r="A6031" s="59">
        <v>44198</v>
      </c>
      <c r="B6031" s="60">
        <v>44198</v>
      </c>
      <c r="C6031" s="60" t="s">
        <v>1019</v>
      </c>
      <c r="D6031" s="61">
        <f>VLOOKUP(Pag_Inicio_Corr_mas_casos[[#This Row],[Corregimiento]],Hoja3!$A$2:$D$676,4,0)</f>
        <v>81001</v>
      </c>
      <c r="E6031" s="60">
        <v>42</v>
      </c>
    </row>
    <row r="6032" spans="1:6" x14ac:dyDescent="0.2">
      <c r="A6032" s="59">
        <v>44198</v>
      </c>
      <c r="B6032" s="60">
        <v>44198</v>
      </c>
      <c r="C6032" s="60" t="s">
        <v>943</v>
      </c>
      <c r="D6032" s="61">
        <f>VLOOKUP(Pag_Inicio_Corr_mas_casos[[#This Row],[Corregimiento]],Hoja3!$A$2:$D$676,4,0)</f>
        <v>80816</v>
      </c>
      <c r="E6032" s="60">
        <v>37</v>
      </c>
    </row>
    <row r="6033" spans="1:5" x14ac:dyDescent="0.2">
      <c r="A6033" s="59">
        <v>44198</v>
      </c>
      <c r="B6033" s="60">
        <v>44198</v>
      </c>
      <c r="C6033" s="60" t="s">
        <v>1018</v>
      </c>
      <c r="D6033" s="61">
        <f>VLOOKUP(Pag_Inicio_Corr_mas_casos[[#This Row],[Corregimiento]],Hoja3!$A$2:$D$676,4,0)</f>
        <v>81008</v>
      </c>
      <c r="E6033" s="60">
        <v>37</v>
      </c>
    </row>
    <row r="6034" spans="1:5" x14ac:dyDescent="0.2">
      <c r="A6034" s="59">
        <v>44198</v>
      </c>
      <c r="B6034" s="60">
        <v>44198</v>
      </c>
      <c r="C6034" s="60" t="s">
        <v>1020</v>
      </c>
      <c r="D6034" s="61">
        <f>VLOOKUP(Pag_Inicio_Corr_mas_casos[[#This Row],[Corregimiento]],Hoja3!$A$2:$D$676,4,0)</f>
        <v>81002</v>
      </c>
      <c r="E6034" s="60">
        <v>36</v>
      </c>
    </row>
    <row r="6035" spans="1:5" x14ac:dyDescent="0.2">
      <c r="A6035" s="59">
        <v>44198</v>
      </c>
      <c r="B6035" s="60">
        <v>44198</v>
      </c>
      <c r="C6035" s="60" t="s">
        <v>950</v>
      </c>
      <c r="D6035" s="61">
        <f>VLOOKUP(Pag_Inicio_Corr_mas_casos[[#This Row],[Corregimiento]],Hoja3!$A$2:$D$676,4,0)</f>
        <v>130107</v>
      </c>
      <c r="E6035" s="60">
        <v>36</v>
      </c>
    </row>
    <row r="6036" spans="1:5" x14ac:dyDescent="0.2">
      <c r="A6036" s="59">
        <v>44198</v>
      </c>
      <c r="B6036" s="60">
        <v>44198</v>
      </c>
      <c r="C6036" s="60" t="s">
        <v>954</v>
      </c>
      <c r="D6036" s="61">
        <f>VLOOKUP(Pag_Inicio_Corr_mas_casos[[#This Row],[Corregimiento]],Hoja3!$A$2:$D$676,4,0)</f>
        <v>80822</v>
      </c>
      <c r="E6036" s="60">
        <v>35</v>
      </c>
    </row>
    <row r="6037" spans="1:5" x14ac:dyDescent="0.2">
      <c r="A6037" s="59">
        <v>44198</v>
      </c>
      <c r="B6037" s="60">
        <v>44198</v>
      </c>
      <c r="C6037" s="60" t="s">
        <v>772</v>
      </c>
      <c r="D6037" s="61">
        <f>VLOOKUP(Pag_Inicio_Corr_mas_casos[[#This Row],[Corregimiento]],Hoja3!$A$2:$D$676,4,0)</f>
        <v>80821</v>
      </c>
      <c r="E6037" s="60">
        <v>34</v>
      </c>
    </row>
    <row r="6038" spans="1:5" x14ac:dyDescent="0.2">
      <c r="A6038" s="59">
        <v>44198</v>
      </c>
      <c r="B6038" s="60">
        <v>44198</v>
      </c>
      <c r="C6038" s="60" t="s">
        <v>1079</v>
      </c>
      <c r="D6038" s="61">
        <f>VLOOKUP(Pag_Inicio_Corr_mas_casos[[#This Row],[Corregimiento]],Hoja3!$A$2:$D$676,4,0)</f>
        <v>91101</v>
      </c>
      <c r="E6038" s="60">
        <v>34</v>
      </c>
    </row>
    <row r="6039" spans="1:5" x14ac:dyDescent="0.2">
      <c r="A6039" s="59">
        <v>44198</v>
      </c>
      <c r="B6039" s="60">
        <v>44198</v>
      </c>
      <c r="C6039" s="60" t="s">
        <v>944</v>
      </c>
      <c r="D6039" s="61">
        <f>VLOOKUP(Pag_Inicio_Corr_mas_casos[[#This Row],[Corregimiento]],Hoja3!$A$2:$D$676,4,0)</f>
        <v>130708</v>
      </c>
      <c r="E6039" s="60">
        <v>31</v>
      </c>
    </row>
    <row r="6040" spans="1:5" x14ac:dyDescent="0.2">
      <c r="A6040" s="59">
        <v>44198</v>
      </c>
      <c r="B6040" s="60">
        <v>44198</v>
      </c>
      <c r="C6040" s="60" t="s">
        <v>1060</v>
      </c>
      <c r="D6040" s="61">
        <f>VLOOKUP(Pag_Inicio_Corr_mas_casos[[#This Row],[Corregimiento]],Hoja3!$A$2:$D$676,4,0)</f>
        <v>40601</v>
      </c>
      <c r="E6040" s="60">
        <v>30</v>
      </c>
    </row>
    <row r="6041" spans="1:5" x14ac:dyDescent="0.2">
      <c r="A6041" s="59">
        <v>44198</v>
      </c>
      <c r="B6041" s="60">
        <v>44198</v>
      </c>
      <c r="C6041" s="60" t="s">
        <v>1038</v>
      </c>
      <c r="D6041" s="61">
        <f>VLOOKUP(Pag_Inicio_Corr_mas_casos[[#This Row],[Corregimiento]],Hoja3!$A$2:$D$676,4,0)</f>
        <v>130108</v>
      </c>
      <c r="E6041" s="60">
        <v>29</v>
      </c>
    </row>
    <row r="6042" spans="1:5" x14ac:dyDescent="0.2">
      <c r="A6042" s="59">
        <v>44198</v>
      </c>
      <c r="B6042" s="60">
        <v>44198</v>
      </c>
      <c r="C6042" s="60" t="s">
        <v>1050</v>
      </c>
      <c r="D6042" s="61">
        <f>VLOOKUP(Pag_Inicio_Corr_mas_casos[[#This Row],[Corregimiento]],Hoja3!$A$2:$D$676,4,0)</f>
        <v>80501</v>
      </c>
      <c r="E6042" s="60">
        <v>26</v>
      </c>
    </row>
    <row r="6043" spans="1:5" x14ac:dyDescent="0.2">
      <c r="A6043" s="59">
        <v>44198</v>
      </c>
      <c r="B6043" s="60">
        <v>44198</v>
      </c>
      <c r="C6043" s="60" t="s">
        <v>945</v>
      </c>
      <c r="D6043" s="61">
        <f>VLOOKUP(Pag_Inicio_Corr_mas_casos[[#This Row],[Corregimiento]],Hoja3!$A$2:$D$676,4,0)</f>
        <v>81007</v>
      </c>
      <c r="E6043" s="60">
        <v>25</v>
      </c>
    </row>
    <row r="6044" spans="1:5" x14ac:dyDescent="0.2">
      <c r="A6044" s="59">
        <v>44198</v>
      </c>
      <c r="B6044" s="60">
        <v>44198</v>
      </c>
      <c r="C6044" s="60" t="s">
        <v>951</v>
      </c>
      <c r="D6044" s="61">
        <f>VLOOKUP(Pag_Inicio_Corr_mas_casos[[#This Row],[Corregimiento]],Hoja3!$A$2:$D$676,4,0)</f>
        <v>80813</v>
      </c>
      <c r="E6044" s="60">
        <v>25</v>
      </c>
    </row>
    <row r="6045" spans="1:5" x14ac:dyDescent="0.2">
      <c r="A6045" s="59">
        <v>44198</v>
      </c>
      <c r="B6045" s="60">
        <v>44198</v>
      </c>
      <c r="C6045" s="60" t="s">
        <v>1015</v>
      </c>
      <c r="D6045" s="61">
        <f>VLOOKUP(Pag_Inicio_Corr_mas_casos[[#This Row],[Corregimiento]],Hoja3!$A$2:$D$676,4,0)</f>
        <v>130702</v>
      </c>
      <c r="E6045" s="60">
        <v>23</v>
      </c>
    </row>
    <row r="6046" spans="1:5" x14ac:dyDescent="0.2">
      <c r="A6046" s="59">
        <v>44198</v>
      </c>
      <c r="B6046" s="60">
        <v>44198</v>
      </c>
      <c r="C6046" s="60" t="s">
        <v>947</v>
      </c>
      <c r="D6046" s="61">
        <f>VLOOKUP(Pag_Inicio_Corr_mas_casos[[#This Row],[Corregimiento]],Hoja3!$A$2:$D$676,4,0)</f>
        <v>80826</v>
      </c>
      <c r="E6046" s="60">
        <v>23</v>
      </c>
    </row>
    <row r="6047" spans="1:5" x14ac:dyDescent="0.2">
      <c r="A6047" s="59">
        <v>44198</v>
      </c>
      <c r="B6047" s="60">
        <v>44198</v>
      </c>
      <c r="C6047" s="60" t="s">
        <v>1021</v>
      </c>
      <c r="D6047" s="61">
        <f>VLOOKUP(Pag_Inicio_Corr_mas_casos[[#This Row],[Corregimiento]],Hoja3!$A$2:$D$676,4,0)</f>
        <v>81003</v>
      </c>
      <c r="E6047" s="60">
        <v>23</v>
      </c>
    </row>
    <row r="6048" spans="1:5" x14ac:dyDescent="0.2">
      <c r="A6048" s="59">
        <v>44198</v>
      </c>
      <c r="B6048" s="60">
        <v>44198</v>
      </c>
      <c r="C6048" s="60" t="s">
        <v>953</v>
      </c>
      <c r="D6048" s="61">
        <f>VLOOKUP(Pag_Inicio_Corr_mas_casos[[#This Row],[Corregimiento]],Hoja3!$A$2:$D$676,4,0)</f>
        <v>80817</v>
      </c>
      <c r="E6048" s="60">
        <v>23</v>
      </c>
    </row>
    <row r="6049" spans="1:5" x14ac:dyDescent="0.2">
      <c r="A6049" s="59">
        <v>44198</v>
      </c>
      <c r="B6049" s="60">
        <v>44198</v>
      </c>
      <c r="C6049" s="60" t="s">
        <v>938</v>
      </c>
      <c r="D6049" s="61">
        <f>VLOOKUP(Pag_Inicio_Corr_mas_casos[[#This Row],[Corregimiento]],Hoja3!$A$2:$D$676,4,0)</f>
        <v>130717</v>
      </c>
      <c r="E6049" s="60">
        <v>21</v>
      </c>
    </row>
    <row r="6050" spans="1:5" x14ac:dyDescent="0.2">
      <c r="A6050" s="59">
        <v>44198</v>
      </c>
      <c r="B6050" s="60">
        <v>44198</v>
      </c>
      <c r="C6050" s="60" t="s">
        <v>1046</v>
      </c>
      <c r="D6050" s="61">
        <f>VLOOKUP(Pag_Inicio_Corr_mas_casos[[#This Row],[Corregimiento]],Hoja3!$A$2:$D$676,4,0)</f>
        <v>80812</v>
      </c>
      <c r="E6050" s="60">
        <v>20</v>
      </c>
    </row>
    <row r="6051" spans="1:5" x14ac:dyDescent="0.2">
      <c r="A6051" s="59">
        <v>44198</v>
      </c>
      <c r="B6051" s="60">
        <v>44198</v>
      </c>
      <c r="C6051" s="60" t="s">
        <v>1063</v>
      </c>
      <c r="D6051" s="61">
        <f>VLOOKUP(Pag_Inicio_Corr_mas_casos[[#This Row],[Corregimiento]],Hoja3!$A$2:$D$676,4,0)</f>
        <v>20401</v>
      </c>
      <c r="E6051" s="60">
        <v>20</v>
      </c>
    </row>
    <row r="6052" spans="1:5" x14ac:dyDescent="0.2">
      <c r="A6052" s="59">
        <v>44198</v>
      </c>
      <c r="B6052" s="60">
        <v>44198</v>
      </c>
      <c r="C6052" s="60" t="s">
        <v>976</v>
      </c>
      <c r="D6052" s="61">
        <f>VLOOKUP(Pag_Inicio_Corr_mas_casos[[#This Row],[Corregimiento]],Hoja3!$A$2:$D$676,4,0)</f>
        <v>60105</v>
      </c>
      <c r="E6052" s="60">
        <v>20</v>
      </c>
    </row>
    <row r="6053" spans="1:5" x14ac:dyDescent="0.2">
      <c r="A6053" s="59">
        <v>44198</v>
      </c>
      <c r="B6053" s="60">
        <v>44198</v>
      </c>
      <c r="C6053" s="60" t="s">
        <v>959</v>
      </c>
      <c r="D6053" s="61">
        <f>VLOOKUP(Pag_Inicio_Corr_mas_casos[[#This Row],[Corregimiento]],Hoja3!$A$2:$D$676,4,0)</f>
        <v>130701</v>
      </c>
      <c r="E6053" s="60">
        <v>19</v>
      </c>
    </row>
    <row r="6054" spans="1:5" x14ac:dyDescent="0.2">
      <c r="A6054" s="59">
        <v>44198</v>
      </c>
      <c r="B6054" s="60">
        <v>44198</v>
      </c>
      <c r="C6054" s="60" t="s">
        <v>1097</v>
      </c>
      <c r="D6054" s="61">
        <f>VLOOKUP(Pag_Inicio_Corr_mas_casos[[#This Row],[Corregimiento]],Hoja3!$A$2:$D$676,4,0)</f>
        <v>20104</v>
      </c>
      <c r="E6054" s="60">
        <v>19</v>
      </c>
    </row>
    <row r="6055" spans="1:5" x14ac:dyDescent="0.2">
      <c r="A6055" s="59">
        <v>44198</v>
      </c>
      <c r="B6055" s="60">
        <v>44198</v>
      </c>
      <c r="C6055" s="60" t="s">
        <v>1027</v>
      </c>
      <c r="D6055" s="61">
        <f>VLOOKUP(Pag_Inicio_Corr_mas_casos[[#This Row],[Corregimiento]],Hoja3!$A$2:$D$676,4,0)</f>
        <v>30103</v>
      </c>
      <c r="E6055" s="60">
        <v>18</v>
      </c>
    </row>
    <row r="6056" spans="1:5" x14ac:dyDescent="0.2">
      <c r="A6056" s="59">
        <v>44198</v>
      </c>
      <c r="B6056" s="60">
        <v>44198</v>
      </c>
      <c r="C6056" s="60" t="s">
        <v>960</v>
      </c>
      <c r="D6056" s="61">
        <f>VLOOKUP(Pag_Inicio_Corr_mas_casos[[#This Row],[Corregimiento]],Hoja3!$A$2:$D$676,4,0)</f>
        <v>80804</v>
      </c>
      <c r="E6056" s="60">
        <v>18</v>
      </c>
    </row>
    <row r="6057" spans="1:5" x14ac:dyDescent="0.2">
      <c r="A6057" s="59">
        <v>44198</v>
      </c>
      <c r="B6057" s="60">
        <v>44198</v>
      </c>
      <c r="C6057" s="60" t="s">
        <v>958</v>
      </c>
      <c r="D6057" s="61">
        <f>VLOOKUP(Pag_Inicio_Corr_mas_casos[[#This Row],[Corregimiento]],Hoja3!$A$2:$D$676,4,0)</f>
        <v>50208</v>
      </c>
      <c r="E6057" s="60">
        <v>18</v>
      </c>
    </row>
    <row r="6058" spans="1:5" x14ac:dyDescent="0.2">
      <c r="A6058" s="59">
        <v>44198</v>
      </c>
      <c r="B6058" s="60">
        <v>44198</v>
      </c>
      <c r="C6058" s="60" t="s">
        <v>957</v>
      </c>
      <c r="D6058" s="61">
        <f>VLOOKUP(Pag_Inicio_Corr_mas_casos[[#This Row],[Corregimiento]],Hoja3!$A$2:$D$676,4,0)</f>
        <v>130716</v>
      </c>
      <c r="E6058" s="60">
        <v>18</v>
      </c>
    </row>
    <row r="6059" spans="1:5" x14ac:dyDescent="0.2">
      <c r="A6059" s="59">
        <v>44198</v>
      </c>
      <c r="B6059" s="60">
        <v>44198</v>
      </c>
      <c r="C6059" s="60" t="s">
        <v>995</v>
      </c>
      <c r="D6059" s="61">
        <f>VLOOKUP(Pag_Inicio_Corr_mas_casos[[#This Row],[Corregimiento]],Hoja3!$A$2:$D$676,4,0)</f>
        <v>81005</v>
      </c>
      <c r="E6059" s="60">
        <v>18</v>
      </c>
    </row>
    <row r="6060" spans="1:5" x14ac:dyDescent="0.2">
      <c r="A6060" s="59">
        <v>44198</v>
      </c>
      <c r="B6060" s="60">
        <v>44198</v>
      </c>
      <c r="C6060" s="60" t="s">
        <v>991</v>
      </c>
      <c r="D6060" s="61">
        <f>VLOOKUP(Pag_Inicio_Corr_mas_casos[[#This Row],[Corregimiento]],Hoja3!$A$2:$D$676,4,0)</f>
        <v>130706</v>
      </c>
      <c r="E6060" s="60">
        <v>17</v>
      </c>
    </row>
    <row r="6061" spans="1:5" x14ac:dyDescent="0.2">
      <c r="A6061" s="59">
        <v>44198</v>
      </c>
      <c r="B6061" s="60">
        <v>44198</v>
      </c>
      <c r="C6061" s="60" t="s">
        <v>962</v>
      </c>
      <c r="D6061" s="61">
        <f>VLOOKUP(Pag_Inicio_Corr_mas_casos[[#This Row],[Corregimiento]],Hoja3!$A$2:$D$676,4,0)</f>
        <v>81006</v>
      </c>
      <c r="E6061" s="60">
        <v>16</v>
      </c>
    </row>
    <row r="6062" spans="1:5" x14ac:dyDescent="0.2">
      <c r="A6062" s="59">
        <v>44198</v>
      </c>
      <c r="B6062" s="60">
        <v>44198</v>
      </c>
      <c r="C6062" s="60" t="s">
        <v>942</v>
      </c>
      <c r="D6062" s="61">
        <f>VLOOKUP(Pag_Inicio_Corr_mas_casos[[#This Row],[Corregimiento]],Hoja3!$A$2:$D$676,4,0)</f>
        <v>80807</v>
      </c>
      <c r="E6062" s="60">
        <v>16</v>
      </c>
    </row>
    <row r="6063" spans="1:5" x14ac:dyDescent="0.2">
      <c r="A6063" s="59">
        <v>44198</v>
      </c>
      <c r="B6063" s="60">
        <v>44198</v>
      </c>
      <c r="C6063" s="60" t="s">
        <v>1058</v>
      </c>
      <c r="D6063" s="61">
        <f>VLOOKUP(Pag_Inicio_Corr_mas_casos[[#This Row],[Corregimiento]],Hoja3!$A$2:$D$676,4,0)</f>
        <v>40501</v>
      </c>
      <c r="E6063" s="60">
        <v>16</v>
      </c>
    </row>
    <row r="6064" spans="1:5" x14ac:dyDescent="0.2">
      <c r="A6064" s="59">
        <v>44198</v>
      </c>
      <c r="B6064" s="60">
        <v>44198</v>
      </c>
      <c r="C6064" s="60" t="s">
        <v>1051</v>
      </c>
      <c r="D6064" s="61">
        <f>VLOOKUP(Pag_Inicio_Corr_mas_casos[[#This Row],[Corregimiento]],Hoja3!$A$2:$D$676,4,0)</f>
        <v>20105</v>
      </c>
      <c r="E6064" s="60">
        <v>15</v>
      </c>
    </row>
    <row r="6065" spans="1:5" x14ac:dyDescent="0.2">
      <c r="A6065" s="59">
        <v>44198</v>
      </c>
      <c r="B6065" s="60">
        <v>44198</v>
      </c>
      <c r="C6065" s="60" t="s">
        <v>937</v>
      </c>
      <c r="D6065" s="61">
        <f>VLOOKUP(Pag_Inicio_Corr_mas_casos[[#This Row],[Corregimiento]],Hoja3!$A$2:$D$676,4,0)</f>
        <v>80810</v>
      </c>
      <c r="E6065" s="60">
        <v>15</v>
      </c>
    </row>
    <row r="6066" spans="1:5" x14ac:dyDescent="0.2">
      <c r="A6066" s="59">
        <v>44198</v>
      </c>
      <c r="B6066" s="60">
        <v>44198</v>
      </c>
      <c r="C6066" s="60" t="s">
        <v>998</v>
      </c>
      <c r="D6066" s="61">
        <f>VLOOKUP(Pag_Inicio_Corr_mas_casos[[#This Row],[Corregimiento]],Hoja3!$A$2:$D$676,4,0)</f>
        <v>81004</v>
      </c>
      <c r="E6066" s="60">
        <v>14</v>
      </c>
    </row>
    <row r="6067" spans="1:5" x14ac:dyDescent="0.2">
      <c r="A6067" s="59">
        <v>44198</v>
      </c>
      <c r="B6067" s="60">
        <v>44198</v>
      </c>
      <c r="C6067" s="60" t="s">
        <v>1005</v>
      </c>
      <c r="D6067" s="61">
        <f>VLOOKUP(Pag_Inicio_Corr_mas_casos[[#This Row],[Corregimiento]],Hoja3!$A$2:$D$676,4,0)</f>
        <v>60103</v>
      </c>
      <c r="E6067" s="60">
        <v>14</v>
      </c>
    </row>
    <row r="6068" spans="1:5" x14ac:dyDescent="0.2">
      <c r="A6068" s="59">
        <v>44198</v>
      </c>
      <c r="B6068" s="60">
        <v>44198</v>
      </c>
      <c r="C6068" s="60" t="s">
        <v>961</v>
      </c>
      <c r="D6068" s="61">
        <f>VLOOKUP(Pag_Inicio_Corr_mas_casos[[#This Row],[Corregimiento]],Hoja3!$A$2:$D$676,4,0)</f>
        <v>20601</v>
      </c>
      <c r="E6068" s="60">
        <v>14</v>
      </c>
    </row>
    <row r="6069" spans="1:5" x14ac:dyDescent="0.2">
      <c r="A6069" s="59">
        <v>44198</v>
      </c>
      <c r="B6069" s="60">
        <v>44198</v>
      </c>
      <c r="C6069" s="60" t="s">
        <v>939</v>
      </c>
      <c r="D6069" s="61">
        <f>VLOOKUP(Pag_Inicio_Corr_mas_casos[[#This Row],[Corregimiento]],Hoja3!$A$2:$D$676,4,0)</f>
        <v>81009</v>
      </c>
      <c r="E6069" s="60">
        <v>14</v>
      </c>
    </row>
    <row r="6070" spans="1:5" x14ac:dyDescent="0.2">
      <c r="A6070" s="59">
        <v>44198</v>
      </c>
      <c r="B6070" s="60">
        <v>44198</v>
      </c>
      <c r="C6070" s="60" t="s">
        <v>946</v>
      </c>
      <c r="D6070" s="61">
        <f>VLOOKUP(Pag_Inicio_Corr_mas_casos[[#This Row],[Corregimiento]],Hoja3!$A$2:$D$676,4,0)</f>
        <v>80814</v>
      </c>
      <c r="E6070" s="60">
        <v>13</v>
      </c>
    </row>
    <row r="6071" spans="1:5" x14ac:dyDescent="0.2">
      <c r="A6071" s="59">
        <v>44198</v>
      </c>
      <c r="B6071" s="60">
        <v>44198</v>
      </c>
      <c r="C6071" s="60" t="s">
        <v>992</v>
      </c>
      <c r="D6071" s="61">
        <f>VLOOKUP(Pag_Inicio_Corr_mas_casos[[#This Row],[Corregimiento]],Hoja3!$A$2:$D$676,4,0)</f>
        <v>80808</v>
      </c>
      <c r="E6071" s="60">
        <v>13</v>
      </c>
    </row>
    <row r="6072" spans="1:5" x14ac:dyDescent="0.2">
      <c r="A6072" s="59">
        <v>44198</v>
      </c>
      <c r="B6072" s="60">
        <v>44198</v>
      </c>
      <c r="C6072" s="60" t="s">
        <v>1070</v>
      </c>
      <c r="D6072" s="61">
        <f>VLOOKUP(Pag_Inicio_Corr_mas_casos[[#This Row],[Corregimiento]],Hoja3!$A$2:$D$676,4,0)</f>
        <v>91011</v>
      </c>
      <c r="E6072" s="60">
        <v>13</v>
      </c>
    </row>
    <row r="6073" spans="1:5" x14ac:dyDescent="0.2">
      <c r="A6073" s="59">
        <v>44198</v>
      </c>
      <c r="B6073" s="60">
        <v>44198</v>
      </c>
      <c r="C6073" s="60" t="s">
        <v>1022</v>
      </c>
      <c r="D6073" s="61">
        <f>VLOOKUP(Pag_Inicio_Corr_mas_casos[[#This Row],[Corregimiento]],Hoja3!$A$2:$D$676,4,0)</f>
        <v>91001</v>
      </c>
      <c r="E6073" s="60">
        <v>13</v>
      </c>
    </row>
    <row r="6074" spans="1:5" x14ac:dyDescent="0.2">
      <c r="A6074" s="59">
        <v>44198</v>
      </c>
      <c r="B6074" s="60">
        <v>44198</v>
      </c>
      <c r="C6074" s="60" t="s">
        <v>1032</v>
      </c>
      <c r="D6074" s="61">
        <f>VLOOKUP(Pag_Inicio_Corr_mas_casos[[#This Row],[Corregimiento]],Hoja3!$A$2:$D$676,4,0)</f>
        <v>30104</v>
      </c>
      <c r="E6074" s="60">
        <v>12</v>
      </c>
    </row>
    <row r="6075" spans="1:5" x14ac:dyDescent="0.2">
      <c r="A6075" s="59">
        <v>44198</v>
      </c>
      <c r="B6075" s="60">
        <v>44198</v>
      </c>
      <c r="C6075" s="60" t="s">
        <v>967</v>
      </c>
      <c r="D6075" s="61">
        <f>VLOOKUP(Pag_Inicio_Corr_mas_casos[[#This Row],[Corregimiento]],Hoja3!$A$2:$D$676,4,0)</f>
        <v>30107</v>
      </c>
      <c r="E6075" s="60">
        <v>12</v>
      </c>
    </row>
    <row r="6076" spans="1:5" x14ac:dyDescent="0.2">
      <c r="A6076" s="59">
        <v>44198</v>
      </c>
      <c r="B6076" s="60">
        <v>44198</v>
      </c>
      <c r="C6076" s="60" t="s">
        <v>1098</v>
      </c>
      <c r="D6076" s="61">
        <f>VLOOKUP(Pag_Inicio_Corr_mas_casos[[#This Row],[Corregimiento]],Hoja3!$A$2:$D$676,4,0)</f>
        <v>40205</v>
      </c>
      <c r="E6076" s="60">
        <v>12</v>
      </c>
    </row>
    <row r="6077" spans="1:5" x14ac:dyDescent="0.2">
      <c r="A6077" s="59">
        <v>44198</v>
      </c>
      <c r="B6077" s="60">
        <v>44198</v>
      </c>
      <c r="C6077" s="60" t="s">
        <v>1099</v>
      </c>
      <c r="D6077" s="61">
        <f>VLOOKUP(Pag_Inicio_Corr_mas_casos[[#This Row],[Corregimiento]],Hoja3!$A$2:$D$676,4,0)</f>
        <v>41401</v>
      </c>
      <c r="E6077" s="60">
        <v>12</v>
      </c>
    </row>
    <row r="6078" spans="1:5" x14ac:dyDescent="0.2">
      <c r="A6078" s="59">
        <v>44198</v>
      </c>
      <c r="B6078" s="60">
        <v>44198</v>
      </c>
      <c r="C6078" s="60" t="s">
        <v>1039</v>
      </c>
      <c r="D6078" s="61">
        <f>VLOOKUP(Pag_Inicio_Corr_mas_casos[[#This Row],[Corregimiento]],Hoja3!$A$2:$D$676,4,0)</f>
        <v>60101</v>
      </c>
      <c r="E6078" s="60">
        <v>11</v>
      </c>
    </row>
    <row r="6079" spans="1:5" x14ac:dyDescent="0.2">
      <c r="A6079" s="59">
        <v>44198</v>
      </c>
      <c r="B6079" s="60">
        <v>44198</v>
      </c>
      <c r="C6079" s="60" t="s">
        <v>948</v>
      </c>
      <c r="D6079" s="61">
        <f>VLOOKUP(Pag_Inicio_Corr_mas_casos[[#This Row],[Corregimiento]],Hoja3!$A$2:$D$676,4,0)</f>
        <v>80811</v>
      </c>
      <c r="E6079" s="60">
        <v>11</v>
      </c>
    </row>
    <row r="6080" spans="1:5" x14ac:dyDescent="0.2">
      <c r="A6080" s="59">
        <v>44198</v>
      </c>
      <c r="B6080" s="60">
        <v>44198</v>
      </c>
      <c r="C6080" s="60" t="s">
        <v>976</v>
      </c>
      <c r="D6080" s="61">
        <f>VLOOKUP(Pag_Inicio_Corr_mas_casos[[#This Row],[Corregimiento]],Hoja3!$A$2:$D$676,4,0)</f>
        <v>60105</v>
      </c>
      <c r="E6080" s="60">
        <v>11</v>
      </c>
    </row>
    <row r="6081" spans="1:6" x14ac:dyDescent="0.2">
      <c r="A6081" s="59">
        <v>44198</v>
      </c>
      <c r="B6081" s="60">
        <v>44198</v>
      </c>
      <c r="C6081" s="60" t="s">
        <v>966</v>
      </c>
      <c r="D6081" s="61">
        <f>VLOOKUP(Pag_Inicio_Corr_mas_casos[[#This Row],[Corregimiento]],Hoja3!$A$2:$D$676,4,0)</f>
        <v>20406</v>
      </c>
      <c r="E6081" s="60">
        <v>11</v>
      </c>
    </row>
    <row r="6082" spans="1:6" x14ac:dyDescent="0.2">
      <c r="A6082" s="86">
        <v>44199</v>
      </c>
      <c r="B6082" s="87">
        <v>44199</v>
      </c>
      <c r="C6082" s="87" t="s">
        <v>1012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 x14ac:dyDescent="0.2">
      <c r="A6083" s="86">
        <v>44199</v>
      </c>
      <c r="B6083" s="87">
        <v>44199</v>
      </c>
      <c r="C6083" s="87" t="s">
        <v>1046</v>
      </c>
      <c r="D6083" s="88">
        <f>VLOOKUP(Pag_Inicio_Corr_mas_casos[[#This Row],[Corregimiento]],Hoja3!$A$2:$D$676,4,0)</f>
        <v>80812</v>
      </c>
      <c r="E6083" s="87">
        <v>57</v>
      </c>
    </row>
    <row r="6084" spans="1:6" x14ac:dyDescent="0.2">
      <c r="A6084" s="86">
        <v>44199</v>
      </c>
      <c r="B6084" s="87">
        <v>44199</v>
      </c>
      <c r="C6084" s="87" t="s">
        <v>1054</v>
      </c>
      <c r="D6084" s="88">
        <f>VLOOKUP(Pag_Inicio_Corr_mas_casos[[#This Row],[Corregimiento]],Hoja3!$A$2:$D$676,4,0)</f>
        <v>130102</v>
      </c>
      <c r="E6084" s="87">
        <v>51</v>
      </c>
    </row>
    <row r="6085" spans="1:6" x14ac:dyDescent="0.2">
      <c r="A6085" s="86">
        <v>44199</v>
      </c>
      <c r="B6085" s="87">
        <v>44199</v>
      </c>
      <c r="C6085" s="87" t="s">
        <v>1060</v>
      </c>
      <c r="D6085" s="88">
        <f>VLOOKUP(Pag_Inicio_Corr_mas_casos[[#This Row],[Corregimiento]],Hoja3!$A$2:$D$676,4,0)</f>
        <v>40601</v>
      </c>
      <c r="E6085" s="87">
        <v>47</v>
      </c>
    </row>
    <row r="6086" spans="1:6" x14ac:dyDescent="0.2">
      <c r="A6086" s="86">
        <v>44199</v>
      </c>
      <c r="B6086" s="87">
        <v>44199</v>
      </c>
      <c r="C6086" s="87" t="s">
        <v>1020</v>
      </c>
      <c r="D6086" s="88">
        <f>VLOOKUP(Pag_Inicio_Corr_mas_casos[[#This Row],[Corregimiento]],Hoja3!$A$2:$D$676,4,0)</f>
        <v>81002</v>
      </c>
      <c r="E6086" s="87">
        <v>44</v>
      </c>
    </row>
    <row r="6087" spans="1:6" x14ac:dyDescent="0.2">
      <c r="A6087" s="86">
        <v>44199</v>
      </c>
      <c r="B6087" s="87">
        <v>44199</v>
      </c>
      <c r="C6087" s="87" t="s">
        <v>938</v>
      </c>
      <c r="D6087" s="88">
        <f>VLOOKUP(Pag_Inicio_Corr_mas_casos[[#This Row],[Corregimiento]],Hoja3!$A$2:$D$676,4,0)</f>
        <v>130717</v>
      </c>
      <c r="E6087" s="87">
        <v>44</v>
      </c>
    </row>
    <row r="6088" spans="1:6" x14ac:dyDescent="0.2">
      <c r="A6088" s="86">
        <v>44199</v>
      </c>
      <c r="B6088" s="87">
        <v>44199</v>
      </c>
      <c r="C6088" s="87" t="s">
        <v>954</v>
      </c>
      <c r="D6088" s="88">
        <f>VLOOKUP(Pag_Inicio_Corr_mas_casos[[#This Row],[Corregimiento]],Hoja3!$A$2:$D$676,4,0)</f>
        <v>80822</v>
      </c>
      <c r="E6088" s="87">
        <v>42</v>
      </c>
    </row>
    <row r="6089" spans="1:6" x14ac:dyDescent="0.2">
      <c r="A6089" s="86">
        <v>44199</v>
      </c>
      <c r="B6089" s="87">
        <v>44199</v>
      </c>
      <c r="C6089" s="87" t="s">
        <v>1096</v>
      </c>
      <c r="D6089" s="88">
        <f>VLOOKUP(Pag_Inicio_Corr_mas_casos[[#This Row],[Corregimiento]],Hoja3!$A$2:$D$676,4,0)</f>
        <v>130106</v>
      </c>
      <c r="E6089" s="87">
        <v>41</v>
      </c>
    </row>
    <row r="6090" spans="1:6" x14ac:dyDescent="0.2">
      <c r="A6090" s="86">
        <v>44199</v>
      </c>
      <c r="B6090" s="87">
        <v>44199</v>
      </c>
      <c r="C6090" s="87" t="s">
        <v>1068</v>
      </c>
      <c r="D6090" s="88">
        <f>VLOOKUP(Pag_Inicio_Corr_mas_casos[[#This Row],[Corregimiento]],Hoja3!$A$2:$D$676,4,0)</f>
        <v>130101</v>
      </c>
      <c r="E6090" s="87">
        <v>40</v>
      </c>
    </row>
    <row r="6091" spans="1:6" x14ac:dyDescent="0.2">
      <c r="A6091" s="86">
        <v>44199</v>
      </c>
      <c r="B6091" s="87">
        <v>44199</v>
      </c>
      <c r="C6091" s="87" t="s">
        <v>942</v>
      </c>
      <c r="D6091" s="88">
        <f>VLOOKUP(Pag_Inicio_Corr_mas_casos[[#This Row],[Corregimiento]],Hoja3!$A$2:$D$676,4,0)</f>
        <v>80807</v>
      </c>
      <c r="E6091" s="87">
        <v>37</v>
      </c>
    </row>
    <row r="6092" spans="1:6" x14ac:dyDescent="0.2">
      <c r="A6092" s="86">
        <v>44199</v>
      </c>
      <c r="B6092" s="87">
        <v>44199</v>
      </c>
      <c r="C6092" s="87" t="s">
        <v>939</v>
      </c>
      <c r="D6092" s="88">
        <f>VLOOKUP(Pag_Inicio_Corr_mas_casos[[#This Row],[Corregimiento]],Hoja3!$A$2:$D$676,4,0)</f>
        <v>81009</v>
      </c>
      <c r="E6092" s="87">
        <v>35</v>
      </c>
    </row>
    <row r="6093" spans="1:6" x14ac:dyDescent="0.2">
      <c r="A6093" s="86">
        <v>44199</v>
      </c>
      <c r="B6093" s="87">
        <v>44199</v>
      </c>
      <c r="C6093" s="87" t="s">
        <v>1015</v>
      </c>
      <c r="D6093" s="88">
        <f>VLOOKUP(Pag_Inicio_Corr_mas_casos[[#This Row],[Corregimiento]],Hoja3!$A$2:$D$676,4,0)</f>
        <v>130702</v>
      </c>
      <c r="E6093" s="87">
        <v>33</v>
      </c>
    </row>
    <row r="6094" spans="1:6" x14ac:dyDescent="0.2">
      <c r="A6094" s="86">
        <v>44199</v>
      </c>
      <c r="B6094" s="87">
        <v>44199</v>
      </c>
      <c r="C6094" s="87" t="s">
        <v>956</v>
      </c>
      <c r="D6094" s="88">
        <f>VLOOKUP(Pag_Inicio_Corr_mas_casos[[#This Row],[Corregimiento]],Hoja3!$A$2:$D$676,4,0)</f>
        <v>80815</v>
      </c>
      <c r="E6094" s="87">
        <v>33</v>
      </c>
    </row>
    <row r="6095" spans="1:6" x14ac:dyDescent="0.2">
      <c r="A6095" s="86">
        <v>44199</v>
      </c>
      <c r="B6095" s="87">
        <v>44199</v>
      </c>
      <c r="C6095" s="87" t="s">
        <v>957</v>
      </c>
      <c r="D6095" s="88">
        <f>VLOOKUP(Pag_Inicio_Corr_mas_casos[[#This Row],[Corregimiento]],Hoja3!$A$2:$D$676,4,0)</f>
        <v>130716</v>
      </c>
      <c r="E6095" s="87">
        <v>31</v>
      </c>
    </row>
    <row r="6096" spans="1:6" x14ac:dyDescent="0.2">
      <c r="A6096" s="86">
        <v>44199</v>
      </c>
      <c r="B6096" s="87">
        <v>44199</v>
      </c>
      <c r="C6096" s="87" t="s">
        <v>937</v>
      </c>
      <c r="D6096" s="88">
        <f>VLOOKUP(Pag_Inicio_Corr_mas_casos[[#This Row],[Corregimiento]],Hoja3!$A$2:$D$676,4,0)</f>
        <v>80810</v>
      </c>
      <c r="E6096" s="87">
        <v>30</v>
      </c>
    </row>
    <row r="6097" spans="1:5" x14ac:dyDescent="0.2">
      <c r="A6097" s="86">
        <v>44199</v>
      </c>
      <c r="B6097" s="87">
        <v>44199</v>
      </c>
      <c r="C6097" s="87" t="s">
        <v>959</v>
      </c>
      <c r="D6097" s="88">
        <f>VLOOKUP(Pag_Inicio_Corr_mas_casos[[#This Row],[Corregimiento]],Hoja3!$A$2:$D$676,4,0)</f>
        <v>130701</v>
      </c>
      <c r="E6097" s="87">
        <v>29</v>
      </c>
    </row>
    <row r="6098" spans="1:5" x14ac:dyDescent="0.2">
      <c r="A6098" s="86">
        <v>44199</v>
      </c>
      <c r="B6098" s="87">
        <v>44199</v>
      </c>
      <c r="C6098" s="87" t="s">
        <v>944</v>
      </c>
      <c r="D6098" s="88">
        <f>VLOOKUP(Pag_Inicio_Corr_mas_casos[[#This Row],[Corregimiento]],Hoja3!$A$2:$D$676,4,0)</f>
        <v>130708</v>
      </c>
      <c r="E6098" s="87">
        <v>29</v>
      </c>
    </row>
    <row r="6099" spans="1:5" x14ac:dyDescent="0.2">
      <c r="A6099" s="86">
        <v>44199</v>
      </c>
      <c r="B6099" s="87">
        <v>44199</v>
      </c>
      <c r="C6099" s="87" t="s">
        <v>969</v>
      </c>
      <c r="D6099" s="88">
        <f>VLOOKUP(Pag_Inicio_Corr_mas_casos[[#This Row],[Corregimiento]],Hoja3!$A$2:$D$676,4,0)</f>
        <v>130709</v>
      </c>
      <c r="E6099" s="87">
        <v>29</v>
      </c>
    </row>
    <row r="6100" spans="1:5" x14ac:dyDescent="0.2">
      <c r="A6100" s="86">
        <v>44199</v>
      </c>
      <c r="B6100" s="87">
        <v>44199</v>
      </c>
      <c r="C6100" s="87" t="s">
        <v>1058</v>
      </c>
      <c r="D6100" s="88">
        <f>VLOOKUP(Pag_Inicio_Corr_mas_casos[[#This Row],[Corregimiento]],Hoja3!$A$2:$D$676,4,0)</f>
        <v>40501</v>
      </c>
      <c r="E6100" s="87">
        <v>29</v>
      </c>
    </row>
    <row r="6101" spans="1:5" x14ac:dyDescent="0.2">
      <c r="A6101" s="86">
        <v>44199</v>
      </c>
      <c r="B6101" s="87">
        <v>44199</v>
      </c>
      <c r="C6101" s="87" t="s">
        <v>1038</v>
      </c>
      <c r="D6101" s="88">
        <f>VLOOKUP(Pag_Inicio_Corr_mas_casos[[#This Row],[Corregimiento]],Hoja3!$A$2:$D$676,4,0)</f>
        <v>130108</v>
      </c>
      <c r="E6101" s="87">
        <v>27</v>
      </c>
    </row>
    <row r="6102" spans="1:5" x14ac:dyDescent="0.2">
      <c r="A6102" s="86">
        <v>44199</v>
      </c>
      <c r="B6102" s="87">
        <v>44199</v>
      </c>
      <c r="C6102" s="87" t="s">
        <v>1011</v>
      </c>
      <c r="D6102" s="88">
        <f>VLOOKUP(Pag_Inicio_Corr_mas_casos[[#This Row],[Corregimiento]],Hoja3!$A$2:$D$676,4,0)</f>
        <v>80809</v>
      </c>
      <c r="E6102" s="87">
        <v>27</v>
      </c>
    </row>
    <row r="6103" spans="1:5" x14ac:dyDescent="0.2">
      <c r="A6103" s="86">
        <v>44199</v>
      </c>
      <c r="B6103" s="87">
        <v>44199</v>
      </c>
      <c r="C6103" s="87" t="s">
        <v>772</v>
      </c>
      <c r="D6103" s="88">
        <f>VLOOKUP(Pag_Inicio_Corr_mas_casos[[#This Row],[Corregimiento]],Hoja3!$A$2:$D$676,4,0)</f>
        <v>80821</v>
      </c>
      <c r="E6103" s="87">
        <v>26</v>
      </c>
    </row>
    <row r="6104" spans="1:5" x14ac:dyDescent="0.2">
      <c r="A6104" s="86">
        <v>44199</v>
      </c>
      <c r="B6104" s="87">
        <v>44199</v>
      </c>
      <c r="C6104" s="87" t="s">
        <v>951</v>
      </c>
      <c r="D6104" s="88">
        <f>VLOOKUP(Pag_Inicio_Corr_mas_casos[[#This Row],[Corregimiento]],Hoja3!$A$2:$D$676,4,0)</f>
        <v>80813</v>
      </c>
      <c r="E6104" s="87">
        <v>26</v>
      </c>
    </row>
    <row r="6105" spans="1:5" x14ac:dyDescent="0.2">
      <c r="A6105" s="86">
        <v>44199</v>
      </c>
      <c r="B6105" s="87">
        <v>44199</v>
      </c>
      <c r="C6105" s="87" t="s">
        <v>991</v>
      </c>
      <c r="D6105" s="88">
        <f>VLOOKUP(Pag_Inicio_Corr_mas_casos[[#This Row],[Corregimiento]],Hoja3!$A$2:$D$676,4,0)</f>
        <v>130706</v>
      </c>
      <c r="E6105" s="87">
        <v>24</v>
      </c>
    </row>
    <row r="6106" spans="1:5" x14ac:dyDescent="0.2">
      <c r="A6106" s="86">
        <v>44199</v>
      </c>
      <c r="B6106" s="87">
        <v>44199</v>
      </c>
      <c r="C6106" s="87" t="s">
        <v>1021</v>
      </c>
      <c r="D6106" s="88">
        <f>VLOOKUP(Pag_Inicio_Corr_mas_casos[[#This Row],[Corregimiento]],Hoja3!$A$2:$D$676,4,0)</f>
        <v>81003</v>
      </c>
      <c r="E6106" s="87">
        <v>24</v>
      </c>
    </row>
    <row r="6107" spans="1:5" x14ac:dyDescent="0.2">
      <c r="A6107" s="86">
        <v>44199</v>
      </c>
      <c r="B6107" s="87">
        <v>44199</v>
      </c>
      <c r="C6107" s="87" t="s">
        <v>960</v>
      </c>
      <c r="D6107" s="88">
        <f>VLOOKUP(Pag_Inicio_Corr_mas_casos[[#This Row],[Corregimiento]],Hoja3!$A$2:$D$676,4,0)</f>
        <v>80804</v>
      </c>
      <c r="E6107" s="87">
        <v>23</v>
      </c>
    </row>
    <row r="6108" spans="1:5" x14ac:dyDescent="0.2">
      <c r="A6108" s="86">
        <v>44199</v>
      </c>
      <c r="B6108" s="87">
        <v>44199</v>
      </c>
      <c r="C6108" s="87" t="s">
        <v>950</v>
      </c>
      <c r="D6108" s="88">
        <f>VLOOKUP(Pag_Inicio_Corr_mas_casos[[#This Row],[Corregimiento]],Hoja3!$A$2:$D$676,4,0)</f>
        <v>130107</v>
      </c>
      <c r="E6108" s="87">
        <v>22</v>
      </c>
    </row>
    <row r="6109" spans="1:5" x14ac:dyDescent="0.2">
      <c r="A6109" s="86">
        <v>44199</v>
      </c>
      <c r="B6109" s="87">
        <v>44199</v>
      </c>
      <c r="C6109" s="87" t="s">
        <v>940</v>
      </c>
      <c r="D6109" s="88">
        <f>VLOOKUP(Pag_Inicio_Corr_mas_casos[[#This Row],[Corregimiento]],Hoja3!$A$2:$D$676,4,0)</f>
        <v>80806</v>
      </c>
      <c r="E6109" s="87">
        <v>21</v>
      </c>
    </row>
    <row r="6110" spans="1:5" x14ac:dyDescent="0.2">
      <c r="A6110" s="86">
        <v>44199</v>
      </c>
      <c r="B6110" s="87">
        <v>44199</v>
      </c>
      <c r="C6110" s="87" t="s">
        <v>967</v>
      </c>
      <c r="D6110" s="88">
        <f>VLOOKUP(Pag_Inicio_Corr_mas_casos[[#This Row],[Corregimiento]],Hoja3!$A$2:$D$676,4,0)</f>
        <v>30107</v>
      </c>
      <c r="E6110" s="87">
        <v>21</v>
      </c>
    </row>
    <row r="6111" spans="1:5" x14ac:dyDescent="0.2">
      <c r="A6111" s="86">
        <v>44199</v>
      </c>
      <c r="B6111" s="87">
        <v>44199</v>
      </c>
      <c r="C6111" s="87" t="s">
        <v>943</v>
      </c>
      <c r="D6111" s="88">
        <f>VLOOKUP(Pag_Inicio_Corr_mas_casos[[#This Row],[Corregimiento]],Hoja3!$A$2:$D$676,4,0)</f>
        <v>80816</v>
      </c>
      <c r="E6111" s="87">
        <v>21</v>
      </c>
    </row>
    <row r="6112" spans="1:5" x14ac:dyDescent="0.2">
      <c r="A6112" s="86">
        <v>44199</v>
      </c>
      <c r="B6112" s="87">
        <v>44199</v>
      </c>
      <c r="C6112" s="87" t="s">
        <v>945</v>
      </c>
      <c r="D6112" s="88">
        <f>VLOOKUP(Pag_Inicio_Corr_mas_casos[[#This Row],[Corregimiento]],Hoja3!$A$2:$D$676,4,0)</f>
        <v>81007</v>
      </c>
      <c r="E6112" s="87">
        <v>20</v>
      </c>
    </row>
    <row r="6113" spans="1:5" x14ac:dyDescent="0.2">
      <c r="A6113" s="86">
        <v>44199</v>
      </c>
      <c r="B6113" s="87">
        <v>44199</v>
      </c>
      <c r="C6113" s="87" t="s">
        <v>1019</v>
      </c>
      <c r="D6113" s="88">
        <f>VLOOKUP(Pag_Inicio_Corr_mas_casos[[#This Row],[Corregimiento]],Hoja3!$A$2:$D$676,4,0)</f>
        <v>81001</v>
      </c>
      <c r="E6113" s="87">
        <v>19</v>
      </c>
    </row>
    <row r="6114" spans="1:5" x14ac:dyDescent="0.2">
      <c r="A6114" s="86">
        <v>44199</v>
      </c>
      <c r="B6114" s="87">
        <v>44199</v>
      </c>
      <c r="C6114" s="87" t="s">
        <v>947</v>
      </c>
      <c r="D6114" s="88">
        <f>VLOOKUP(Pag_Inicio_Corr_mas_casos[[#This Row],[Corregimiento]],Hoja3!$A$2:$D$676,4,0)</f>
        <v>80826</v>
      </c>
      <c r="E6114" s="87">
        <v>19</v>
      </c>
    </row>
    <row r="6115" spans="1:5" x14ac:dyDescent="0.2">
      <c r="A6115" s="86">
        <v>44199</v>
      </c>
      <c r="B6115" s="87">
        <v>44199</v>
      </c>
      <c r="C6115" s="87" t="s">
        <v>952</v>
      </c>
      <c r="D6115" s="88">
        <f>VLOOKUP(Pag_Inicio_Corr_mas_casos[[#This Row],[Corregimiento]],Hoja3!$A$2:$D$676,4,0)</f>
        <v>80820</v>
      </c>
      <c r="E6115" s="87">
        <v>19</v>
      </c>
    </row>
    <row r="6116" spans="1:5" x14ac:dyDescent="0.2">
      <c r="A6116" s="86">
        <v>44199</v>
      </c>
      <c r="B6116" s="87">
        <v>44199</v>
      </c>
      <c r="C6116" s="87" t="s">
        <v>1018</v>
      </c>
      <c r="D6116" s="88">
        <f>VLOOKUP(Pag_Inicio_Corr_mas_casos[[#This Row],[Corregimiento]],Hoja3!$A$2:$D$676,4,0)</f>
        <v>81008</v>
      </c>
      <c r="E6116" s="87">
        <v>19</v>
      </c>
    </row>
    <row r="6117" spans="1:5" x14ac:dyDescent="0.2">
      <c r="A6117" s="86">
        <v>44199</v>
      </c>
      <c r="B6117" s="87">
        <v>44199</v>
      </c>
      <c r="C6117" s="87" t="s">
        <v>1070</v>
      </c>
      <c r="D6117" s="88">
        <f>VLOOKUP(Pag_Inicio_Corr_mas_casos[[#This Row],[Corregimiento]],Hoja3!$A$2:$D$676,4,0)</f>
        <v>91011</v>
      </c>
      <c r="E6117" s="87">
        <v>18</v>
      </c>
    </row>
    <row r="6118" spans="1:5" x14ac:dyDescent="0.2">
      <c r="A6118" s="86">
        <v>44199</v>
      </c>
      <c r="B6118" s="87">
        <v>44199</v>
      </c>
      <c r="C6118" s="87" t="s">
        <v>1067</v>
      </c>
      <c r="D6118" s="88">
        <f>VLOOKUP(Pag_Inicio_Corr_mas_casos[[#This Row],[Corregimiento]],Hoja3!$A$2:$D$676,4,0)</f>
        <v>20201</v>
      </c>
      <c r="E6118" s="87">
        <v>17</v>
      </c>
    </row>
    <row r="6119" spans="1:5" x14ac:dyDescent="0.2">
      <c r="A6119" s="86">
        <v>44199</v>
      </c>
      <c r="B6119" s="87">
        <v>44199</v>
      </c>
      <c r="C6119" s="87" t="s">
        <v>1022</v>
      </c>
      <c r="D6119" s="88">
        <f>VLOOKUP(Pag_Inicio_Corr_mas_casos[[#This Row],[Corregimiento]],Hoja3!$A$2:$D$676,4,0)</f>
        <v>91001</v>
      </c>
      <c r="E6119" s="87">
        <v>17</v>
      </c>
    </row>
    <row r="6120" spans="1:5" x14ac:dyDescent="0.2">
      <c r="A6120" s="86">
        <v>44199</v>
      </c>
      <c r="B6120" s="87">
        <v>44199</v>
      </c>
      <c r="C6120" s="87" t="s">
        <v>1059</v>
      </c>
      <c r="D6120" s="88">
        <f>VLOOKUP(Pag_Inicio_Corr_mas_casos[[#This Row],[Corregimiento]],Hoja3!$A$2:$D$676,4,0)</f>
        <v>91007</v>
      </c>
      <c r="E6120" s="87">
        <v>16</v>
      </c>
    </row>
    <row r="6121" spans="1:5" x14ac:dyDescent="0.2">
      <c r="A6121" s="86">
        <v>44199</v>
      </c>
      <c r="B6121" s="87">
        <v>44199</v>
      </c>
      <c r="C6121" s="87" t="s">
        <v>1007</v>
      </c>
      <c r="D6121" s="88">
        <f>VLOOKUP(Pag_Inicio_Corr_mas_casos[[#This Row],[Corregimiento]],Hoja3!$A$2:$D$676,4,0)</f>
        <v>40612</v>
      </c>
      <c r="E6121" s="87">
        <v>16</v>
      </c>
    </row>
    <row r="6122" spans="1:5" x14ac:dyDescent="0.2">
      <c r="A6122" s="86">
        <v>44199</v>
      </c>
      <c r="B6122" s="87">
        <v>44199</v>
      </c>
      <c r="C6122" s="87" t="s">
        <v>971</v>
      </c>
      <c r="D6122" s="88">
        <f>VLOOKUP(Pag_Inicio_Corr_mas_casos[[#This Row],[Corregimiento]],Hoja3!$A$2:$D$676,4,0)</f>
        <v>130103</v>
      </c>
      <c r="E6122" s="87">
        <v>16</v>
      </c>
    </row>
    <row r="6123" spans="1:5" x14ac:dyDescent="0.2">
      <c r="A6123" s="86">
        <v>44199</v>
      </c>
      <c r="B6123" s="87">
        <v>44199</v>
      </c>
      <c r="C6123" s="87" t="s">
        <v>948</v>
      </c>
      <c r="D6123" s="88">
        <f>VLOOKUP(Pag_Inicio_Corr_mas_casos[[#This Row],[Corregimiento]],Hoja3!$A$2:$D$676,4,0)</f>
        <v>80811</v>
      </c>
      <c r="E6123" s="87">
        <v>16</v>
      </c>
    </row>
    <row r="6124" spans="1:5" x14ac:dyDescent="0.2">
      <c r="A6124" s="86">
        <v>44199</v>
      </c>
      <c r="B6124" s="87">
        <v>44199</v>
      </c>
      <c r="C6124" s="87" t="s">
        <v>975</v>
      </c>
      <c r="D6124" s="88">
        <f>VLOOKUP(Pag_Inicio_Corr_mas_casos[[#This Row],[Corregimiento]],Hoja3!$A$2:$D$676,4,0)</f>
        <v>20207</v>
      </c>
      <c r="E6124" s="87">
        <v>16</v>
      </c>
    </row>
    <row r="6125" spans="1:5" x14ac:dyDescent="0.2">
      <c r="A6125" s="86">
        <v>44199</v>
      </c>
      <c r="B6125" s="87">
        <v>44199</v>
      </c>
      <c r="C6125" s="87" t="s">
        <v>1039</v>
      </c>
      <c r="D6125" s="88">
        <f>VLOOKUP(Pag_Inicio_Corr_mas_casos[[#This Row],[Corregimiento]],Hoja3!$A$2:$D$676,4,0)</f>
        <v>60101</v>
      </c>
      <c r="E6125" s="87">
        <v>15</v>
      </c>
    </row>
    <row r="6126" spans="1:5" x14ac:dyDescent="0.2">
      <c r="A6126" s="86">
        <v>44199</v>
      </c>
      <c r="B6126" s="87">
        <v>44199</v>
      </c>
      <c r="C6126" s="87" t="s">
        <v>1003</v>
      </c>
      <c r="D6126" s="88">
        <f>VLOOKUP(Pag_Inicio_Corr_mas_casos[[#This Row],[Corregimiento]],Hoja3!$A$2:$D$676,4,0)</f>
        <v>40611</v>
      </c>
      <c r="E6126" s="87">
        <v>15</v>
      </c>
    </row>
    <row r="6127" spans="1:5" x14ac:dyDescent="0.2">
      <c r="A6127" s="86">
        <v>44199</v>
      </c>
      <c r="B6127" s="87">
        <v>44199</v>
      </c>
      <c r="C6127" s="87" t="s">
        <v>1005</v>
      </c>
      <c r="D6127" s="88">
        <f>VLOOKUP(Pag_Inicio_Corr_mas_casos[[#This Row],[Corregimiento]],Hoja3!$A$2:$D$676,4,0)</f>
        <v>60103</v>
      </c>
      <c r="E6127" s="87">
        <v>15</v>
      </c>
    </row>
    <row r="6128" spans="1:5" x14ac:dyDescent="0.2">
      <c r="A6128" s="86">
        <v>44199</v>
      </c>
      <c r="B6128" s="87">
        <v>44199</v>
      </c>
      <c r="C6128" s="87" t="s">
        <v>1061</v>
      </c>
      <c r="D6128" s="88">
        <f>VLOOKUP(Pag_Inicio_Corr_mas_casos[[#This Row],[Corregimiento]],Hoja3!$A$2:$D$676,4,0)</f>
        <v>60401</v>
      </c>
      <c r="E6128" s="87">
        <v>15</v>
      </c>
    </row>
    <row r="6129" spans="1:6" x14ac:dyDescent="0.2">
      <c r="A6129" s="86">
        <v>44199</v>
      </c>
      <c r="B6129" s="87">
        <v>44199</v>
      </c>
      <c r="C6129" s="87" t="s">
        <v>1100</v>
      </c>
      <c r="D6129" s="88">
        <f>VLOOKUP(Pag_Inicio_Corr_mas_casos[[#This Row],[Corregimiento]],Hoja3!$A$2:$D$676,4,0)</f>
        <v>60701</v>
      </c>
      <c r="E6129" s="87">
        <v>15</v>
      </c>
    </row>
    <row r="6130" spans="1:6" x14ac:dyDescent="0.2">
      <c r="A6130" s="86">
        <v>44199</v>
      </c>
      <c r="B6130" s="87">
        <v>44199</v>
      </c>
      <c r="C6130" s="87" t="s">
        <v>941</v>
      </c>
      <c r="D6130" s="88">
        <f>VLOOKUP(Pag_Inicio_Corr_mas_casos[[#This Row],[Corregimiento]],Hoja3!$A$2:$D$676,4,0)</f>
        <v>80823</v>
      </c>
      <c r="E6130" s="87">
        <v>14</v>
      </c>
    </row>
    <row r="6131" spans="1:6" x14ac:dyDescent="0.2">
      <c r="A6131" s="86">
        <v>44199</v>
      </c>
      <c r="B6131" s="87">
        <v>44199</v>
      </c>
      <c r="C6131" s="87" t="s">
        <v>974</v>
      </c>
      <c r="D6131" s="88">
        <f>VLOOKUP(Pag_Inicio_Corr_mas_casos[[#This Row],[Corregimiento]],Hoja3!$A$2:$D$676,4,0)</f>
        <v>40203</v>
      </c>
      <c r="E6131" s="87">
        <v>14</v>
      </c>
    </row>
    <row r="6132" spans="1:6" x14ac:dyDescent="0.2">
      <c r="A6132" s="86">
        <v>44199</v>
      </c>
      <c r="B6132" s="87">
        <v>44199</v>
      </c>
      <c r="C6132" s="87" t="s">
        <v>995</v>
      </c>
      <c r="D6132" s="88">
        <f>VLOOKUP(Pag_Inicio_Corr_mas_casos[[#This Row],[Corregimiento]],Hoja3!$A$2:$D$676,4,0)</f>
        <v>81005</v>
      </c>
      <c r="E6132" s="87">
        <v>14</v>
      </c>
    </row>
    <row r="6133" spans="1:6" x14ac:dyDescent="0.2">
      <c r="A6133" s="86">
        <v>44199</v>
      </c>
      <c r="B6133" s="87">
        <v>44199</v>
      </c>
      <c r="C6133" s="87" t="s">
        <v>951</v>
      </c>
      <c r="D6133" s="87">
        <v>40607</v>
      </c>
      <c r="E6133" s="87">
        <v>12</v>
      </c>
      <c r="F6133" s="3" t="s">
        <v>1101</v>
      </c>
    </row>
    <row r="6134" spans="1:6" x14ac:dyDescent="0.2">
      <c r="A6134" s="86">
        <v>44199</v>
      </c>
      <c r="B6134" s="87">
        <v>44199</v>
      </c>
      <c r="C6134" s="87" t="s">
        <v>1102</v>
      </c>
      <c r="D6134" s="88">
        <f>VLOOKUP(Pag_Inicio_Corr_mas_casos[[#This Row],[Corregimiento]],Hoja3!$A$2:$D$676,4,0)</f>
        <v>60601</v>
      </c>
      <c r="E6134" s="87">
        <v>12</v>
      </c>
    </row>
    <row r="6135" spans="1:6" x14ac:dyDescent="0.2">
      <c r="A6135" s="86">
        <v>44199</v>
      </c>
      <c r="B6135" s="87">
        <v>44199</v>
      </c>
      <c r="C6135" s="87" t="s">
        <v>946</v>
      </c>
      <c r="D6135" s="88">
        <f>VLOOKUP(Pag_Inicio_Corr_mas_casos[[#This Row],[Corregimiento]],Hoja3!$A$2:$D$676,4,0)</f>
        <v>80814</v>
      </c>
      <c r="E6135" s="87">
        <v>11</v>
      </c>
    </row>
    <row r="6136" spans="1:6" x14ac:dyDescent="0.2">
      <c r="A6136" s="86">
        <v>44199</v>
      </c>
      <c r="B6136" s="87">
        <v>44199</v>
      </c>
      <c r="C6136" s="87" t="s">
        <v>1103</v>
      </c>
      <c r="D6136" s="88">
        <f>VLOOKUP(Pag_Inicio_Corr_mas_casos[[#This Row],[Corregimiento]],Hoja3!$A$2:$D$676,4,0)</f>
        <v>130301</v>
      </c>
      <c r="E6136" s="87">
        <v>11</v>
      </c>
    </row>
    <row r="6137" spans="1:6" x14ac:dyDescent="0.2">
      <c r="A6137" s="86">
        <v>44199</v>
      </c>
      <c r="B6137" s="87">
        <v>44199</v>
      </c>
      <c r="C6137" s="87" t="s">
        <v>1002</v>
      </c>
      <c r="D6137" s="88">
        <f>VLOOKUP(Pag_Inicio_Corr_mas_casos[[#This Row],[Corregimiento]],Hoja3!$A$2:$D$676,4,0)</f>
        <v>30115</v>
      </c>
      <c r="E6137" s="87">
        <v>11</v>
      </c>
    </row>
    <row r="6138" spans="1:6" x14ac:dyDescent="0.2">
      <c r="A6138" s="86">
        <v>44199</v>
      </c>
      <c r="B6138" s="87">
        <v>44199</v>
      </c>
      <c r="C6138" s="87" t="s">
        <v>998</v>
      </c>
      <c r="D6138" s="88">
        <f>VLOOKUP(Pag_Inicio_Corr_mas_casos[[#This Row],[Corregimiento]],Hoja3!$A$2:$D$676,4,0)</f>
        <v>81004</v>
      </c>
      <c r="E6138" s="87">
        <v>11</v>
      </c>
    </row>
    <row r="6139" spans="1:6" x14ac:dyDescent="0.2">
      <c r="A6139" s="86">
        <v>44199</v>
      </c>
      <c r="B6139" s="87">
        <v>44199</v>
      </c>
      <c r="C6139" s="87" t="s">
        <v>1063</v>
      </c>
      <c r="D6139" s="88">
        <f>VLOOKUP(Pag_Inicio_Corr_mas_casos[[#This Row],[Corregimiento]],Hoja3!$A$2:$D$676,4,0)</f>
        <v>20401</v>
      </c>
      <c r="E6139" s="87">
        <v>11</v>
      </c>
    </row>
    <row r="6140" spans="1:6" x14ac:dyDescent="0.2">
      <c r="A6140" s="86">
        <v>44199</v>
      </c>
      <c r="B6140" s="87">
        <v>44199</v>
      </c>
      <c r="C6140" s="87" t="s">
        <v>1066</v>
      </c>
      <c r="D6140" s="88">
        <f>VLOOKUP(Pag_Inicio_Corr_mas_casos[[#This Row],[Corregimiento]],Hoja3!$A$2:$D$676,4,0)</f>
        <v>40610</v>
      </c>
      <c r="E6140" s="87">
        <v>11</v>
      </c>
    </row>
    <row r="6141" spans="1:6" x14ac:dyDescent="0.2">
      <c r="A6141" s="59">
        <v>44200</v>
      </c>
      <c r="B6141" s="60">
        <v>44200</v>
      </c>
      <c r="C6141" s="60" t="s">
        <v>864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 x14ac:dyDescent="0.2">
      <c r="A6142" s="59">
        <v>44200</v>
      </c>
      <c r="B6142" s="60">
        <v>44200</v>
      </c>
      <c r="C6142" s="60" t="s">
        <v>1019</v>
      </c>
      <c r="D6142" s="61">
        <f>VLOOKUP(Pag_Inicio_Corr_mas_casos[[#This Row],[Corregimiento]],Hoja3!$A$2:$D$676,4,0)</f>
        <v>81001</v>
      </c>
      <c r="E6142" s="60">
        <v>60</v>
      </c>
    </row>
    <row r="6143" spans="1:6" x14ac:dyDescent="0.2">
      <c r="A6143" s="59">
        <v>44200</v>
      </c>
      <c r="B6143" s="60">
        <v>44200</v>
      </c>
      <c r="C6143" s="60" t="s">
        <v>940</v>
      </c>
      <c r="D6143" s="61">
        <f>VLOOKUP(Pag_Inicio_Corr_mas_casos[[#This Row],[Corregimiento]],Hoja3!$A$2:$D$676,4,0)</f>
        <v>80806</v>
      </c>
      <c r="E6143" s="60">
        <v>58</v>
      </c>
    </row>
    <row r="6144" spans="1:6" x14ac:dyDescent="0.2">
      <c r="A6144" s="59">
        <v>44200</v>
      </c>
      <c r="B6144" s="60">
        <v>44200</v>
      </c>
      <c r="C6144" s="60" t="s">
        <v>1012</v>
      </c>
      <c r="D6144" s="61">
        <f>VLOOKUP(Pag_Inicio_Corr_mas_casos[[#This Row],[Corregimiento]],Hoja3!$A$2:$D$676,4,0)</f>
        <v>80819</v>
      </c>
      <c r="E6144" s="60">
        <v>57</v>
      </c>
    </row>
    <row r="6145" spans="1:5" x14ac:dyDescent="0.2">
      <c r="A6145" s="59">
        <v>44200</v>
      </c>
      <c r="B6145" s="60">
        <v>44200</v>
      </c>
      <c r="C6145" s="60" t="s">
        <v>941</v>
      </c>
      <c r="D6145" s="61">
        <f>VLOOKUP(Pag_Inicio_Corr_mas_casos[[#This Row],[Corregimiento]],Hoja3!$A$2:$D$676,4,0)</f>
        <v>80823</v>
      </c>
      <c r="E6145" s="60">
        <v>55</v>
      </c>
    </row>
    <row r="6146" spans="1:5" x14ac:dyDescent="0.2">
      <c r="A6146" s="59">
        <v>44200</v>
      </c>
      <c r="B6146" s="60">
        <v>44200</v>
      </c>
      <c r="C6146" s="60" t="s">
        <v>1011</v>
      </c>
      <c r="D6146" s="61">
        <f>VLOOKUP(Pag_Inicio_Corr_mas_casos[[#This Row],[Corregimiento]],Hoja3!$A$2:$D$676,4,0)</f>
        <v>80809</v>
      </c>
      <c r="E6146" s="60">
        <v>55</v>
      </c>
    </row>
    <row r="6147" spans="1:5" x14ac:dyDescent="0.2">
      <c r="A6147" s="59">
        <v>44200</v>
      </c>
      <c r="B6147" s="60">
        <v>44200</v>
      </c>
      <c r="C6147" s="60" t="s">
        <v>954</v>
      </c>
      <c r="D6147" s="61">
        <f>VLOOKUP(Pag_Inicio_Corr_mas_casos[[#This Row],[Corregimiento]],Hoja3!$A$2:$D$676,4,0)</f>
        <v>80822</v>
      </c>
      <c r="E6147" s="60">
        <v>52</v>
      </c>
    </row>
    <row r="6148" spans="1:5" x14ac:dyDescent="0.2">
      <c r="A6148" s="59">
        <v>44200</v>
      </c>
      <c r="B6148" s="60">
        <v>44200</v>
      </c>
      <c r="C6148" s="60" t="s">
        <v>1068</v>
      </c>
      <c r="D6148" s="61">
        <f>VLOOKUP(Pag_Inicio_Corr_mas_casos[[#This Row],[Corregimiento]],Hoja3!$A$2:$D$676,4,0)</f>
        <v>130101</v>
      </c>
      <c r="E6148" s="60">
        <v>52</v>
      </c>
    </row>
    <row r="6149" spans="1:5" x14ac:dyDescent="0.2">
      <c r="A6149" s="59">
        <v>44200</v>
      </c>
      <c r="B6149" s="60">
        <v>44200</v>
      </c>
      <c r="C6149" s="60" t="s">
        <v>950</v>
      </c>
      <c r="D6149" s="61">
        <f>VLOOKUP(Pag_Inicio_Corr_mas_casos[[#This Row],[Corregimiento]],Hoja3!$A$2:$D$676,4,0)</f>
        <v>130107</v>
      </c>
      <c r="E6149" s="60">
        <v>51</v>
      </c>
    </row>
    <row r="6150" spans="1:5" x14ac:dyDescent="0.2">
      <c r="A6150" s="59">
        <v>44200</v>
      </c>
      <c r="B6150" s="60">
        <v>44200</v>
      </c>
      <c r="C6150" s="60" t="s">
        <v>953</v>
      </c>
      <c r="D6150" s="61">
        <f>VLOOKUP(Pag_Inicio_Corr_mas_casos[[#This Row],[Corregimiento]],Hoja3!$A$2:$D$676,4,0)</f>
        <v>80817</v>
      </c>
      <c r="E6150" s="60">
        <v>51</v>
      </c>
    </row>
    <row r="6151" spans="1:5" x14ac:dyDescent="0.2">
      <c r="A6151" s="59">
        <v>44200</v>
      </c>
      <c r="B6151" s="60">
        <v>44200</v>
      </c>
      <c r="C6151" s="60" t="s">
        <v>952</v>
      </c>
      <c r="D6151" s="61">
        <f>VLOOKUP(Pag_Inicio_Corr_mas_casos[[#This Row],[Corregimiento]],Hoja3!$A$2:$D$676,4,0)</f>
        <v>80820</v>
      </c>
      <c r="E6151" s="60">
        <v>50</v>
      </c>
    </row>
    <row r="6152" spans="1:5" x14ac:dyDescent="0.2">
      <c r="A6152" s="59">
        <v>44200</v>
      </c>
      <c r="B6152" s="60">
        <v>44200</v>
      </c>
      <c r="C6152" s="60" t="s">
        <v>947</v>
      </c>
      <c r="D6152" s="61">
        <f>VLOOKUP(Pag_Inicio_Corr_mas_casos[[#This Row],[Corregimiento]],Hoja3!$A$2:$D$676,4,0)</f>
        <v>80826</v>
      </c>
      <c r="E6152" s="60">
        <v>48</v>
      </c>
    </row>
    <row r="6153" spans="1:5" x14ac:dyDescent="0.2">
      <c r="A6153" s="59">
        <v>44200</v>
      </c>
      <c r="B6153" s="60">
        <v>44200</v>
      </c>
      <c r="C6153" s="60" t="s">
        <v>772</v>
      </c>
      <c r="D6153" s="61">
        <f>VLOOKUP(Pag_Inicio_Corr_mas_casos[[#This Row],[Corregimiento]],Hoja3!$A$2:$D$676,4,0)</f>
        <v>80821</v>
      </c>
      <c r="E6153" s="60">
        <v>45</v>
      </c>
    </row>
    <row r="6154" spans="1:5" x14ac:dyDescent="0.2">
      <c r="A6154" s="59">
        <v>44200</v>
      </c>
      <c r="B6154" s="60">
        <v>44200</v>
      </c>
      <c r="C6154" s="60" t="s">
        <v>1036</v>
      </c>
      <c r="D6154" s="61">
        <f>VLOOKUP(Pag_Inicio_Corr_mas_casos[[#This Row],[Corregimiento]],Hoja3!$A$2:$D$676,4,0)</f>
        <v>130106</v>
      </c>
      <c r="E6154" s="60">
        <v>45</v>
      </c>
    </row>
    <row r="6155" spans="1:5" x14ac:dyDescent="0.2">
      <c r="A6155" s="59">
        <v>44200</v>
      </c>
      <c r="B6155" s="60">
        <v>44200</v>
      </c>
      <c r="C6155" s="60" t="s">
        <v>945</v>
      </c>
      <c r="D6155" s="61">
        <f>VLOOKUP(Pag_Inicio_Corr_mas_casos[[#This Row],[Corregimiento]],Hoja3!$A$2:$D$676,4,0)</f>
        <v>81007</v>
      </c>
      <c r="E6155" s="60">
        <v>43</v>
      </c>
    </row>
    <row r="6156" spans="1:5" x14ac:dyDescent="0.2">
      <c r="A6156" s="59">
        <v>44200</v>
      </c>
      <c r="B6156" s="60">
        <v>44200</v>
      </c>
      <c r="C6156" s="60" t="s">
        <v>938</v>
      </c>
      <c r="D6156" s="61">
        <f>VLOOKUP(Pag_Inicio_Corr_mas_casos[[#This Row],[Corregimiento]],Hoja3!$A$2:$D$676,4,0)</f>
        <v>130717</v>
      </c>
      <c r="E6156" s="60">
        <v>42</v>
      </c>
    </row>
    <row r="6157" spans="1:5" x14ac:dyDescent="0.2">
      <c r="A6157" s="59">
        <v>44200</v>
      </c>
      <c r="B6157" s="60">
        <v>44200</v>
      </c>
      <c r="C6157" s="60" t="s">
        <v>944</v>
      </c>
      <c r="D6157" s="61">
        <f>VLOOKUP(Pag_Inicio_Corr_mas_casos[[#This Row],[Corregimiento]],Hoja3!$A$2:$D$676,4,0)</f>
        <v>130708</v>
      </c>
      <c r="E6157" s="60">
        <v>38</v>
      </c>
    </row>
    <row r="6158" spans="1:5" x14ac:dyDescent="0.2">
      <c r="A6158" s="59">
        <v>44200</v>
      </c>
      <c r="B6158" s="60">
        <v>44200</v>
      </c>
      <c r="C6158" s="60" t="s">
        <v>943</v>
      </c>
      <c r="D6158" s="61">
        <f>VLOOKUP(Pag_Inicio_Corr_mas_casos[[#This Row],[Corregimiento]],Hoja3!$A$2:$D$676,4,0)</f>
        <v>80816</v>
      </c>
      <c r="E6158" s="60">
        <v>37</v>
      </c>
    </row>
    <row r="6159" spans="1:5" x14ac:dyDescent="0.2">
      <c r="A6159" s="59">
        <v>44200</v>
      </c>
      <c r="B6159" s="60">
        <v>44200</v>
      </c>
      <c r="C6159" s="60" t="s">
        <v>1015</v>
      </c>
      <c r="D6159" s="61">
        <f>VLOOKUP(Pag_Inicio_Corr_mas_casos[[#This Row],[Corregimiento]],Hoja3!$A$2:$D$676,4,0)</f>
        <v>130702</v>
      </c>
      <c r="E6159" s="60">
        <v>36</v>
      </c>
    </row>
    <row r="6160" spans="1:5" x14ac:dyDescent="0.2">
      <c r="A6160" s="59">
        <v>44200</v>
      </c>
      <c r="B6160" s="60">
        <v>44200</v>
      </c>
      <c r="C6160" s="60" t="s">
        <v>1018</v>
      </c>
      <c r="D6160" s="61">
        <f>VLOOKUP(Pag_Inicio_Corr_mas_casos[[#This Row],[Corregimiento]],Hoja3!$A$2:$D$676,4,0)</f>
        <v>81008</v>
      </c>
      <c r="E6160" s="60">
        <v>32</v>
      </c>
    </row>
    <row r="6161" spans="1:6" x14ac:dyDescent="0.2">
      <c r="A6161" s="59">
        <v>44200</v>
      </c>
      <c r="B6161" s="60">
        <v>44200</v>
      </c>
      <c r="C6161" s="60" t="s">
        <v>1038</v>
      </c>
      <c r="D6161" s="61">
        <f>VLOOKUP(Pag_Inicio_Corr_mas_casos[[#This Row],[Corregimiento]],Hoja3!$A$2:$D$676,4,0)</f>
        <v>130108</v>
      </c>
      <c r="E6161" s="60">
        <v>31</v>
      </c>
    </row>
    <row r="6162" spans="1:6" x14ac:dyDescent="0.2">
      <c r="A6162" s="59">
        <v>44200</v>
      </c>
      <c r="B6162" s="60">
        <v>44200</v>
      </c>
      <c r="C6162" s="60" t="s">
        <v>951</v>
      </c>
      <c r="D6162" s="60">
        <v>40607</v>
      </c>
      <c r="E6162" s="60">
        <v>31</v>
      </c>
      <c r="F6162" s="3" t="s">
        <v>1048</v>
      </c>
    </row>
    <row r="6163" spans="1:6" x14ac:dyDescent="0.2">
      <c r="A6163" s="59">
        <v>44200</v>
      </c>
      <c r="B6163" s="60">
        <v>44200</v>
      </c>
      <c r="C6163" s="60" t="s">
        <v>951</v>
      </c>
      <c r="D6163" s="61">
        <f>VLOOKUP(Pag_Inicio_Corr_mas_casos[[#This Row],[Corregimiento]],Hoja3!$A$2:$D$676,4,0)</f>
        <v>80813</v>
      </c>
      <c r="E6163" s="60">
        <v>31</v>
      </c>
    </row>
    <row r="6164" spans="1:6" x14ac:dyDescent="0.2">
      <c r="A6164" s="59">
        <v>44200</v>
      </c>
      <c r="B6164" s="60">
        <v>44200</v>
      </c>
      <c r="C6164" s="60" t="s">
        <v>942</v>
      </c>
      <c r="D6164" s="61">
        <f>VLOOKUP(Pag_Inicio_Corr_mas_casos[[#This Row],[Corregimiento]],Hoja3!$A$2:$D$676,4,0)</f>
        <v>80807</v>
      </c>
      <c r="E6164" s="60">
        <v>30</v>
      </c>
    </row>
    <row r="6165" spans="1:6" x14ac:dyDescent="0.2">
      <c r="A6165" s="59">
        <v>44200</v>
      </c>
      <c r="B6165" s="60">
        <v>44200</v>
      </c>
      <c r="C6165" s="60" t="s">
        <v>937</v>
      </c>
      <c r="D6165" s="61">
        <f>VLOOKUP(Pag_Inicio_Corr_mas_casos[[#This Row],[Corregimiento]],Hoja3!$A$2:$D$676,4,0)</f>
        <v>80810</v>
      </c>
      <c r="E6165" s="60">
        <v>30</v>
      </c>
    </row>
    <row r="6166" spans="1:6" x14ac:dyDescent="0.2">
      <c r="A6166" s="59">
        <v>44200</v>
      </c>
      <c r="B6166" s="60">
        <v>44200</v>
      </c>
      <c r="C6166" s="60" t="s">
        <v>1021</v>
      </c>
      <c r="D6166" s="61">
        <f>VLOOKUP(Pag_Inicio_Corr_mas_casos[[#This Row],[Corregimiento]],Hoja3!$A$2:$D$676,4,0)</f>
        <v>81003</v>
      </c>
      <c r="E6166" s="60">
        <v>27</v>
      </c>
    </row>
    <row r="6167" spans="1:6" x14ac:dyDescent="0.2">
      <c r="A6167" s="59">
        <v>44200</v>
      </c>
      <c r="B6167" s="60">
        <v>44200</v>
      </c>
      <c r="C6167" s="60" t="s">
        <v>970</v>
      </c>
      <c r="D6167" s="61">
        <f>VLOOKUP(Pag_Inicio_Corr_mas_casos[[#This Row],[Corregimiento]],Hoja3!$A$2:$D$676,4,0)</f>
        <v>40606</v>
      </c>
      <c r="E6167" s="60">
        <v>27</v>
      </c>
    </row>
    <row r="6168" spans="1:6" x14ac:dyDescent="0.2">
      <c r="A6168" s="59">
        <v>44200</v>
      </c>
      <c r="B6168" s="60">
        <v>44200</v>
      </c>
      <c r="C6168" s="60" t="s">
        <v>948</v>
      </c>
      <c r="D6168" s="61">
        <f>VLOOKUP(Pag_Inicio_Corr_mas_casos[[#This Row],[Corregimiento]],Hoja3!$A$2:$D$676,4,0)</f>
        <v>80811</v>
      </c>
      <c r="E6168" s="60">
        <v>27</v>
      </c>
    </row>
    <row r="6169" spans="1:6" x14ac:dyDescent="0.2">
      <c r="A6169" s="59">
        <v>44200</v>
      </c>
      <c r="B6169" s="60">
        <v>44200</v>
      </c>
      <c r="C6169" s="60" t="s">
        <v>939</v>
      </c>
      <c r="D6169" s="61">
        <f>VLOOKUP(Pag_Inicio_Corr_mas_casos[[#This Row],[Corregimiento]],Hoja3!$A$2:$D$676,4,0)</f>
        <v>81009</v>
      </c>
      <c r="E6169" s="60">
        <v>27</v>
      </c>
    </row>
    <row r="6170" spans="1:6" x14ac:dyDescent="0.2">
      <c r="A6170" s="59">
        <v>44200</v>
      </c>
      <c r="B6170" s="60">
        <v>44200</v>
      </c>
      <c r="C6170" s="60" t="s">
        <v>1020</v>
      </c>
      <c r="D6170" s="61">
        <f>VLOOKUP(Pag_Inicio_Corr_mas_casos[[#This Row],[Corregimiento]],Hoja3!$A$2:$D$676,4,0)</f>
        <v>81002</v>
      </c>
      <c r="E6170" s="60">
        <v>26</v>
      </c>
    </row>
    <row r="6171" spans="1:6" x14ac:dyDescent="0.2">
      <c r="A6171" s="59">
        <v>44200</v>
      </c>
      <c r="B6171" s="60">
        <v>44200</v>
      </c>
      <c r="C6171" s="60" t="s">
        <v>1050</v>
      </c>
      <c r="D6171" s="61">
        <f>VLOOKUP(Pag_Inicio_Corr_mas_casos[[#This Row],[Corregimiento]],Hoja3!$A$2:$D$676,4,0)</f>
        <v>80501</v>
      </c>
      <c r="E6171" s="60">
        <v>26</v>
      </c>
    </row>
    <row r="6172" spans="1:6" x14ac:dyDescent="0.2">
      <c r="A6172" s="59">
        <v>44200</v>
      </c>
      <c r="B6172" s="60">
        <v>44200</v>
      </c>
      <c r="C6172" s="60" t="s">
        <v>1001</v>
      </c>
      <c r="D6172" s="61">
        <f>VLOOKUP(Pag_Inicio_Corr_mas_casos[[#This Row],[Corregimiento]],Hoja3!$A$2:$D$676,4,0)</f>
        <v>40501</v>
      </c>
      <c r="E6172" s="60">
        <v>26</v>
      </c>
    </row>
    <row r="6173" spans="1:6" x14ac:dyDescent="0.2">
      <c r="A6173" s="59">
        <v>44200</v>
      </c>
      <c r="B6173" s="60">
        <v>44200</v>
      </c>
      <c r="C6173" s="60" t="s">
        <v>1054</v>
      </c>
      <c r="D6173" s="61">
        <f>VLOOKUP(Pag_Inicio_Corr_mas_casos[[#This Row],[Corregimiento]],Hoja3!$A$2:$D$676,4,0)</f>
        <v>130102</v>
      </c>
      <c r="E6173" s="60">
        <v>25</v>
      </c>
    </row>
    <row r="6174" spans="1:6" x14ac:dyDescent="0.2">
      <c r="A6174" s="59">
        <v>44200</v>
      </c>
      <c r="B6174" s="60">
        <v>44200</v>
      </c>
      <c r="C6174" s="60" t="s">
        <v>1007</v>
      </c>
      <c r="D6174" s="61">
        <f>VLOOKUP(Pag_Inicio_Corr_mas_casos[[#This Row],[Corregimiento]],Hoja3!$A$2:$D$676,4,0)</f>
        <v>40612</v>
      </c>
      <c r="E6174" s="60">
        <v>24</v>
      </c>
    </row>
    <row r="6175" spans="1:6" x14ac:dyDescent="0.2">
      <c r="A6175" s="59">
        <v>44200</v>
      </c>
      <c r="B6175" s="60">
        <v>44200</v>
      </c>
      <c r="C6175" s="60" t="s">
        <v>946</v>
      </c>
      <c r="D6175" s="61">
        <f>VLOOKUP(Pag_Inicio_Corr_mas_casos[[#This Row],[Corregimiento]],Hoja3!$A$2:$D$676,4,0)</f>
        <v>80814</v>
      </c>
      <c r="E6175" s="60">
        <v>23</v>
      </c>
    </row>
    <row r="6176" spans="1:6" x14ac:dyDescent="0.2">
      <c r="A6176" s="59">
        <v>44200</v>
      </c>
      <c r="B6176" s="60">
        <v>44200</v>
      </c>
      <c r="C6176" s="60" t="s">
        <v>1051</v>
      </c>
      <c r="D6176" s="61">
        <f>VLOOKUP(Pag_Inicio_Corr_mas_casos[[#This Row],[Corregimiento]],Hoja3!$A$2:$D$676,4,0)</f>
        <v>20105</v>
      </c>
      <c r="E6176" s="60">
        <v>22</v>
      </c>
    </row>
    <row r="6177" spans="1:5" x14ac:dyDescent="0.2">
      <c r="A6177" s="59">
        <v>44200</v>
      </c>
      <c r="B6177" s="60">
        <v>44200</v>
      </c>
      <c r="C6177" s="60" t="s">
        <v>1022</v>
      </c>
      <c r="D6177" s="61">
        <f>VLOOKUP(Pag_Inicio_Corr_mas_casos[[#This Row],[Corregimiento]],Hoja3!$A$2:$D$676,4,0)</f>
        <v>91001</v>
      </c>
      <c r="E6177" s="60">
        <v>22</v>
      </c>
    </row>
    <row r="6178" spans="1:5" x14ac:dyDescent="0.2">
      <c r="A6178" s="59">
        <v>44200</v>
      </c>
      <c r="B6178" s="60">
        <v>44200</v>
      </c>
      <c r="C6178" s="60" t="s">
        <v>956</v>
      </c>
      <c r="D6178" s="61">
        <f>VLOOKUP(Pag_Inicio_Corr_mas_casos[[#This Row],[Corregimiento]],Hoja3!$A$2:$D$676,4,0)</f>
        <v>80815</v>
      </c>
      <c r="E6178" s="60">
        <v>40</v>
      </c>
    </row>
    <row r="6179" spans="1:5" x14ac:dyDescent="0.2">
      <c r="A6179" s="59">
        <v>44200</v>
      </c>
      <c r="B6179" s="60">
        <v>44200</v>
      </c>
      <c r="C6179" s="60" t="s">
        <v>1060</v>
      </c>
      <c r="D6179" s="61">
        <f>VLOOKUP(Pag_Inicio_Corr_mas_casos[[#This Row],[Corregimiento]],Hoja3!$A$2:$D$676,4,0)</f>
        <v>40601</v>
      </c>
      <c r="E6179" s="60">
        <v>21</v>
      </c>
    </row>
    <row r="6180" spans="1:5" x14ac:dyDescent="0.2">
      <c r="A6180" s="59">
        <v>44200</v>
      </c>
      <c r="B6180" s="60">
        <v>44200</v>
      </c>
      <c r="C6180" s="60" t="s">
        <v>992</v>
      </c>
      <c r="D6180" s="61">
        <f>VLOOKUP(Pag_Inicio_Corr_mas_casos[[#This Row],[Corregimiento]],Hoja3!$A$2:$D$676,4,0)</f>
        <v>80808</v>
      </c>
      <c r="E6180" s="60">
        <v>21</v>
      </c>
    </row>
    <row r="6181" spans="1:5" x14ac:dyDescent="0.2">
      <c r="A6181" s="59">
        <v>44200</v>
      </c>
      <c r="B6181" s="60">
        <v>44200</v>
      </c>
      <c r="C6181" s="60" t="s">
        <v>959</v>
      </c>
      <c r="D6181" s="61">
        <f>VLOOKUP(Pag_Inicio_Corr_mas_casos[[#This Row],[Corregimiento]],Hoja3!$A$2:$D$676,4,0)</f>
        <v>130701</v>
      </c>
      <c r="E6181" s="60">
        <v>19</v>
      </c>
    </row>
    <row r="6182" spans="1:5" x14ac:dyDescent="0.2">
      <c r="A6182" s="59">
        <v>44200</v>
      </c>
      <c r="B6182" s="60">
        <v>44200</v>
      </c>
      <c r="C6182" s="60" t="s">
        <v>1094</v>
      </c>
      <c r="D6182" s="61">
        <f>VLOOKUP(Pag_Inicio_Corr_mas_casos[[#This Row],[Corregimiento]],Hoja3!$A$2:$D$676,4,0)</f>
        <v>30109</v>
      </c>
      <c r="E6182" s="60">
        <v>19</v>
      </c>
    </row>
    <row r="6183" spans="1:5" x14ac:dyDescent="0.2">
      <c r="A6183" s="59">
        <v>44200</v>
      </c>
      <c r="B6183" s="60">
        <v>44200</v>
      </c>
      <c r="C6183" s="60" t="s">
        <v>1033</v>
      </c>
      <c r="D6183" s="61">
        <f>VLOOKUP(Pag_Inicio_Corr_mas_casos[[#This Row],[Corregimiento]],Hoja3!$A$2:$D$676,4,0)</f>
        <v>91008</v>
      </c>
      <c r="E6183" s="60">
        <v>18</v>
      </c>
    </row>
    <row r="6184" spans="1:5" x14ac:dyDescent="0.2">
      <c r="A6184" s="59">
        <v>44200</v>
      </c>
      <c r="B6184" s="60">
        <v>44200</v>
      </c>
      <c r="C6184" s="60" t="s">
        <v>1005</v>
      </c>
      <c r="D6184" s="61">
        <f>VLOOKUP(Pag_Inicio_Corr_mas_casos[[#This Row],[Corregimiento]],Hoja3!$A$2:$D$676,4,0)</f>
        <v>60103</v>
      </c>
      <c r="E6184" s="60">
        <v>18</v>
      </c>
    </row>
    <row r="6185" spans="1:5" x14ac:dyDescent="0.2">
      <c r="A6185" s="59">
        <v>44200</v>
      </c>
      <c r="B6185" s="60">
        <v>44200</v>
      </c>
      <c r="C6185" s="60" t="s">
        <v>1063</v>
      </c>
      <c r="D6185" s="61">
        <f>VLOOKUP(Pag_Inicio_Corr_mas_casos[[#This Row],[Corregimiento]],Hoja3!$A$2:$D$676,4,0)</f>
        <v>20401</v>
      </c>
      <c r="E6185" s="60">
        <v>18</v>
      </c>
    </row>
    <row r="6186" spans="1:5" x14ac:dyDescent="0.2">
      <c r="A6186" s="59">
        <v>44200</v>
      </c>
      <c r="B6186" s="60">
        <v>44200</v>
      </c>
      <c r="C6186" s="60" t="s">
        <v>957</v>
      </c>
      <c r="D6186" s="61">
        <f>VLOOKUP(Pag_Inicio_Corr_mas_casos[[#This Row],[Corregimiento]],Hoja3!$A$2:$D$676,4,0)</f>
        <v>130716</v>
      </c>
      <c r="E6186" s="60">
        <v>18</v>
      </c>
    </row>
    <row r="6187" spans="1:5" x14ac:dyDescent="0.2">
      <c r="A6187" s="59">
        <v>44200</v>
      </c>
      <c r="B6187" s="60">
        <v>44200</v>
      </c>
      <c r="C6187" s="60" t="s">
        <v>995</v>
      </c>
      <c r="D6187" s="61">
        <f>VLOOKUP(Pag_Inicio_Corr_mas_casos[[#This Row],[Corregimiento]],Hoja3!$A$2:$D$676,4,0)</f>
        <v>81005</v>
      </c>
      <c r="E6187" s="60">
        <v>18</v>
      </c>
    </row>
    <row r="6188" spans="1:5" x14ac:dyDescent="0.2">
      <c r="A6188" s="59">
        <v>44200</v>
      </c>
      <c r="B6188" s="60">
        <v>44200</v>
      </c>
      <c r="C6188" s="60" t="s">
        <v>1104</v>
      </c>
      <c r="D6188" s="61">
        <f>VLOOKUP(Pag_Inicio_Corr_mas_casos[[#This Row],[Corregimiento]],Hoja3!$A$2:$D$676,4,0)</f>
        <v>90607</v>
      </c>
      <c r="E6188" s="60">
        <v>17</v>
      </c>
    </row>
    <row r="6189" spans="1:5" x14ac:dyDescent="0.2">
      <c r="A6189" s="59">
        <v>44200</v>
      </c>
      <c r="B6189" s="60">
        <v>44200</v>
      </c>
      <c r="C6189" s="60" t="s">
        <v>1003</v>
      </c>
      <c r="D6189" s="61">
        <f>VLOOKUP(Pag_Inicio_Corr_mas_casos[[#This Row],[Corregimiento]],Hoja3!$A$2:$D$676,4,0)</f>
        <v>40611</v>
      </c>
      <c r="E6189" s="60">
        <v>16</v>
      </c>
    </row>
    <row r="6190" spans="1:5" x14ac:dyDescent="0.2">
      <c r="A6190" s="59">
        <v>44200</v>
      </c>
      <c r="B6190" s="60">
        <v>44200</v>
      </c>
      <c r="C6190" s="60" t="s">
        <v>972</v>
      </c>
      <c r="D6190" s="61">
        <f>VLOOKUP(Pag_Inicio_Corr_mas_casos[[#This Row],[Corregimiento]],Hoja3!$A$2:$D$676,4,0)</f>
        <v>80508</v>
      </c>
      <c r="E6190" s="60">
        <v>16</v>
      </c>
    </row>
    <row r="6191" spans="1:5" x14ac:dyDescent="0.2">
      <c r="A6191" s="59">
        <v>44200</v>
      </c>
      <c r="B6191" s="60">
        <v>44200</v>
      </c>
      <c r="C6191" s="60" t="s">
        <v>1032</v>
      </c>
      <c r="D6191" s="61">
        <f>VLOOKUP(Pag_Inicio_Corr_mas_casos[[#This Row],[Corregimiento]],Hoja3!$A$2:$D$676,4,0)</f>
        <v>30104</v>
      </c>
      <c r="E6191" s="60">
        <v>15</v>
      </c>
    </row>
    <row r="6192" spans="1:5" x14ac:dyDescent="0.2">
      <c r="A6192" s="59">
        <v>44200</v>
      </c>
      <c r="B6192" s="60">
        <v>44200</v>
      </c>
      <c r="C6192" s="60" t="s">
        <v>991</v>
      </c>
      <c r="D6192" s="61">
        <f>VLOOKUP(Pag_Inicio_Corr_mas_casos[[#This Row],[Corregimiento]],Hoja3!$A$2:$D$676,4,0)</f>
        <v>130706</v>
      </c>
      <c r="E6192" s="60">
        <v>15</v>
      </c>
    </row>
    <row r="6193" spans="1:5" x14ac:dyDescent="0.2">
      <c r="A6193" s="59">
        <v>44200</v>
      </c>
      <c r="B6193" s="60">
        <v>44200</v>
      </c>
      <c r="C6193" s="60" t="s">
        <v>998</v>
      </c>
      <c r="D6193" s="61">
        <f>VLOOKUP(Pag_Inicio_Corr_mas_casos[[#This Row],[Corregimiento]],Hoja3!$A$2:$D$676,4,0)</f>
        <v>81004</v>
      </c>
      <c r="E6193" s="60">
        <v>15</v>
      </c>
    </row>
    <row r="6194" spans="1:5" x14ac:dyDescent="0.2">
      <c r="A6194" s="59">
        <v>44200</v>
      </c>
      <c r="B6194" s="60">
        <v>44200</v>
      </c>
      <c r="C6194" s="60" t="s">
        <v>1061</v>
      </c>
      <c r="D6194" s="61">
        <f>VLOOKUP(Pag_Inicio_Corr_mas_casos[[#This Row],[Corregimiento]],Hoja3!$A$2:$D$676,4,0)</f>
        <v>60401</v>
      </c>
      <c r="E6194" s="60">
        <v>15</v>
      </c>
    </row>
    <row r="6195" spans="1:5" x14ac:dyDescent="0.2">
      <c r="A6195" s="59">
        <v>44200</v>
      </c>
      <c r="B6195" s="60">
        <v>44200</v>
      </c>
      <c r="C6195" s="60" t="s">
        <v>961</v>
      </c>
      <c r="D6195" s="61">
        <f>VLOOKUP(Pag_Inicio_Corr_mas_casos[[#This Row],[Corregimiento]],Hoja3!$A$2:$D$676,4,0)</f>
        <v>20601</v>
      </c>
      <c r="E6195" s="60">
        <v>15</v>
      </c>
    </row>
    <row r="6196" spans="1:5" x14ac:dyDescent="0.2">
      <c r="A6196" s="59">
        <v>44200</v>
      </c>
      <c r="B6196" s="60">
        <v>44200</v>
      </c>
      <c r="C6196" s="60" t="s">
        <v>1105</v>
      </c>
      <c r="D6196" s="61">
        <f>VLOOKUP(Pag_Inicio_Corr_mas_casos[[#This Row],[Corregimiento]],Hoja3!$A$2:$D$676,4,0)</f>
        <v>40404</v>
      </c>
      <c r="E6196" s="60">
        <v>14</v>
      </c>
    </row>
    <row r="6197" spans="1:5" x14ac:dyDescent="0.2">
      <c r="A6197" s="59">
        <v>44200</v>
      </c>
      <c r="B6197" s="60">
        <v>44200</v>
      </c>
      <c r="C6197" s="60" t="s">
        <v>1070</v>
      </c>
      <c r="D6197" s="61">
        <f>VLOOKUP(Pag_Inicio_Corr_mas_casos[[#This Row],[Corregimiento]],Hoja3!$A$2:$D$676,4,0)</f>
        <v>91011</v>
      </c>
      <c r="E6197" s="60">
        <v>14</v>
      </c>
    </row>
    <row r="6198" spans="1:5" x14ac:dyDescent="0.2">
      <c r="A6198" s="59">
        <v>44200</v>
      </c>
      <c r="B6198" s="60">
        <v>44200</v>
      </c>
      <c r="C6198" s="60" t="s">
        <v>960</v>
      </c>
      <c r="D6198" s="61">
        <f>VLOOKUP(Pag_Inicio_Corr_mas_casos[[#This Row],[Corregimiento]],Hoja3!$A$2:$D$676,4,0)</f>
        <v>80804</v>
      </c>
      <c r="E6198" s="60">
        <v>13</v>
      </c>
    </row>
    <row r="6199" spans="1:5" x14ac:dyDescent="0.2">
      <c r="A6199" s="59">
        <v>44200</v>
      </c>
      <c r="B6199" s="60">
        <v>44200</v>
      </c>
      <c r="C6199" s="60" t="s">
        <v>1006</v>
      </c>
      <c r="D6199" s="61">
        <f>VLOOKUP(Pag_Inicio_Corr_mas_casos[[#This Row],[Corregimiento]],Hoja3!$A$2:$D$676,4,0)</f>
        <v>60101</v>
      </c>
      <c r="E6199" s="60">
        <v>13</v>
      </c>
    </row>
    <row r="6200" spans="1:5" x14ac:dyDescent="0.2">
      <c r="A6200" s="59">
        <v>44200</v>
      </c>
      <c r="B6200" s="60">
        <v>44200</v>
      </c>
      <c r="C6200" s="60" t="s">
        <v>967</v>
      </c>
      <c r="D6200" s="61">
        <f>VLOOKUP(Pag_Inicio_Corr_mas_casos[[#This Row],[Corregimiento]],Hoja3!$A$2:$D$676,4,0)</f>
        <v>30107</v>
      </c>
      <c r="E6200" s="60">
        <v>13</v>
      </c>
    </row>
    <row r="6201" spans="1:5" x14ac:dyDescent="0.2">
      <c r="A6201" s="59">
        <v>44200</v>
      </c>
      <c r="B6201" s="60">
        <v>44200</v>
      </c>
      <c r="C6201" s="60" t="s">
        <v>969</v>
      </c>
      <c r="D6201" s="61">
        <f>VLOOKUP(Pag_Inicio_Corr_mas_casos[[#This Row],[Corregimiento]],Hoja3!$A$2:$D$676,4,0)</f>
        <v>130709</v>
      </c>
      <c r="E6201" s="60">
        <v>13</v>
      </c>
    </row>
    <row r="6202" spans="1:5" x14ac:dyDescent="0.2">
      <c r="A6202" s="59">
        <v>44200</v>
      </c>
      <c r="B6202" s="60">
        <v>44200</v>
      </c>
      <c r="C6202" s="60" t="s">
        <v>1086</v>
      </c>
      <c r="D6202" s="61">
        <f>VLOOKUP(Pag_Inicio_Corr_mas_casos[[#This Row],[Corregimiento]],Hoja3!$A$2:$D$676,4,0)</f>
        <v>70211</v>
      </c>
      <c r="E6202" s="60">
        <v>13</v>
      </c>
    </row>
    <row r="6203" spans="1:5" x14ac:dyDescent="0.2">
      <c r="A6203" s="59">
        <v>44200</v>
      </c>
      <c r="B6203" s="60">
        <v>44200</v>
      </c>
      <c r="C6203" s="60" t="s">
        <v>975</v>
      </c>
      <c r="D6203" s="61">
        <f>VLOOKUP(Pag_Inicio_Corr_mas_casos[[#This Row],[Corregimiento]],Hoja3!$A$2:$D$676,4,0)</f>
        <v>20207</v>
      </c>
      <c r="E6203" s="60">
        <v>13</v>
      </c>
    </row>
    <row r="6204" spans="1:5" x14ac:dyDescent="0.2">
      <c r="A6204" s="59">
        <v>44200</v>
      </c>
      <c r="B6204" s="60">
        <v>44200</v>
      </c>
      <c r="C6204" s="60" t="s">
        <v>1053</v>
      </c>
      <c r="D6204" s="61">
        <f>VLOOKUP(Pag_Inicio_Corr_mas_casos[[#This Row],[Corregimiento]],Hoja3!$A$2:$D$676,4,0)</f>
        <v>130301</v>
      </c>
      <c r="E6204" s="60">
        <v>12</v>
      </c>
    </row>
    <row r="6205" spans="1:5" x14ac:dyDescent="0.2">
      <c r="A6205" s="59">
        <v>44200</v>
      </c>
      <c r="B6205" s="60">
        <v>44200</v>
      </c>
      <c r="C6205" s="60" t="s">
        <v>962</v>
      </c>
      <c r="D6205" s="61">
        <f>VLOOKUP(Pag_Inicio_Corr_mas_casos[[#This Row],[Corregimiento]],Hoja3!$A$2:$D$676,4,0)</f>
        <v>81006</v>
      </c>
      <c r="E6205" s="60">
        <v>11</v>
      </c>
    </row>
    <row r="6206" spans="1:5" x14ac:dyDescent="0.2">
      <c r="A6206" s="59">
        <v>44200</v>
      </c>
      <c r="B6206" s="60">
        <v>44200</v>
      </c>
      <c r="C6206" s="60" t="s">
        <v>1075</v>
      </c>
      <c r="D6206" s="61">
        <f>VLOOKUP(Pag_Inicio_Corr_mas_casos[[#This Row],[Corregimiento]],Hoja3!$A$2:$D$676,4,0)</f>
        <v>20205</v>
      </c>
      <c r="E6206" s="60">
        <v>11</v>
      </c>
    </row>
    <row r="6207" spans="1:5" x14ac:dyDescent="0.2">
      <c r="A6207" s="59">
        <v>44200</v>
      </c>
      <c r="B6207" s="60">
        <v>44200</v>
      </c>
      <c r="C6207" s="60" t="s">
        <v>1102</v>
      </c>
      <c r="D6207" s="61">
        <f>VLOOKUP(Pag_Inicio_Corr_mas_casos[[#This Row],[Corregimiento]],Hoja3!$A$2:$D$676,4,0)</f>
        <v>60601</v>
      </c>
      <c r="E6207" s="60">
        <v>11</v>
      </c>
    </row>
    <row r="6208" spans="1:5" x14ac:dyDescent="0.2">
      <c r="A6208" s="59">
        <v>44200</v>
      </c>
      <c r="B6208" s="60">
        <v>44200</v>
      </c>
      <c r="C6208" s="60" t="s">
        <v>1106</v>
      </c>
      <c r="D6208" s="61">
        <f>VLOOKUP(Pag_Inicio_Corr_mas_casos[[#This Row],[Corregimiento]],Hoja3!$A$2:$D$676,4,0)</f>
        <v>50307</v>
      </c>
      <c r="E6208" s="60">
        <v>11</v>
      </c>
    </row>
    <row r="6209" spans="1:6" x14ac:dyDescent="0.2">
      <c r="A6209" s="59">
        <v>44200</v>
      </c>
      <c r="B6209" s="60">
        <v>44200</v>
      </c>
      <c r="C6209" s="60" t="s">
        <v>1023</v>
      </c>
      <c r="D6209" s="61">
        <f>VLOOKUP(Pag_Inicio_Corr_mas_casos[[#This Row],[Corregimiento]],Hoja3!$A$2:$D$676,4,0)</f>
        <v>30111</v>
      </c>
      <c r="E6209" s="60">
        <v>11</v>
      </c>
    </row>
    <row r="6210" spans="1:6" x14ac:dyDescent="0.2">
      <c r="A6210" s="77">
        <v>44201</v>
      </c>
      <c r="B6210" s="78">
        <v>44201</v>
      </c>
      <c r="C6210" s="78" t="s">
        <v>1054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 x14ac:dyDescent="0.2">
      <c r="A6211" s="77">
        <v>44201</v>
      </c>
      <c r="B6211" s="78">
        <v>44201</v>
      </c>
      <c r="C6211" s="78" t="s">
        <v>864</v>
      </c>
      <c r="D6211" s="79">
        <f>VLOOKUP(Pag_Inicio_Corr_mas_casos[[#This Row],[Corregimiento]],Hoja3!$A$2:$D$676,4,0)</f>
        <v>80812</v>
      </c>
      <c r="E6211" s="78">
        <v>92</v>
      </c>
    </row>
    <row r="6212" spans="1:6" x14ac:dyDescent="0.2">
      <c r="A6212" s="77">
        <v>44201</v>
      </c>
      <c r="B6212" s="78">
        <v>44201</v>
      </c>
      <c r="C6212" s="78" t="s">
        <v>772</v>
      </c>
      <c r="D6212" s="79">
        <f>VLOOKUP(Pag_Inicio_Corr_mas_casos[[#This Row],[Corregimiento]],Hoja3!$A$2:$D$676,4,0)</f>
        <v>80821</v>
      </c>
      <c r="E6212" s="78">
        <v>90</v>
      </c>
    </row>
    <row r="6213" spans="1:6" x14ac:dyDescent="0.2">
      <c r="A6213" s="77">
        <v>44201</v>
      </c>
      <c r="B6213" s="78">
        <v>44201</v>
      </c>
      <c r="C6213" s="78" t="s">
        <v>1068</v>
      </c>
      <c r="D6213" s="79">
        <f>VLOOKUP(Pag_Inicio_Corr_mas_casos[[#This Row],[Corregimiento]],Hoja3!$A$2:$D$676,4,0)</f>
        <v>130101</v>
      </c>
      <c r="E6213" s="78">
        <v>90</v>
      </c>
    </row>
    <row r="6214" spans="1:6" x14ac:dyDescent="0.2">
      <c r="A6214" s="77">
        <v>44201</v>
      </c>
      <c r="B6214" s="78">
        <v>44201</v>
      </c>
      <c r="C6214" s="78" t="s">
        <v>1012</v>
      </c>
      <c r="D6214" s="79">
        <f>VLOOKUP(Pag_Inicio_Corr_mas_casos[[#This Row],[Corregimiento]],Hoja3!$A$2:$D$676,4,0)</f>
        <v>80819</v>
      </c>
      <c r="E6214" s="78">
        <v>90</v>
      </c>
    </row>
    <row r="6215" spans="1:6" x14ac:dyDescent="0.2">
      <c r="A6215" s="77">
        <v>44201</v>
      </c>
      <c r="B6215" s="78">
        <v>44201</v>
      </c>
      <c r="C6215" s="78" t="s">
        <v>1036</v>
      </c>
      <c r="D6215" s="79">
        <f>VLOOKUP(Pag_Inicio_Corr_mas_casos[[#This Row],[Corregimiento]],Hoja3!$A$2:$D$676,4,0)</f>
        <v>130106</v>
      </c>
      <c r="E6215" s="78">
        <v>88</v>
      </c>
    </row>
    <row r="6216" spans="1:6" x14ac:dyDescent="0.2">
      <c r="A6216" s="77">
        <v>44201</v>
      </c>
      <c r="B6216" s="78">
        <v>44201</v>
      </c>
      <c r="C6216" s="78" t="s">
        <v>954</v>
      </c>
      <c r="D6216" s="79">
        <f>VLOOKUP(Pag_Inicio_Corr_mas_casos[[#This Row],[Corregimiento]],Hoja3!$A$2:$D$676,4,0)</f>
        <v>80822</v>
      </c>
      <c r="E6216" s="78">
        <v>83</v>
      </c>
    </row>
    <row r="6217" spans="1:6" x14ac:dyDescent="0.2">
      <c r="A6217" s="77">
        <v>44201</v>
      </c>
      <c r="B6217" s="78">
        <v>44201</v>
      </c>
      <c r="C6217" s="78" t="s">
        <v>939</v>
      </c>
      <c r="D6217" s="79">
        <f>VLOOKUP(Pag_Inicio_Corr_mas_casos[[#This Row],[Corregimiento]],Hoja3!$A$2:$D$676,4,0)</f>
        <v>81009</v>
      </c>
      <c r="E6217" s="78">
        <v>71</v>
      </c>
    </row>
    <row r="6218" spans="1:6" x14ac:dyDescent="0.2">
      <c r="A6218" s="77">
        <v>44201</v>
      </c>
      <c r="B6218" s="78">
        <v>44201</v>
      </c>
      <c r="C6218" s="78" t="s">
        <v>941</v>
      </c>
      <c r="D6218" s="79">
        <f>VLOOKUP(Pag_Inicio_Corr_mas_casos[[#This Row],[Corregimiento]],Hoja3!$A$2:$D$676,4,0)</f>
        <v>80823</v>
      </c>
      <c r="E6218" s="78">
        <v>67</v>
      </c>
    </row>
    <row r="6219" spans="1:6" x14ac:dyDescent="0.2">
      <c r="A6219" s="77">
        <v>44201</v>
      </c>
      <c r="B6219" s="78">
        <v>44201</v>
      </c>
      <c r="C6219" s="78" t="s">
        <v>937</v>
      </c>
      <c r="D6219" s="79">
        <f>VLOOKUP(Pag_Inicio_Corr_mas_casos[[#This Row],[Corregimiento]],Hoja3!$A$2:$D$676,4,0)</f>
        <v>80810</v>
      </c>
      <c r="E6219" s="78">
        <v>66</v>
      </c>
    </row>
    <row r="6220" spans="1:6" x14ac:dyDescent="0.2">
      <c r="A6220" s="77">
        <v>44201</v>
      </c>
      <c r="B6220" s="78">
        <v>44201</v>
      </c>
      <c r="C6220" s="78" t="s">
        <v>940</v>
      </c>
      <c r="D6220" s="79">
        <f>VLOOKUP(Pag_Inicio_Corr_mas_casos[[#This Row],[Corregimiento]],Hoja3!$A$2:$D$676,4,0)</f>
        <v>80806</v>
      </c>
      <c r="E6220" s="78">
        <v>65</v>
      </c>
    </row>
    <row r="6221" spans="1:6" x14ac:dyDescent="0.2">
      <c r="A6221" s="77">
        <v>44201</v>
      </c>
      <c r="B6221" s="78">
        <v>44201</v>
      </c>
      <c r="C6221" s="78" t="s">
        <v>1011</v>
      </c>
      <c r="D6221" s="79">
        <f>VLOOKUP(Pag_Inicio_Corr_mas_casos[[#This Row],[Corregimiento]],Hoja3!$A$2:$D$676,4,0)</f>
        <v>80809</v>
      </c>
      <c r="E6221" s="78">
        <v>65</v>
      </c>
    </row>
    <row r="6222" spans="1:6" x14ac:dyDescent="0.2">
      <c r="A6222" s="77">
        <v>44201</v>
      </c>
      <c r="B6222" s="78">
        <v>44201</v>
      </c>
      <c r="C6222" s="78" t="s">
        <v>956</v>
      </c>
      <c r="D6222" s="79">
        <f>VLOOKUP(Pag_Inicio_Corr_mas_casos[[#This Row],[Corregimiento]],Hoja3!$A$2:$D$676,4,0)</f>
        <v>80815</v>
      </c>
      <c r="E6222" s="78">
        <v>99</v>
      </c>
    </row>
    <row r="6223" spans="1:6" x14ac:dyDescent="0.2">
      <c r="A6223" s="77">
        <v>44201</v>
      </c>
      <c r="B6223" s="78">
        <v>44201</v>
      </c>
      <c r="C6223" s="78" t="s">
        <v>953</v>
      </c>
      <c r="D6223" s="79">
        <f>VLOOKUP(Pag_Inicio_Corr_mas_casos[[#This Row],[Corregimiento]],Hoja3!$A$2:$D$676,4,0)</f>
        <v>80817</v>
      </c>
      <c r="E6223" s="78">
        <v>61</v>
      </c>
    </row>
    <row r="6224" spans="1:6" x14ac:dyDescent="0.2">
      <c r="A6224" s="77">
        <v>44201</v>
      </c>
      <c r="B6224" s="78">
        <v>44201</v>
      </c>
      <c r="C6224" s="78" t="s">
        <v>947</v>
      </c>
      <c r="D6224" s="79">
        <f>VLOOKUP(Pag_Inicio_Corr_mas_casos[[#This Row],[Corregimiento]],Hoja3!$A$2:$D$676,4,0)</f>
        <v>80826</v>
      </c>
      <c r="E6224" s="78">
        <v>56</v>
      </c>
    </row>
    <row r="6225" spans="1:5" x14ac:dyDescent="0.2">
      <c r="A6225" s="77">
        <v>44201</v>
      </c>
      <c r="B6225" s="78">
        <v>44201</v>
      </c>
      <c r="C6225" s="78" t="s">
        <v>943</v>
      </c>
      <c r="D6225" s="79">
        <f>VLOOKUP(Pag_Inicio_Corr_mas_casos[[#This Row],[Corregimiento]],Hoja3!$A$2:$D$676,4,0)</f>
        <v>80816</v>
      </c>
      <c r="E6225" s="78">
        <v>56</v>
      </c>
    </row>
    <row r="6226" spans="1:5" x14ac:dyDescent="0.2">
      <c r="A6226" s="77">
        <v>44201</v>
      </c>
      <c r="B6226" s="78">
        <v>44201</v>
      </c>
      <c r="C6226" s="78" t="s">
        <v>1060</v>
      </c>
      <c r="D6226" s="79">
        <f>VLOOKUP(Pag_Inicio_Corr_mas_casos[[#This Row],[Corregimiento]],Hoja3!$A$2:$D$676,4,0)</f>
        <v>40601</v>
      </c>
      <c r="E6226" s="78">
        <v>51</v>
      </c>
    </row>
    <row r="6227" spans="1:5" x14ac:dyDescent="0.2">
      <c r="A6227" s="77">
        <v>44201</v>
      </c>
      <c r="B6227" s="78">
        <v>44201</v>
      </c>
      <c r="C6227" s="78" t="s">
        <v>1021</v>
      </c>
      <c r="D6227" s="79">
        <f>VLOOKUP(Pag_Inicio_Corr_mas_casos[[#This Row],[Corregimiento]],Hoja3!$A$2:$D$676,4,0)</f>
        <v>81003</v>
      </c>
      <c r="E6227" s="78">
        <v>51</v>
      </c>
    </row>
    <row r="6228" spans="1:5" x14ac:dyDescent="0.2">
      <c r="A6228" s="77">
        <v>44201</v>
      </c>
      <c r="B6228" s="78">
        <v>44201</v>
      </c>
      <c r="C6228" s="78" t="s">
        <v>967</v>
      </c>
      <c r="D6228" s="79">
        <f>VLOOKUP(Pag_Inicio_Corr_mas_casos[[#This Row],[Corregimiento]],Hoja3!$A$2:$D$676,4,0)</f>
        <v>30107</v>
      </c>
      <c r="E6228" s="78">
        <v>50</v>
      </c>
    </row>
    <row r="6229" spans="1:5" x14ac:dyDescent="0.2">
      <c r="A6229" s="77">
        <v>44201</v>
      </c>
      <c r="B6229" s="78">
        <v>44201</v>
      </c>
      <c r="C6229" s="78" t="s">
        <v>1019</v>
      </c>
      <c r="D6229" s="79">
        <f>VLOOKUP(Pag_Inicio_Corr_mas_casos[[#This Row],[Corregimiento]],Hoja3!$A$2:$D$676,4,0)</f>
        <v>81001</v>
      </c>
      <c r="E6229" s="78">
        <v>48</v>
      </c>
    </row>
    <row r="6230" spans="1:5" x14ac:dyDescent="0.2">
      <c r="A6230" s="77">
        <v>44201</v>
      </c>
      <c r="B6230" s="78">
        <v>44201</v>
      </c>
      <c r="C6230" s="78" t="s">
        <v>945</v>
      </c>
      <c r="D6230" s="79">
        <f>VLOOKUP(Pag_Inicio_Corr_mas_casos[[#This Row],[Corregimiento]],Hoja3!$A$2:$D$676,4,0)</f>
        <v>81007</v>
      </c>
      <c r="E6230" s="78">
        <v>48</v>
      </c>
    </row>
    <row r="6231" spans="1:5" x14ac:dyDescent="0.2">
      <c r="A6231" s="77">
        <v>44201</v>
      </c>
      <c r="B6231" s="78">
        <v>44201</v>
      </c>
      <c r="C6231" s="78" t="s">
        <v>942</v>
      </c>
      <c r="D6231" s="79">
        <f>VLOOKUP(Pag_Inicio_Corr_mas_casos[[#This Row],[Corregimiento]],Hoja3!$A$2:$D$676,4,0)</f>
        <v>80807</v>
      </c>
      <c r="E6231" s="78">
        <v>48</v>
      </c>
    </row>
    <row r="6232" spans="1:5" x14ac:dyDescent="0.2">
      <c r="A6232" s="77">
        <v>44201</v>
      </c>
      <c r="B6232" s="78">
        <v>44201</v>
      </c>
      <c r="C6232" s="78" t="s">
        <v>1018</v>
      </c>
      <c r="D6232" s="79">
        <f>VLOOKUP(Pag_Inicio_Corr_mas_casos[[#This Row],[Corregimiento]],Hoja3!$A$2:$D$676,4,0)</f>
        <v>81008</v>
      </c>
      <c r="E6232" s="78">
        <v>48</v>
      </c>
    </row>
    <row r="6233" spans="1:5" x14ac:dyDescent="0.2">
      <c r="A6233" s="77">
        <v>44201</v>
      </c>
      <c r="B6233" s="78">
        <v>44201</v>
      </c>
      <c r="C6233" s="78" t="s">
        <v>1015</v>
      </c>
      <c r="D6233" s="79">
        <f>VLOOKUP(Pag_Inicio_Corr_mas_casos[[#This Row],[Corregimiento]],Hoja3!$A$2:$D$676,4,0)</f>
        <v>130702</v>
      </c>
      <c r="E6233" s="78">
        <v>46</v>
      </c>
    </row>
    <row r="6234" spans="1:5" x14ac:dyDescent="0.2">
      <c r="A6234" s="77">
        <v>44201</v>
      </c>
      <c r="B6234" s="78">
        <v>44201</v>
      </c>
      <c r="C6234" s="78" t="s">
        <v>1020</v>
      </c>
      <c r="D6234" s="79">
        <f>VLOOKUP(Pag_Inicio_Corr_mas_casos[[#This Row],[Corregimiento]],Hoja3!$A$2:$D$676,4,0)</f>
        <v>81002</v>
      </c>
      <c r="E6234" s="78">
        <v>46</v>
      </c>
    </row>
    <row r="6235" spans="1:5" x14ac:dyDescent="0.2">
      <c r="A6235" s="77">
        <v>44201</v>
      </c>
      <c r="B6235" s="78">
        <v>44201</v>
      </c>
      <c r="C6235" s="78" t="s">
        <v>944</v>
      </c>
      <c r="D6235" s="79">
        <f>VLOOKUP(Pag_Inicio_Corr_mas_casos[[#This Row],[Corregimiento]],Hoja3!$A$2:$D$676,4,0)</f>
        <v>130708</v>
      </c>
      <c r="E6235" s="78">
        <v>44</v>
      </c>
    </row>
    <row r="6236" spans="1:5" x14ac:dyDescent="0.2">
      <c r="A6236" s="77">
        <v>44201</v>
      </c>
      <c r="B6236" s="78">
        <v>44201</v>
      </c>
      <c r="C6236" s="78" t="s">
        <v>975</v>
      </c>
      <c r="D6236" s="79">
        <f>VLOOKUP(Pag_Inicio_Corr_mas_casos[[#This Row],[Corregimiento]],Hoja3!$A$2:$D$676,4,0)</f>
        <v>20207</v>
      </c>
      <c r="E6236" s="78">
        <v>40</v>
      </c>
    </row>
    <row r="6237" spans="1:5" x14ac:dyDescent="0.2">
      <c r="A6237" s="77">
        <v>44201</v>
      </c>
      <c r="B6237" s="78">
        <v>44201</v>
      </c>
      <c r="C6237" s="78" t="s">
        <v>946</v>
      </c>
      <c r="D6237" s="79">
        <f>VLOOKUP(Pag_Inicio_Corr_mas_casos[[#This Row],[Corregimiento]],Hoja3!$A$2:$D$676,4,0)</f>
        <v>80814</v>
      </c>
      <c r="E6237" s="78">
        <v>38</v>
      </c>
    </row>
    <row r="6238" spans="1:5" x14ac:dyDescent="0.2">
      <c r="A6238" s="77">
        <v>44201</v>
      </c>
      <c r="B6238" s="78">
        <v>44201</v>
      </c>
      <c r="C6238" s="78" t="s">
        <v>951</v>
      </c>
      <c r="D6238" s="79">
        <f>VLOOKUP(Pag_Inicio_Corr_mas_casos[[#This Row],[Corregimiento]],Hoja3!$A$2:$D$676,4,0)</f>
        <v>80813</v>
      </c>
      <c r="E6238" s="78">
        <v>36</v>
      </c>
    </row>
    <row r="6239" spans="1:5" x14ac:dyDescent="0.2">
      <c r="A6239" s="77">
        <v>44201</v>
      </c>
      <c r="B6239" s="78">
        <v>44201</v>
      </c>
      <c r="C6239" s="78" t="s">
        <v>957</v>
      </c>
      <c r="D6239" s="79">
        <f>VLOOKUP(Pag_Inicio_Corr_mas_casos[[#This Row],[Corregimiento]],Hoja3!$A$2:$D$676,4,0)</f>
        <v>130716</v>
      </c>
      <c r="E6239" s="78">
        <v>34</v>
      </c>
    </row>
    <row r="6240" spans="1:5" x14ac:dyDescent="0.2">
      <c r="A6240" s="77">
        <v>44201</v>
      </c>
      <c r="B6240" s="78">
        <v>44201</v>
      </c>
      <c r="C6240" s="78" t="s">
        <v>952</v>
      </c>
      <c r="D6240" s="79">
        <f>VLOOKUP(Pag_Inicio_Corr_mas_casos[[#This Row],[Corregimiento]],Hoja3!$A$2:$D$676,4,0)</f>
        <v>80820</v>
      </c>
      <c r="E6240" s="78">
        <v>33</v>
      </c>
    </row>
    <row r="6241" spans="1:5" x14ac:dyDescent="0.2">
      <c r="A6241" s="77">
        <v>44201</v>
      </c>
      <c r="B6241" s="78">
        <v>44201</v>
      </c>
      <c r="C6241" s="78" t="s">
        <v>938</v>
      </c>
      <c r="D6241" s="79">
        <f>VLOOKUP(Pag_Inicio_Corr_mas_casos[[#This Row],[Corregimiento]],Hoja3!$A$2:$D$676,4,0)</f>
        <v>130717</v>
      </c>
      <c r="E6241" s="78">
        <v>33</v>
      </c>
    </row>
    <row r="6242" spans="1:5" x14ac:dyDescent="0.2">
      <c r="A6242" s="77">
        <v>44201</v>
      </c>
      <c r="B6242" s="78">
        <v>44201</v>
      </c>
      <c r="C6242" s="78" t="s">
        <v>950</v>
      </c>
      <c r="D6242" s="79">
        <f>VLOOKUP(Pag_Inicio_Corr_mas_casos[[#This Row],[Corregimiento]],Hoja3!$A$2:$D$676,4,0)</f>
        <v>130107</v>
      </c>
      <c r="E6242" s="78">
        <v>32</v>
      </c>
    </row>
    <row r="6243" spans="1:5" x14ac:dyDescent="0.2">
      <c r="A6243" s="77">
        <v>44201</v>
      </c>
      <c r="B6243" s="78">
        <v>44201</v>
      </c>
      <c r="C6243" s="78" t="s">
        <v>959</v>
      </c>
      <c r="D6243" s="79">
        <f>VLOOKUP(Pag_Inicio_Corr_mas_casos[[#This Row],[Corregimiento]],Hoja3!$A$2:$D$676,4,0)</f>
        <v>130701</v>
      </c>
      <c r="E6243" s="78">
        <v>31</v>
      </c>
    </row>
    <row r="6244" spans="1:5" x14ac:dyDescent="0.2">
      <c r="A6244" s="77">
        <v>44201</v>
      </c>
      <c r="B6244" s="78">
        <v>44201</v>
      </c>
      <c r="C6244" s="78" t="s">
        <v>1038</v>
      </c>
      <c r="D6244" s="79">
        <f>VLOOKUP(Pag_Inicio_Corr_mas_casos[[#This Row],[Corregimiento]],Hoja3!$A$2:$D$676,4,0)</f>
        <v>130108</v>
      </c>
      <c r="E6244" s="78">
        <v>31</v>
      </c>
    </row>
    <row r="6245" spans="1:5" x14ac:dyDescent="0.2">
      <c r="A6245" s="77">
        <v>44201</v>
      </c>
      <c r="B6245" s="78">
        <v>44201</v>
      </c>
      <c r="C6245" s="78" t="s">
        <v>991</v>
      </c>
      <c r="D6245" s="79">
        <f>VLOOKUP(Pag_Inicio_Corr_mas_casos[[#This Row],[Corregimiento]],Hoja3!$A$2:$D$676,4,0)</f>
        <v>130706</v>
      </c>
      <c r="E6245" s="78">
        <v>31</v>
      </c>
    </row>
    <row r="6246" spans="1:5" x14ac:dyDescent="0.2">
      <c r="A6246" s="77">
        <v>44201</v>
      </c>
      <c r="B6246" s="78">
        <v>44201</v>
      </c>
      <c r="C6246" s="78" t="s">
        <v>1022</v>
      </c>
      <c r="D6246" s="79">
        <f>VLOOKUP(Pag_Inicio_Corr_mas_casos[[#This Row],[Corregimiento]],Hoja3!$A$2:$D$676,4,0)</f>
        <v>91001</v>
      </c>
      <c r="E6246" s="78">
        <v>31</v>
      </c>
    </row>
    <row r="6247" spans="1:5" x14ac:dyDescent="0.2">
      <c r="A6247" s="77">
        <v>44201</v>
      </c>
      <c r="B6247" s="78">
        <v>44201</v>
      </c>
      <c r="C6247" s="78" t="s">
        <v>996</v>
      </c>
      <c r="D6247" s="79">
        <f>VLOOKUP(Pag_Inicio_Corr_mas_casos[[#This Row],[Corregimiento]],Hoja3!$A$2:$D$676,4,0)</f>
        <v>80802</v>
      </c>
      <c r="E6247" s="78">
        <v>30</v>
      </c>
    </row>
    <row r="6248" spans="1:5" x14ac:dyDescent="0.2">
      <c r="A6248" s="77">
        <v>44201</v>
      </c>
      <c r="B6248" s="78">
        <v>44201</v>
      </c>
      <c r="C6248" s="78" t="s">
        <v>1032</v>
      </c>
      <c r="D6248" s="79">
        <f>VLOOKUP(Pag_Inicio_Corr_mas_casos[[#This Row],[Corregimiento]],Hoja3!$A$2:$D$676,4,0)</f>
        <v>30104</v>
      </c>
      <c r="E6248" s="78">
        <v>28</v>
      </c>
    </row>
    <row r="6249" spans="1:5" x14ac:dyDescent="0.2">
      <c r="A6249" s="77">
        <v>44201</v>
      </c>
      <c r="B6249" s="78">
        <v>44201</v>
      </c>
      <c r="C6249" s="78" t="s">
        <v>948</v>
      </c>
      <c r="D6249" s="79">
        <f>VLOOKUP(Pag_Inicio_Corr_mas_casos[[#This Row],[Corregimiento]],Hoja3!$A$2:$D$676,4,0)</f>
        <v>80811</v>
      </c>
      <c r="E6249" s="78">
        <v>28</v>
      </c>
    </row>
    <row r="6250" spans="1:5" x14ac:dyDescent="0.2">
      <c r="A6250" s="77">
        <v>44201</v>
      </c>
      <c r="B6250" s="78">
        <v>44201</v>
      </c>
      <c r="C6250" s="78" t="s">
        <v>1027</v>
      </c>
      <c r="D6250" s="79">
        <f>VLOOKUP(Pag_Inicio_Corr_mas_casos[[#This Row],[Corregimiento]],Hoja3!$A$2:$D$676,4,0)</f>
        <v>30103</v>
      </c>
      <c r="E6250" s="78">
        <v>24</v>
      </c>
    </row>
    <row r="6251" spans="1:5" x14ac:dyDescent="0.2">
      <c r="A6251" s="77">
        <v>44201</v>
      </c>
      <c r="B6251" s="78">
        <v>44201</v>
      </c>
      <c r="C6251" s="78" t="s">
        <v>1003</v>
      </c>
      <c r="D6251" s="79">
        <f>VLOOKUP(Pag_Inicio_Corr_mas_casos[[#This Row],[Corregimiento]],Hoja3!$A$2:$D$676,4,0)</f>
        <v>40611</v>
      </c>
      <c r="E6251" s="78">
        <v>24</v>
      </c>
    </row>
    <row r="6252" spans="1:5" x14ac:dyDescent="0.2">
      <c r="A6252" s="77">
        <v>44201</v>
      </c>
      <c r="B6252" s="78">
        <v>44201</v>
      </c>
      <c r="C6252" s="78" t="s">
        <v>961</v>
      </c>
      <c r="D6252" s="79">
        <f>VLOOKUP(Pag_Inicio_Corr_mas_casos[[#This Row],[Corregimiento]],Hoja3!$A$2:$D$676,4,0)</f>
        <v>20601</v>
      </c>
      <c r="E6252" s="78">
        <v>24</v>
      </c>
    </row>
    <row r="6253" spans="1:5" x14ac:dyDescent="0.2">
      <c r="A6253" s="77">
        <v>44201</v>
      </c>
      <c r="B6253" s="78">
        <v>44201</v>
      </c>
      <c r="C6253" s="78" t="s">
        <v>992</v>
      </c>
      <c r="D6253" s="79">
        <f>VLOOKUP(Pag_Inicio_Corr_mas_casos[[#This Row],[Corregimiento]],Hoja3!$A$2:$D$676,4,0)</f>
        <v>80808</v>
      </c>
      <c r="E6253" s="78">
        <v>24</v>
      </c>
    </row>
    <row r="6254" spans="1:5" x14ac:dyDescent="0.2">
      <c r="A6254" s="77">
        <v>44201</v>
      </c>
      <c r="B6254" s="78">
        <v>44201</v>
      </c>
      <c r="C6254" s="78" t="s">
        <v>958</v>
      </c>
      <c r="D6254" s="79">
        <f>VLOOKUP(Pag_Inicio_Corr_mas_casos[[#This Row],[Corregimiento]],Hoja3!$A$2:$D$676,4,0)</f>
        <v>50208</v>
      </c>
      <c r="E6254" s="78">
        <v>23</v>
      </c>
    </row>
    <row r="6255" spans="1:5" x14ac:dyDescent="0.2">
      <c r="A6255" s="77">
        <v>44201</v>
      </c>
      <c r="B6255" s="78">
        <v>44201</v>
      </c>
      <c r="C6255" s="78" t="s">
        <v>1063</v>
      </c>
      <c r="D6255" s="79">
        <f>VLOOKUP(Pag_Inicio_Corr_mas_casos[[#This Row],[Corregimiento]],Hoja3!$A$2:$D$676,4,0)</f>
        <v>20401</v>
      </c>
      <c r="E6255" s="78">
        <v>23</v>
      </c>
    </row>
    <row r="6256" spans="1:5" x14ac:dyDescent="0.2">
      <c r="A6256" s="77">
        <v>44201</v>
      </c>
      <c r="B6256" s="78">
        <v>44201</v>
      </c>
      <c r="C6256" s="78" t="s">
        <v>962</v>
      </c>
      <c r="D6256" s="79">
        <f>VLOOKUP(Pag_Inicio_Corr_mas_casos[[#This Row],[Corregimiento]],Hoja3!$A$2:$D$676,4,0)</f>
        <v>81006</v>
      </c>
      <c r="E6256" s="78">
        <v>22</v>
      </c>
    </row>
    <row r="6257" spans="1:6" x14ac:dyDescent="0.2">
      <c r="A6257" s="77">
        <v>44201</v>
      </c>
      <c r="B6257" s="78">
        <v>44201</v>
      </c>
      <c r="C6257" s="78" t="s">
        <v>970</v>
      </c>
      <c r="D6257" s="79">
        <f>VLOOKUP(Pag_Inicio_Corr_mas_casos[[#This Row],[Corregimiento]],Hoja3!$A$2:$D$676,4,0)</f>
        <v>40606</v>
      </c>
      <c r="E6257" s="78">
        <v>21</v>
      </c>
    </row>
    <row r="6258" spans="1:6" x14ac:dyDescent="0.2">
      <c r="A6258" s="77">
        <v>44201</v>
      </c>
      <c r="B6258" s="78">
        <v>44201</v>
      </c>
      <c r="C6258" s="78" t="s">
        <v>951</v>
      </c>
      <c r="D6258" s="78">
        <v>40607</v>
      </c>
      <c r="E6258" s="78">
        <v>21</v>
      </c>
      <c r="F6258" t="s">
        <v>1048</v>
      </c>
    </row>
    <row r="6259" spans="1:6" x14ac:dyDescent="0.2">
      <c r="A6259" s="77">
        <v>44201</v>
      </c>
      <c r="B6259" s="78">
        <v>44201</v>
      </c>
      <c r="C6259" s="78" t="s">
        <v>1001</v>
      </c>
      <c r="D6259" s="79">
        <f>VLOOKUP(Pag_Inicio_Corr_mas_casos[[#This Row],[Corregimiento]],Hoja3!$A$2:$D$676,4,0)</f>
        <v>40501</v>
      </c>
      <c r="E6259" s="78">
        <v>20</v>
      </c>
    </row>
    <row r="6260" spans="1:6" x14ac:dyDescent="0.2">
      <c r="A6260" s="77">
        <v>44201</v>
      </c>
      <c r="B6260" s="78">
        <v>44201</v>
      </c>
      <c r="C6260" s="78" t="s">
        <v>977</v>
      </c>
      <c r="D6260" s="79">
        <f>VLOOKUP(Pag_Inicio_Corr_mas_casos[[#This Row],[Corregimiento]],Hoja3!$A$2:$D$676,4,0)</f>
        <v>80803</v>
      </c>
      <c r="E6260" s="78">
        <v>20</v>
      </c>
    </row>
    <row r="6261" spans="1:6" x14ac:dyDescent="0.2">
      <c r="A6261" s="77">
        <v>44201</v>
      </c>
      <c r="B6261" s="78">
        <v>44201</v>
      </c>
      <c r="C6261" s="78" t="s">
        <v>969</v>
      </c>
      <c r="D6261" s="79">
        <f>VLOOKUP(Pag_Inicio_Corr_mas_casos[[#This Row],[Corregimiento]],Hoja3!$A$2:$D$676,4,0)</f>
        <v>130709</v>
      </c>
      <c r="E6261" s="78">
        <v>19</v>
      </c>
    </row>
    <row r="6262" spans="1:6" x14ac:dyDescent="0.2">
      <c r="A6262" s="77">
        <v>44201</v>
      </c>
      <c r="B6262" s="78">
        <v>44201</v>
      </c>
      <c r="C6262" s="78" t="s">
        <v>1107</v>
      </c>
      <c r="D6262" s="79">
        <f>VLOOKUP(Pag_Inicio_Corr_mas_casos[[#This Row],[Corregimiento]],Hoja3!$A$2:$D$676,4,0)</f>
        <v>50207</v>
      </c>
      <c r="E6262" s="78">
        <v>19</v>
      </c>
    </row>
    <row r="6263" spans="1:6" x14ac:dyDescent="0.2">
      <c r="A6263" s="77">
        <v>44201</v>
      </c>
      <c r="B6263" s="78">
        <v>44201</v>
      </c>
      <c r="C6263" s="78" t="s">
        <v>1057</v>
      </c>
      <c r="D6263" s="79">
        <f>VLOOKUP(Pag_Inicio_Corr_mas_casos[[#This Row],[Corregimiento]],Hoja3!$A$2:$D$676,4,0)</f>
        <v>20101</v>
      </c>
      <c r="E6263" s="78">
        <v>18</v>
      </c>
    </row>
    <row r="6264" spans="1:6" x14ac:dyDescent="0.2">
      <c r="A6264" s="77">
        <v>44201</v>
      </c>
      <c r="B6264" s="78">
        <v>44201</v>
      </c>
      <c r="C6264" s="78" t="s">
        <v>1005</v>
      </c>
      <c r="D6264" s="79">
        <f>VLOOKUP(Pag_Inicio_Corr_mas_casos[[#This Row],[Corregimiento]],Hoja3!$A$2:$D$676,4,0)</f>
        <v>60103</v>
      </c>
      <c r="E6264" s="78">
        <v>17</v>
      </c>
    </row>
    <row r="6265" spans="1:6" x14ac:dyDescent="0.2">
      <c r="A6265" s="77">
        <v>44201</v>
      </c>
      <c r="B6265" s="78">
        <v>44201</v>
      </c>
      <c r="C6265" s="78" t="s">
        <v>1108</v>
      </c>
      <c r="D6265" s="79">
        <f>VLOOKUP(Pag_Inicio_Corr_mas_casos[[#This Row],[Corregimiento]],Hoja3!$A$2:$D$676,4,0)</f>
        <v>40515</v>
      </c>
      <c r="E6265" s="78">
        <v>17</v>
      </c>
    </row>
    <row r="6266" spans="1:6" x14ac:dyDescent="0.2">
      <c r="A6266" s="77">
        <v>44201</v>
      </c>
      <c r="B6266" s="78">
        <v>44201</v>
      </c>
      <c r="C6266" s="78" t="s">
        <v>994</v>
      </c>
      <c r="D6266" s="79">
        <f>VLOOKUP(Pag_Inicio_Corr_mas_casos[[#This Row],[Corregimiento]],Hoja3!$A$2:$D$676,4,0)</f>
        <v>130105</v>
      </c>
      <c r="E6266" s="78">
        <v>17</v>
      </c>
    </row>
    <row r="6267" spans="1:6" x14ac:dyDescent="0.2">
      <c r="A6267" s="77">
        <v>44201</v>
      </c>
      <c r="B6267" s="78">
        <v>44201</v>
      </c>
      <c r="C6267" s="78" t="s">
        <v>960</v>
      </c>
      <c r="D6267" s="79">
        <f>VLOOKUP(Pag_Inicio_Corr_mas_casos[[#This Row],[Corregimiento]],Hoja3!$A$2:$D$676,4,0)</f>
        <v>80804</v>
      </c>
      <c r="E6267" s="78">
        <v>16</v>
      </c>
    </row>
    <row r="6268" spans="1:6" x14ac:dyDescent="0.2">
      <c r="A6268" s="77">
        <v>44201</v>
      </c>
      <c r="B6268" s="78">
        <v>44201</v>
      </c>
      <c r="C6268" s="78" t="s">
        <v>1006</v>
      </c>
      <c r="D6268" s="79">
        <f>VLOOKUP(Pag_Inicio_Corr_mas_casos[[#This Row],[Corregimiento]],Hoja3!$A$2:$D$676,4,0)</f>
        <v>60101</v>
      </c>
      <c r="E6268" s="78">
        <v>16</v>
      </c>
    </row>
    <row r="6269" spans="1:6" x14ac:dyDescent="0.2">
      <c r="A6269" s="77">
        <v>44201</v>
      </c>
      <c r="B6269" s="78">
        <v>44201</v>
      </c>
      <c r="C6269" s="78" t="s">
        <v>995</v>
      </c>
      <c r="D6269" s="79">
        <f>VLOOKUP(Pag_Inicio_Corr_mas_casos[[#This Row],[Corregimiento]],Hoja3!$A$2:$D$676,4,0)</f>
        <v>81005</v>
      </c>
      <c r="E6269" s="78">
        <v>16</v>
      </c>
    </row>
    <row r="6270" spans="1:6" x14ac:dyDescent="0.2">
      <c r="A6270" s="77">
        <v>44201</v>
      </c>
      <c r="B6270" s="78">
        <v>44201</v>
      </c>
      <c r="C6270" s="78" t="s">
        <v>1051</v>
      </c>
      <c r="D6270" s="79">
        <f>VLOOKUP(Pag_Inicio_Corr_mas_casos[[#This Row],[Corregimiento]],Hoja3!$A$2:$D$676,4,0)</f>
        <v>20105</v>
      </c>
      <c r="E6270" s="78">
        <v>15</v>
      </c>
    </row>
    <row r="6271" spans="1:6" x14ac:dyDescent="0.2">
      <c r="A6271" s="77">
        <v>44201</v>
      </c>
      <c r="B6271" s="78">
        <v>44201</v>
      </c>
      <c r="C6271" s="78" t="s">
        <v>1007</v>
      </c>
      <c r="D6271" s="79">
        <f>VLOOKUP(Pag_Inicio_Corr_mas_casos[[#This Row],[Corregimiento]],Hoja3!$A$2:$D$676,4,0)</f>
        <v>40612</v>
      </c>
      <c r="E6271" s="78">
        <v>15</v>
      </c>
    </row>
    <row r="6272" spans="1:6" x14ac:dyDescent="0.2">
      <c r="A6272" s="77">
        <v>44201</v>
      </c>
      <c r="B6272" s="78">
        <v>44201</v>
      </c>
      <c r="C6272" s="78" t="s">
        <v>999</v>
      </c>
      <c r="D6272" s="79">
        <f>VLOOKUP(Pag_Inicio_Corr_mas_casos[[#This Row],[Corregimiento]],Hoja3!$A$2:$D$676,4,0)</f>
        <v>60104</v>
      </c>
      <c r="E6272" s="78">
        <v>15</v>
      </c>
    </row>
    <row r="6273" spans="1:6" x14ac:dyDescent="0.2">
      <c r="A6273" s="77">
        <v>44201</v>
      </c>
      <c r="B6273" s="78">
        <v>44201</v>
      </c>
      <c r="C6273" s="78" t="s">
        <v>1109</v>
      </c>
      <c r="D6273" s="79">
        <f>VLOOKUP(Pag_Inicio_Corr_mas_casos[[#This Row],[Corregimiento]],Hoja3!$A$2:$D$676,4,0)</f>
        <v>40301</v>
      </c>
      <c r="E6273" s="78">
        <v>14</v>
      </c>
    </row>
    <row r="6274" spans="1:6" x14ac:dyDescent="0.2">
      <c r="A6274" s="77">
        <v>44201</v>
      </c>
      <c r="B6274" s="78">
        <v>44201</v>
      </c>
      <c r="C6274" s="78" t="s">
        <v>1000</v>
      </c>
      <c r="D6274" s="79">
        <f>VLOOKUP(Pag_Inicio_Corr_mas_casos[[#This Row],[Corregimiento]],Hoja3!$A$2:$D$676,4,0)</f>
        <v>80805</v>
      </c>
      <c r="E6274" s="78">
        <v>14</v>
      </c>
    </row>
    <row r="6275" spans="1:6" x14ac:dyDescent="0.2">
      <c r="A6275" s="77">
        <v>44201</v>
      </c>
      <c r="B6275" s="78">
        <v>44201</v>
      </c>
      <c r="C6275" s="78" t="s">
        <v>1041</v>
      </c>
      <c r="D6275" s="79">
        <f>VLOOKUP(Pag_Inicio_Corr_mas_casos[[#This Row],[Corregimiento]],Hoja3!$A$2:$D$676,4,0)</f>
        <v>70301</v>
      </c>
      <c r="E6275" s="78">
        <v>14</v>
      </c>
    </row>
    <row r="6276" spans="1:6" x14ac:dyDescent="0.2">
      <c r="A6276" s="77">
        <v>44201</v>
      </c>
      <c r="B6276" s="78">
        <v>44201</v>
      </c>
      <c r="C6276" s="78" t="s">
        <v>1067</v>
      </c>
      <c r="D6276" s="79">
        <f>VLOOKUP(Pag_Inicio_Corr_mas_casos[[#This Row],[Corregimiento]],Hoja3!$A$2:$D$676,4,0)</f>
        <v>20201</v>
      </c>
      <c r="E6276" s="78">
        <v>13</v>
      </c>
    </row>
    <row r="6277" spans="1:6" x14ac:dyDescent="0.2">
      <c r="A6277" s="77">
        <v>44201</v>
      </c>
      <c r="B6277" s="78">
        <v>44201</v>
      </c>
      <c r="C6277" s="78" t="s">
        <v>1110</v>
      </c>
      <c r="D6277" s="79">
        <f>VLOOKUP(Pag_Inicio_Corr_mas_casos[[#This Row],[Corregimiento]],Hoja3!$A$2:$D$676,4,0)</f>
        <v>91009</v>
      </c>
      <c r="E6277" s="78">
        <v>13</v>
      </c>
    </row>
    <row r="6278" spans="1:6" x14ac:dyDescent="0.2">
      <c r="A6278" s="77">
        <v>44201</v>
      </c>
      <c r="B6278" s="78">
        <v>44201</v>
      </c>
      <c r="C6278" s="78" t="s">
        <v>991</v>
      </c>
      <c r="D6278" s="79">
        <f>VLOOKUP(Pag_Inicio_Corr_mas_casos[[#This Row],[Corregimiento]],Hoja3!$A$2:$D$676,4,0)</f>
        <v>130706</v>
      </c>
      <c r="E6278" s="78">
        <v>13</v>
      </c>
    </row>
    <row r="6279" spans="1:6" x14ac:dyDescent="0.2">
      <c r="A6279" s="77">
        <v>44201</v>
      </c>
      <c r="B6279" s="78">
        <v>44201</v>
      </c>
      <c r="C6279" s="78" t="s">
        <v>971</v>
      </c>
      <c r="D6279" s="79">
        <f>VLOOKUP(Pag_Inicio_Corr_mas_casos[[#This Row],[Corregimiento]],Hoja3!$A$2:$D$676,4,0)</f>
        <v>130103</v>
      </c>
      <c r="E6279" s="78">
        <v>13</v>
      </c>
    </row>
    <row r="6280" spans="1:6" x14ac:dyDescent="0.2">
      <c r="A6280" s="77">
        <v>44201</v>
      </c>
      <c r="B6280" s="78">
        <v>44201</v>
      </c>
      <c r="C6280" s="78" t="s">
        <v>1111</v>
      </c>
      <c r="D6280" s="79">
        <f>VLOOKUP(Pag_Inicio_Corr_mas_casos[[#This Row],[Corregimiento]],Hoja3!$A$2:$D$676,4,0)</f>
        <v>81103</v>
      </c>
      <c r="E6280" s="78">
        <v>13</v>
      </c>
    </row>
    <row r="6281" spans="1:6" x14ac:dyDescent="0.2">
      <c r="A6281" s="77">
        <v>44201</v>
      </c>
      <c r="B6281" s="78">
        <v>44201</v>
      </c>
      <c r="C6281" s="78" t="s">
        <v>1049</v>
      </c>
      <c r="D6281" s="79">
        <f>VLOOKUP(Pag_Inicio_Corr_mas_casos[[#This Row],[Corregimiento]],Hoja3!$A$2:$D$676,4,0)</f>
        <v>50316</v>
      </c>
      <c r="E6281" s="78">
        <v>12</v>
      </c>
    </row>
    <row r="6282" spans="1:6" x14ac:dyDescent="0.2">
      <c r="A6282" s="77">
        <v>44201</v>
      </c>
      <c r="B6282" s="78">
        <v>44201</v>
      </c>
      <c r="C6282" s="78" t="s">
        <v>1059</v>
      </c>
      <c r="D6282" s="79">
        <f>VLOOKUP(Pag_Inicio_Corr_mas_casos[[#This Row],[Corregimiento]],Hoja3!$A$2:$D$676,4,0)</f>
        <v>91007</v>
      </c>
      <c r="E6282" s="78">
        <v>11</v>
      </c>
    </row>
    <row r="6283" spans="1:6" x14ac:dyDescent="0.2">
      <c r="A6283" s="77">
        <v>44201</v>
      </c>
      <c r="B6283" s="78">
        <v>44201</v>
      </c>
      <c r="C6283" s="78" t="s">
        <v>1050</v>
      </c>
      <c r="D6283" s="79">
        <f>VLOOKUP(Pag_Inicio_Corr_mas_casos[[#This Row],[Corregimiento]],Hoja3!$A$2:$D$676,4,0)</f>
        <v>80501</v>
      </c>
      <c r="E6283" s="78">
        <v>11</v>
      </c>
    </row>
    <row r="6284" spans="1:6" x14ac:dyDescent="0.2">
      <c r="A6284" s="77">
        <v>44201</v>
      </c>
      <c r="B6284" s="78">
        <v>44201</v>
      </c>
      <c r="C6284" s="78" t="s">
        <v>1112</v>
      </c>
      <c r="D6284" s="79">
        <f>VLOOKUP(Pag_Inicio_Corr_mas_casos[[#This Row],[Corregimiento]],Hoja3!$A$2:$D$676,4,0)</f>
        <v>40801</v>
      </c>
      <c r="E6284" s="78">
        <v>11</v>
      </c>
    </row>
    <row r="6285" spans="1:6" x14ac:dyDescent="0.2">
      <c r="A6285" s="77">
        <v>44201</v>
      </c>
      <c r="B6285" s="78">
        <v>44201</v>
      </c>
      <c r="C6285" s="78" t="s">
        <v>1097</v>
      </c>
      <c r="D6285" s="79">
        <f>VLOOKUP(Pag_Inicio_Corr_mas_casos[[#This Row],[Corregimiento]],Hoja3!$A$2:$D$676,4,0)</f>
        <v>20104</v>
      </c>
      <c r="E6285" s="78">
        <v>11</v>
      </c>
    </row>
    <row r="6286" spans="1:6" x14ac:dyDescent="0.2">
      <c r="A6286" s="77">
        <v>44201</v>
      </c>
      <c r="B6286" s="78">
        <v>44201</v>
      </c>
      <c r="C6286" s="78" t="s">
        <v>1052</v>
      </c>
      <c r="D6286" s="79">
        <f>VLOOKUP(Pag_Inicio_Corr_mas_casos[[#This Row],[Corregimiento]],Hoja3!$A$2:$D$676,4,0)</f>
        <v>40201</v>
      </c>
      <c r="E6286" s="78">
        <v>11</v>
      </c>
    </row>
    <row r="6287" spans="1:6" x14ac:dyDescent="0.2">
      <c r="A6287" s="77">
        <v>44201</v>
      </c>
      <c r="B6287" s="78">
        <v>44201</v>
      </c>
      <c r="C6287" s="78" t="s">
        <v>1079</v>
      </c>
      <c r="D6287" s="79">
        <f>VLOOKUP(Pag_Inicio_Corr_mas_casos[[#This Row],[Corregimiento]],Hoja3!$A$2:$D$676,4,0)</f>
        <v>91101</v>
      </c>
      <c r="E6287" s="78">
        <v>11</v>
      </c>
    </row>
    <row r="6288" spans="1:6" x14ac:dyDescent="0.2">
      <c r="A6288" s="99">
        <v>44202</v>
      </c>
      <c r="B6288" s="100">
        <v>44202</v>
      </c>
      <c r="C6288" s="100" t="s">
        <v>1012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 x14ac:dyDescent="0.2">
      <c r="A6289" s="99">
        <v>44202</v>
      </c>
      <c r="B6289" s="100">
        <v>44202</v>
      </c>
      <c r="C6289" s="100" t="s">
        <v>1046</v>
      </c>
      <c r="D6289" s="101">
        <f>VLOOKUP(Pag_Inicio_Corr_mas_casos[[#This Row],[Corregimiento]],Hoja3!$A$2:$D$676,4,0)</f>
        <v>80812</v>
      </c>
      <c r="E6289" s="100">
        <v>160</v>
      </c>
    </row>
    <row r="6290" spans="1:5" x14ac:dyDescent="0.2">
      <c r="A6290" s="99">
        <v>44202</v>
      </c>
      <c r="B6290" s="100">
        <v>44202</v>
      </c>
      <c r="C6290" s="100" t="s">
        <v>772</v>
      </c>
      <c r="D6290" s="101">
        <f>VLOOKUP(Pag_Inicio_Corr_mas_casos[[#This Row],[Corregimiento]],Hoja3!$A$2:$D$676,4,0)</f>
        <v>80821</v>
      </c>
      <c r="E6290" s="100">
        <v>129</v>
      </c>
    </row>
    <row r="6291" spans="1:5" x14ac:dyDescent="0.2">
      <c r="A6291" s="99">
        <v>44202</v>
      </c>
      <c r="B6291" s="100">
        <v>44202</v>
      </c>
      <c r="C6291" s="100" t="s">
        <v>954</v>
      </c>
      <c r="D6291" s="101">
        <f>VLOOKUP(Pag_Inicio_Corr_mas_casos[[#This Row],[Corregimiento]],Hoja3!$A$2:$D$676,4,0)</f>
        <v>80822</v>
      </c>
      <c r="E6291" s="100">
        <v>127</v>
      </c>
    </row>
    <row r="6292" spans="1:5" x14ac:dyDescent="0.2">
      <c r="A6292" s="99">
        <v>44202</v>
      </c>
      <c r="B6292" s="100">
        <v>44202</v>
      </c>
      <c r="C6292" s="100" t="s">
        <v>1011</v>
      </c>
      <c r="D6292" s="101">
        <f>VLOOKUP(Pag_Inicio_Corr_mas_casos[[#This Row],[Corregimiento]],Hoja3!$A$2:$D$676,4,0)</f>
        <v>80809</v>
      </c>
      <c r="E6292" s="100">
        <v>124</v>
      </c>
    </row>
    <row r="6293" spans="1:5" x14ac:dyDescent="0.2">
      <c r="A6293" s="99">
        <v>44202</v>
      </c>
      <c r="B6293" s="100">
        <v>44202</v>
      </c>
      <c r="C6293" s="100" t="s">
        <v>940</v>
      </c>
      <c r="D6293" s="101">
        <f>VLOOKUP(Pag_Inicio_Corr_mas_casos[[#This Row],[Corregimiento]],Hoja3!$A$2:$D$676,4,0)</f>
        <v>80806</v>
      </c>
      <c r="E6293" s="100">
        <v>115</v>
      </c>
    </row>
    <row r="6294" spans="1:5" x14ac:dyDescent="0.2">
      <c r="A6294" s="99">
        <v>44202</v>
      </c>
      <c r="B6294" s="100">
        <v>44202</v>
      </c>
      <c r="C6294" s="100" t="s">
        <v>953</v>
      </c>
      <c r="D6294" s="101">
        <f>VLOOKUP(Pag_Inicio_Corr_mas_casos[[#This Row],[Corregimiento]],Hoja3!$A$2:$D$676,4,0)</f>
        <v>80817</v>
      </c>
      <c r="E6294" s="100">
        <v>112</v>
      </c>
    </row>
    <row r="6295" spans="1:5" x14ac:dyDescent="0.2">
      <c r="A6295" s="99">
        <v>44202</v>
      </c>
      <c r="B6295" s="100">
        <v>44202</v>
      </c>
      <c r="C6295" s="100" t="s">
        <v>951</v>
      </c>
      <c r="D6295" s="101">
        <f>VLOOKUP(Pag_Inicio_Corr_mas_casos[[#This Row],[Corregimiento]],Hoja3!$A$2:$D$676,4,0)</f>
        <v>80813</v>
      </c>
      <c r="E6295" s="100">
        <v>104</v>
      </c>
    </row>
    <row r="6296" spans="1:5" x14ac:dyDescent="0.2">
      <c r="A6296" s="99">
        <v>44202</v>
      </c>
      <c r="B6296" s="100">
        <v>44202</v>
      </c>
      <c r="C6296" s="100" t="s">
        <v>1054</v>
      </c>
      <c r="D6296" s="101">
        <f>VLOOKUP(Pag_Inicio_Corr_mas_casos[[#This Row],[Corregimiento]],Hoja3!$A$2:$D$676,4,0)</f>
        <v>130102</v>
      </c>
      <c r="E6296" s="100">
        <v>104</v>
      </c>
    </row>
    <row r="6297" spans="1:5" x14ac:dyDescent="0.2">
      <c r="A6297" s="99">
        <v>44202</v>
      </c>
      <c r="B6297" s="100">
        <v>44202</v>
      </c>
      <c r="C6297" s="100" t="s">
        <v>943</v>
      </c>
      <c r="D6297" s="101">
        <f>VLOOKUP(Pag_Inicio_Corr_mas_casos[[#This Row],[Corregimiento]],Hoja3!$A$2:$D$676,4,0)</f>
        <v>80816</v>
      </c>
      <c r="E6297" s="100">
        <v>102</v>
      </c>
    </row>
    <row r="6298" spans="1:5" x14ac:dyDescent="0.2">
      <c r="A6298" s="99">
        <v>44202</v>
      </c>
      <c r="B6298" s="100">
        <v>44202</v>
      </c>
      <c r="C6298" s="100" t="s">
        <v>947</v>
      </c>
      <c r="D6298" s="101">
        <f>VLOOKUP(Pag_Inicio_Corr_mas_casos[[#This Row],[Corregimiento]],Hoja3!$A$2:$D$676,4,0)</f>
        <v>80826</v>
      </c>
      <c r="E6298" s="100">
        <v>93</v>
      </c>
    </row>
    <row r="6299" spans="1:5" x14ac:dyDescent="0.2">
      <c r="A6299" s="99">
        <v>44202</v>
      </c>
      <c r="B6299" s="100">
        <v>44202</v>
      </c>
      <c r="C6299" s="100" t="s">
        <v>1068</v>
      </c>
      <c r="D6299" s="101">
        <f>VLOOKUP(Pag_Inicio_Corr_mas_casos[[#This Row],[Corregimiento]],Hoja3!$A$2:$D$676,4,0)</f>
        <v>130101</v>
      </c>
      <c r="E6299" s="100">
        <v>92</v>
      </c>
    </row>
    <row r="6300" spans="1:5" x14ac:dyDescent="0.2">
      <c r="A6300" s="99">
        <v>44202</v>
      </c>
      <c r="B6300" s="100">
        <v>44202</v>
      </c>
      <c r="C6300" s="100" t="s">
        <v>937</v>
      </c>
      <c r="D6300" s="101">
        <f>VLOOKUP(Pag_Inicio_Corr_mas_casos[[#This Row],[Corregimiento]],Hoja3!$A$2:$D$676,4,0)</f>
        <v>80810</v>
      </c>
      <c r="E6300" s="100">
        <v>92</v>
      </c>
    </row>
    <row r="6301" spans="1:5" x14ac:dyDescent="0.2">
      <c r="A6301" s="99">
        <v>44202</v>
      </c>
      <c r="B6301" s="100">
        <v>44202</v>
      </c>
      <c r="C6301" s="100" t="s">
        <v>941</v>
      </c>
      <c r="D6301" s="101">
        <f>VLOOKUP(Pag_Inicio_Corr_mas_casos[[#This Row],[Corregimiento]],Hoja3!$A$2:$D$676,4,0)</f>
        <v>80823</v>
      </c>
      <c r="E6301" s="100">
        <v>90</v>
      </c>
    </row>
    <row r="6302" spans="1:5" x14ac:dyDescent="0.2">
      <c r="A6302" s="99">
        <v>44202</v>
      </c>
      <c r="B6302" s="100">
        <v>44202</v>
      </c>
      <c r="C6302" s="100" t="s">
        <v>939</v>
      </c>
      <c r="D6302" s="101">
        <f>VLOOKUP(Pag_Inicio_Corr_mas_casos[[#This Row],[Corregimiento]],Hoja3!$A$2:$D$676,4,0)</f>
        <v>81009</v>
      </c>
      <c r="E6302" s="100">
        <v>86</v>
      </c>
    </row>
    <row r="6303" spans="1:5" x14ac:dyDescent="0.2">
      <c r="A6303" s="99">
        <v>44202</v>
      </c>
      <c r="B6303" s="100">
        <v>44202</v>
      </c>
      <c r="C6303" s="100" t="s">
        <v>948</v>
      </c>
      <c r="D6303" s="101">
        <f>VLOOKUP(Pag_Inicio_Corr_mas_casos[[#This Row],[Corregimiento]],Hoja3!$A$2:$D$676,4,0)</f>
        <v>80811</v>
      </c>
      <c r="E6303" s="100">
        <v>86</v>
      </c>
    </row>
    <row r="6304" spans="1:5" x14ac:dyDescent="0.2">
      <c r="A6304" s="99">
        <v>44202</v>
      </c>
      <c r="B6304" s="100">
        <v>44202</v>
      </c>
      <c r="C6304" s="100" t="s">
        <v>942</v>
      </c>
      <c r="D6304" s="101">
        <f>VLOOKUP(Pag_Inicio_Corr_mas_casos[[#This Row],[Corregimiento]],Hoja3!$A$2:$D$676,4,0)</f>
        <v>80807</v>
      </c>
      <c r="E6304" s="100">
        <v>82</v>
      </c>
    </row>
    <row r="6305" spans="1:6" x14ac:dyDescent="0.2">
      <c r="A6305" s="99">
        <v>44202</v>
      </c>
      <c r="B6305" s="100">
        <v>44202</v>
      </c>
      <c r="C6305" s="100" t="s">
        <v>945</v>
      </c>
      <c r="D6305" s="101">
        <f>VLOOKUP(Pag_Inicio_Corr_mas_casos[[#This Row],[Corregimiento]],Hoja3!$A$2:$D$676,4,0)</f>
        <v>81007</v>
      </c>
      <c r="E6305" s="100">
        <v>75</v>
      </c>
    </row>
    <row r="6306" spans="1:6" x14ac:dyDescent="0.2">
      <c r="A6306" s="99">
        <v>44202</v>
      </c>
      <c r="B6306" s="100">
        <v>44202</v>
      </c>
      <c r="C6306" s="100" t="s">
        <v>952</v>
      </c>
      <c r="D6306" s="101">
        <f>VLOOKUP(Pag_Inicio_Corr_mas_casos[[#This Row],[Corregimiento]],Hoja3!$A$2:$D$676,4,0)</f>
        <v>80820</v>
      </c>
      <c r="E6306" s="100">
        <v>75</v>
      </c>
    </row>
    <row r="6307" spans="1:6" x14ac:dyDescent="0.2">
      <c r="A6307" s="99">
        <v>44202</v>
      </c>
      <c r="B6307" s="100">
        <v>44202</v>
      </c>
      <c r="C6307" s="100" t="s">
        <v>1022</v>
      </c>
      <c r="D6307" s="101">
        <f>VLOOKUP(Pag_Inicio_Corr_mas_casos[[#This Row],[Corregimiento]],Hoja3!$A$2:$D$676,4,0)</f>
        <v>91001</v>
      </c>
      <c r="E6307" s="100">
        <v>74</v>
      </c>
    </row>
    <row r="6308" spans="1:6" x14ac:dyDescent="0.2">
      <c r="A6308" s="99">
        <v>44202</v>
      </c>
      <c r="B6308" s="100">
        <v>44202</v>
      </c>
      <c r="C6308" s="100" t="s">
        <v>1021</v>
      </c>
      <c r="D6308" s="101">
        <f>VLOOKUP(Pag_Inicio_Corr_mas_casos[[#This Row],[Corregimiento]],Hoja3!$A$2:$D$676,4,0)</f>
        <v>81003</v>
      </c>
      <c r="E6308" s="100">
        <v>73</v>
      </c>
    </row>
    <row r="6309" spans="1:6" x14ac:dyDescent="0.2">
      <c r="A6309" s="99">
        <v>44202</v>
      </c>
      <c r="B6309" s="100">
        <v>44202</v>
      </c>
      <c r="C6309" s="100" t="s">
        <v>946</v>
      </c>
      <c r="D6309" s="101">
        <f>VLOOKUP(Pag_Inicio_Corr_mas_casos[[#This Row],[Corregimiento]],Hoja3!$A$2:$D$676,4,0)</f>
        <v>80814</v>
      </c>
      <c r="E6309" s="100">
        <v>69</v>
      </c>
    </row>
    <row r="6310" spans="1:6" x14ac:dyDescent="0.2">
      <c r="A6310" s="99">
        <v>44202</v>
      </c>
      <c r="B6310" s="100">
        <v>44202</v>
      </c>
      <c r="C6310" s="100" t="s">
        <v>956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 x14ac:dyDescent="0.2">
      <c r="A6311" s="99">
        <v>44202</v>
      </c>
      <c r="B6311" s="100">
        <v>44202</v>
      </c>
      <c r="C6311" s="100" t="s">
        <v>1018</v>
      </c>
      <c r="D6311" s="101">
        <f>VLOOKUP(Pag_Inicio_Corr_mas_casos[[#This Row],[Corregimiento]],Hoja3!$A$2:$D$676,4,0)</f>
        <v>81008</v>
      </c>
      <c r="E6311" s="100">
        <v>67</v>
      </c>
    </row>
    <row r="6312" spans="1:6" x14ac:dyDescent="0.2">
      <c r="A6312" s="99">
        <v>44202</v>
      </c>
      <c r="B6312" s="100">
        <v>44202</v>
      </c>
      <c r="C6312" s="100" t="s">
        <v>944</v>
      </c>
      <c r="D6312" s="101">
        <f>VLOOKUP(Pag_Inicio_Corr_mas_casos[[#This Row],[Corregimiento]],Hoja3!$A$2:$D$676,4,0)</f>
        <v>130708</v>
      </c>
      <c r="E6312" s="100">
        <v>67</v>
      </c>
    </row>
    <row r="6313" spans="1:6" x14ac:dyDescent="0.2">
      <c r="A6313" s="99">
        <v>44202</v>
      </c>
      <c r="B6313" s="100">
        <v>44202</v>
      </c>
      <c r="C6313" s="100" t="s">
        <v>1020</v>
      </c>
      <c r="D6313" s="101">
        <f>VLOOKUP(Pag_Inicio_Corr_mas_casos[[#This Row],[Corregimiento]],Hoja3!$A$2:$D$676,4,0)</f>
        <v>81002</v>
      </c>
      <c r="E6313" s="100">
        <v>66</v>
      </c>
    </row>
    <row r="6314" spans="1:6" x14ac:dyDescent="0.2">
      <c r="A6314" s="99">
        <v>44202</v>
      </c>
      <c r="B6314" s="100">
        <v>44202</v>
      </c>
      <c r="C6314" s="100" t="s">
        <v>1036</v>
      </c>
      <c r="D6314" s="101">
        <f>VLOOKUP(Pag_Inicio_Corr_mas_casos[[#This Row],[Corregimiento]],Hoja3!$A$2:$D$676,4,0)</f>
        <v>130106</v>
      </c>
      <c r="E6314" s="100">
        <v>63</v>
      </c>
    </row>
    <row r="6315" spans="1:6" x14ac:dyDescent="0.2">
      <c r="A6315" s="99">
        <v>44202</v>
      </c>
      <c r="B6315" s="100">
        <v>44202</v>
      </c>
      <c r="C6315" s="100" t="s">
        <v>1023</v>
      </c>
      <c r="D6315" s="101">
        <f>VLOOKUP(Pag_Inicio_Corr_mas_casos[[#This Row],[Corregimiento]],Hoja3!$A$2:$D$676,4,0)</f>
        <v>30111</v>
      </c>
      <c r="E6315" s="100">
        <v>61</v>
      </c>
    </row>
    <row r="6316" spans="1:6" x14ac:dyDescent="0.2">
      <c r="A6316" s="99">
        <v>44202</v>
      </c>
      <c r="B6316" s="100">
        <v>44202</v>
      </c>
      <c r="C6316" s="100" t="s">
        <v>1060</v>
      </c>
      <c r="D6316" s="101">
        <f>VLOOKUP(Pag_Inicio_Corr_mas_casos[[#This Row],[Corregimiento]],Hoja3!$A$2:$D$676,4,0)</f>
        <v>40601</v>
      </c>
      <c r="E6316" s="100">
        <v>61</v>
      </c>
    </row>
    <row r="6317" spans="1:6" x14ac:dyDescent="0.2">
      <c r="A6317" s="99">
        <v>44202</v>
      </c>
      <c r="B6317" s="100">
        <v>44202</v>
      </c>
      <c r="C6317" s="100" t="s">
        <v>967</v>
      </c>
      <c r="D6317" s="101">
        <f>VLOOKUP(Pag_Inicio_Corr_mas_casos[[#This Row],[Corregimiento]],Hoja3!$A$2:$D$676,4,0)</f>
        <v>30107</v>
      </c>
      <c r="E6317" s="100">
        <v>59</v>
      </c>
    </row>
    <row r="6318" spans="1:6" x14ac:dyDescent="0.2">
      <c r="A6318" s="99">
        <v>44202</v>
      </c>
      <c r="B6318" s="100">
        <v>44202</v>
      </c>
      <c r="C6318" s="100" t="s">
        <v>1019</v>
      </c>
      <c r="D6318" s="101">
        <f>VLOOKUP(Pag_Inicio_Corr_mas_casos[[#This Row],[Corregimiento]],Hoja3!$A$2:$D$676,4,0)</f>
        <v>81001</v>
      </c>
      <c r="E6318" s="100">
        <v>59</v>
      </c>
    </row>
    <row r="6319" spans="1:6" x14ac:dyDescent="0.2">
      <c r="A6319" s="99">
        <v>44202</v>
      </c>
      <c r="B6319" s="100">
        <v>44202</v>
      </c>
      <c r="C6319" s="100" t="s">
        <v>950</v>
      </c>
      <c r="D6319" s="101">
        <f>VLOOKUP(Pag_Inicio_Corr_mas_casos[[#This Row],[Corregimiento]],Hoja3!$A$2:$D$676,4,0)</f>
        <v>130107</v>
      </c>
      <c r="E6319" s="100">
        <v>54</v>
      </c>
    </row>
    <row r="6320" spans="1:6" x14ac:dyDescent="0.2">
      <c r="A6320" s="99">
        <v>44202</v>
      </c>
      <c r="B6320" s="100">
        <v>44202</v>
      </c>
      <c r="C6320" s="100" t="s">
        <v>1032</v>
      </c>
      <c r="D6320" s="101">
        <f>VLOOKUP(Pag_Inicio_Corr_mas_casos[[#This Row],[Corregimiento]],Hoja3!$A$2:$D$676,4,0)</f>
        <v>30104</v>
      </c>
      <c r="E6320" s="100">
        <v>53</v>
      </c>
    </row>
    <row r="6321" spans="1:5" x14ac:dyDescent="0.2">
      <c r="A6321" s="99">
        <v>44202</v>
      </c>
      <c r="B6321" s="100">
        <v>44202</v>
      </c>
      <c r="C6321" s="100" t="s">
        <v>1015</v>
      </c>
      <c r="D6321" s="101">
        <f>VLOOKUP(Pag_Inicio_Corr_mas_casos[[#This Row],[Corregimiento]],Hoja3!$A$2:$D$676,4,0)</f>
        <v>130702</v>
      </c>
      <c r="E6321" s="100">
        <v>52</v>
      </c>
    </row>
    <row r="6322" spans="1:5" x14ac:dyDescent="0.2">
      <c r="A6322" s="99">
        <v>44202</v>
      </c>
      <c r="B6322" s="100">
        <v>44202</v>
      </c>
      <c r="C6322" s="100" t="s">
        <v>1050</v>
      </c>
      <c r="D6322" s="101">
        <f>VLOOKUP(Pag_Inicio_Corr_mas_casos[[#This Row],[Corregimiento]],Hoja3!$A$2:$D$676,4,0)</f>
        <v>80501</v>
      </c>
      <c r="E6322" s="100">
        <v>50</v>
      </c>
    </row>
    <row r="6323" spans="1:5" x14ac:dyDescent="0.2">
      <c r="A6323" s="99">
        <v>44202</v>
      </c>
      <c r="B6323" s="100">
        <v>44202</v>
      </c>
      <c r="C6323" s="100" t="s">
        <v>959</v>
      </c>
      <c r="D6323" s="101">
        <f>VLOOKUP(Pag_Inicio_Corr_mas_casos[[#This Row],[Corregimiento]],Hoja3!$A$2:$D$676,4,0)</f>
        <v>130701</v>
      </c>
      <c r="E6323" s="100">
        <v>47</v>
      </c>
    </row>
    <row r="6324" spans="1:5" x14ac:dyDescent="0.2">
      <c r="A6324" s="99">
        <v>44202</v>
      </c>
      <c r="B6324" s="100">
        <v>44202</v>
      </c>
      <c r="C6324" s="100" t="s">
        <v>938</v>
      </c>
      <c r="D6324" s="101">
        <f>VLOOKUP(Pag_Inicio_Corr_mas_casos[[#This Row],[Corregimiento]],Hoja3!$A$2:$D$676,4,0)</f>
        <v>130717</v>
      </c>
      <c r="E6324" s="100">
        <v>45</v>
      </c>
    </row>
    <row r="6325" spans="1:5" x14ac:dyDescent="0.2">
      <c r="A6325" s="99">
        <v>44202</v>
      </c>
      <c r="B6325" s="100">
        <v>44202</v>
      </c>
      <c r="C6325" s="100" t="s">
        <v>1058</v>
      </c>
      <c r="D6325" s="101">
        <f>VLOOKUP(Pag_Inicio_Corr_mas_casos[[#This Row],[Corregimiento]],Hoja3!$A$2:$D$676,4,0)</f>
        <v>40501</v>
      </c>
      <c r="E6325" s="100">
        <v>45</v>
      </c>
    </row>
    <row r="6326" spans="1:5" x14ac:dyDescent="0.2">
      <c r="A6326" s="99">
        <v>44202</v>
      </c>
      <c r="B6326" s="100">
        <v>44202</v>
      </c>
      <c r="C6326" s="100" t="s">
        <v>961</v>
      </c>
      <c r="D6326" s="101">
        <f>VLOOKUP(Pag_Inicio_Corr_mas_casos[[#This Row],[Corregimiento]],Hoja3!$A$2:$D$676,4,0)</f>
        <v>20601</v>
      </c>
      <c r="E6326" s="100">
        <v>43</v>
      </c>
    </row>
    <row r="6327" spans="1:5" x14ac:dyDescent="0.2">
      <c r="A6327" s="99">
        <v>44202</v>
      </c>
      <c r="B6327" s="100">
        <v>44202</v>
      </c>
      <c r="C6327" s="100" t="s">
        <v>995</v>
      </c>
      <c r="D6327" s="101">
        <f>VLOOKUP(Pag_Inicio_Corr_mas_casos[[#This Row],[Corregimiento]],Hoja3!$A$2:$D$676,4,0)</f>
        <v>81005</v>
      </c>
      <c r="E6327" s="100">
        <v>41</v>
      </c>
    </row>
    <row r="6328" spans="1:5" x14ac:dyDescent="0.2">
      <c r="A6328" s="99">
        <v>44202</v>
      </c>
      <c r="B6328" s="100">
        <v>44202</v>
      </c>
      <c r="C6328" s="100" t="s">
        <v>960</v>
      </c>
      <c r="D6328" s="101">
        <f>VLOOKUP(Pag_Inicio_Corr_mas_casos[[#This Row],[Corregimiento]],Hoja3!$A$2:$D$676,4,0)</f>
        <v>80804</v>
      </c>
      <c r="E6328" s="100">
        <v>41</v>
      </c>
    </row>
    <row r="6329" spans="1:5" x14ac:dyDescent="0.2">
      <c r="A6329" s="99">
        <v>44202</v>
      </c>
      <c r="B6329" s="100">
        <v>44202</v>
      </c>
      <c r="C6329" s="100" t="s">
        <v>1038</v>
      </c>
      <c r="D6329" s="101">
        <f>VLOOKUP(Pag_Inicio_Corr_mas_casos[[#This Row],[Corregimiento]],Hoja3!$A$2:$D$676,4,0)</f>
        <v>130108</v>
      </c>
      <c r="E6329" s="100">
        <v>39</v>
      </c>
    </row>
    <row r="6330" spans="1:5" x14ac:dyDescent="0.2">
      <c r="A6330" s="99">
        <v>44202</v>
      </c>
      <c r="B6330" s="100">
        <v>44202</v>
      </c>
      <c r="C6330" s="100" t="s">
        <v>992</v>
      </c>
      <c r="D6330" s="101">
        <f>VLOOKUP(Pag_Inicio_Corr_mas_casos[[#This Row],[Corregimiento]],Hoja3!$A$2:$D$676,4,0)</f>
        <v>80808</v>
      </c>
      <c r="E6330" s="100">
        <v>38</v>
      </c>
    </row>
    <row r="6331" spans="1:5" x14ac:dyDescent="0.2">
      <c r="A6331" s="99">
        <v>44202</v>
      </c>
      <c r="B6331" s="100">
        <v>44202</v>
      </c>
      <c r="C6331" s="100" t="s">
        <v>1051</v>
      </c>
      <c r="D6331" s="101">
        <f>VLOOKUP(Pag_Inicio_Corr_mas_casos[[#This Row],[Corregimiento]],Hoja3!$A$2:$D$676,4,0)</f>
        <v>20105</v>
      </c>
      <c r="E6331" s="100">
        <v>36</v>
      </c>
    </row>
    <row r="6332" spans="1:5" x14ac:dyDescent="0.2">
      <c r="A6332" s="99">
        <v>44202</v>
      </c>
      <c r="B6332" s="100">
        <v>44202</v>
      </c>
      <c r="C6332" s="100" t="s">
        <v>964</v>
      </c>
      <c r="D6332" s="101">
        <f>VLOOKUP(Pag_Inicio_Corr_mas_casos[[#This Row],[Corregimiento]],Hoja3!$A$2:$D$676,4,0)</f>
        <v>30113</v>
      </c>
      <c r="E6332" s="100">
        <v>35</v>
      </c>
    </row>
    <row r="6333" spans="1:5" x14ac:dyDescent="0.2">
      <c r="A6333" s="99">
        <v>44202</v>
      </c>
      <c r="B6333" s="100">
        <v>44202</v>
      </c>
      <c r="C6333" s="100" t="s">
        <v>1005</v>
      </c>
      <c r="D6333" s="101">
        <f>VLOOKUP(Pag_Inicio_Corr_mas_casos[[#This Row],[Corregimiento]],Hoja3!$A$2:$D$676,4,0)</f>
        <v>60103</v>
      </c>
      <c r="E6333" s="100">
        <v>34</v>
      </c>
    </row>
    <row r="6334" spans="1:5" x14ac:dyDescent="0.2">
      <c r="A6334" s="99">
        <v>44202</v>
      </c>
      <c r="B6334" s="100">
        <v>44202</v>
      </c>
      <c r="C6334" s="100" t="s">
        <v>969</v>
      </c>
      <c r="D6334" s="101">
        <f>VLOOKUP(Pag_Inicio_Corr_mas_casos[[#This Row],[Corregimiento]],Hoja3!$A$2:$D$676,4,0)</f>
        <v>130709</v>
      </c>
      <c r="E6334" s="100">
        <v>34</v>
      </c>
    </row>
    <row r="6335" spans="1:5" x14ac:dyDescent="0.2">
      <c r="A6335" s="99">
        <v>44202</v>
      </c>
      <c r="B6335" s="100">
        <v>44202</v>
      </c>
      <c r="C6335" s="100" t="s">
        <v>996</v>
      </c>
      <c r="D6335" s="101">
        <f>VLOOKUP(Pag_Inicio_Corr_mas_casos[[#This Row],[Corregimiento]],Hoja3!$A$2:$D$676,4,0)</f>
        <v>80802</v>
      </c>
      <c r="E6335" s="100">
        <v>33</v>
      </c>
    </row>
    <row r="6336" spans="1:5" x14ac:dyDescent="0.2">
      <c r="A6336" s="99">
        <v>44202</v>
      </c>
      <c r="B6336" s="100">
        <v>44202</v>
      </c>
      <c r="C6336" s="100" t="s">
        <v>1059</v>
      </c>
      <c r="D6336" s="101">
        <f>VLOOKUP(Pag_Inicio_Corr_mas_casos[[#This Row],[Corregimiento]],Hoja3!$A$2:$D$676,4,0)</f>
        <v>91007</v>
      </c>
      <c r="E6336" s="100">
        <v>31</v>
      </c>
    </row>
    <row r="6337" spans="1:5" x14ac:dyDescent="0.2">
      <c r="A6337" s="99">
        <v>44202</v>
      </c>
      <c r="B6337" s="100">
        <v>44202</v>
      </c>
      <c r="C6337" s="100" t="s">
        <v>957</v>
      </c>
      <c r="D6337" s="101">
        <f>VLOOKUP(Pag_Inicio_Corr_mas_casos[[#This Row],[Corregimiento]],Hoja3!$A$2:$D$676,4,0)</f>
        <v>130716</v>
      </c>
      <c r="E6337" s="100">
        <v>30</v>
      </c>
    </row>
    <row r="6338" spans="1:5" x14ac:dyDescent="0.2">
      <c r="A6338" s="99">
        <v>44202</v>
      </c>
      <c r="B6338" s="100">
        <v>44202</v>
      </c>
      <c r="C6338" s="100" t="s">
        <v>977</v>
      </c>
      <c r="D6338" s="101">
        <f>VLOOKUP(Pag_Inicio_Corr_mas_casos[[#This Row],[Corregimiento]],Hoja3!$A$2:$D$676,4,0)</f>
        <v>80803</v>
      </c>
      <c r="E6338" s="100">
        <v>28</v>
      </c>
    </row>
    <row r="6339" spans="1:5" x14ac:dyDescent="0.2">
      <c r="A6339" s="99">
        <v>44202</v>
      </c>
      <c r="B6339" s="100">
        <v>44202</v>
      </c>
      <c r="C6339" s="100" t="s">
        <v>958</v>
      </c>
      <c r="D6339" s="101">
        <f>VLOOKUP(Pag_Inicio_Corr_mas_casos[[#This Row],[Corregimiento]],Hoja3!$A$2:$D$676,4,0)</f>
        <v>50208</v>
      </c>
      <c r="E6339" s="100">
        <v>27</v>
      </c>
    </row>
    <row r="6340" spans="1:5" x14ac:dyDescent="0.2">
      <c r="A6340" s="99">
        <v>44202</v>
      </c>
      <c r="B6340" s="100">
        <v>44202</v>
      </c>
      <c r="C6340" s="100" t="s">
        <v>991</v>
      </c>
      <c r="D6340" s="101">
        <f>VLOOKUP(Pag_Inicio_Corr_mas_casos[[#This Row],[Corregimiento]],Hoja3!$A$2:$D$676,4,0)</f>
        <v>130706</v>
      </c>
      <c r="E6340" s="100">
        <v>26</v>
      </c>
    </row>
    <row r="6341" spans="1:5" x14ac:dyDescent="0.2">
      <c r="A6341" s="99">
        <v>44202</v>
      </c>
      <c r="B6341" s="100">
        <v>44202</v>
      </c>
      <c r="C6341" s="100" t="s">
        <v>994</v>
      </c>
      <c r="D6341" s="101">
        <f>VLOOKUP(Pag_Inicio_Corr_mas_casos[[#This Row],[Corregimiento]],Hoja3!$A$2:$D$676,4,0)</f>
        <v>130105</v>
      </c>
      <c r="E6341" s="100">
        <v>24</v>
      </c>
    </row>
    <row r="6342" spans="1:5" x14ac:dyDescent="0.2">
      <c r="A6342" s="99">
        <v>44202</v>
      </c>
      <c r="B6342" s="100">
        <v>44202</v>
      </c>
      <c r="C6342" s="100" t="s">
        <v>1065</v>
      </c>
      <c r="D6342" s="101">
        <f>VLOOKUP(Pag_Inicio_Corr_mas_casos[[#This Row],[Corregimiento]],Hoja3!$A$2:$D$676,4,0)</f>
        <v>30110</v>
      </c>
      <c r="E6342" s="100">
        <v>24</v>
      </c>
    </row>
    <row r="6343" spans="1:5" x14ac:dyDescent="0.2">
      <c r="A6343" s="99">
        <v>44202</v>
      </c>
      <c r="B6343" s="100">
        <v>44202</v>
      </c>
      <c r="C6343" s="100" t="s">
        <v>975</v>
      </c>
      <c r="D6343" s="101">
        <f>VLOOKUP(Pag_Inicio_Corr_mas_casos[[#This Row],[Corregimiento]],Hoja3!$A$2:$D$676,4,0)</f>
        <v>20207</v>
      </c>
      <c r="E6343" s="100">
        <v>24</v>
      </c>
    </row>
    <row r="6344" spans="1:5" x14ac:dyDescent="0.2">
      <c r="A6344" s="99">
        <v>44202</v>
      </c>
      <c r="B6344" s="100">
        <v>44202</v>
      </c>
      <c r="C6344" s="100" t="s">
        <v>1000</v>
      </c>
      <c r="D6344" s="101">
        <f>VLOOKUP(Pag_Inicio_Corr_mas_casos[[#This Row],[Corregimiento]],Hoja3!$A$2:$D$676,4,0)</f>
        <v>80805</v>
      </c>
      <c r="E6344" s="100">
        <v>23</v>
      </c>
    </row>
    <row r="6345" spans="1:5" x14ac:dyDescent="0.2">
      <c r="A6345" s="99">
        <v>44202</v>
      </c>
      <c r="B6345" s="100">
        <v>44202</v>
      </c>
      <c r="C6345" s="100" t="s">
        <v>1094</v>
      </c>
      <c r="D6345" s="101">
        <f>VLOOKUP(Pag_Inicio_Corr_mas_casos[[#This Row],[Corregimiento]],Hoja3!$A$2:$D$676,4,0)</f>
        <v>30109</v>
      </c>
      <c r="E6345" s="100">
        <v>22</v>
      </c>
    </row>
    <row r="6346" spans="1:5" x14ac:dyDescent="0.2">
      <c r="A6346" s="99">
        <v>44202</v>
      </c>
      <c r="B6346" s="100">
        <v>44202</v>
      </c>
      <c r="C6346" s="100" t="s">
        <v>1007</v>
      </c>
      <c r="D6346" s="101">
        <f>VLOOKUP(Pag_Inicio_Corr_mas_casos[[#This Row],[Corregimiento]],Hoja3!$A$2:$D$676,4,0)</f>
        <v>40612</v>
      </c>
      <c r="E6346" s="100">
        <v>22</v>
      </c>
    </row>
    <row r="6347" spans="1:5" x14ac:dyDescent="0.2">
      <c r="A6347" s="99">
        <v>44202</v>
      </c>
      <c r="B6347" s="100">
        <v>44202</v>
      </c>
      <c r="C6347" s="100" t="s">
        <v>998</v>
      </c>
      <c r="D6347" s="101">
        <f>VLOOKUP(Pag_Inicio_Corr_mas_casos[[#This Row],[Corregimiento]],Hoja3!$A$2:$D$676,4,0)</f>
        <v>81004</v>
      </c>
      <c r="E6347" s="100">
        <v>22</v>
      </c>
    </row>
    <row r="6348" spans="1:5" x14ac:dyDescent="0.2">
      <c r="A6348" s="99">
        <v>44202</v>
      </c>
      <c r="B6348" s="100">
        <v>44202</v>
      </c>
      <c r="C6348" s="100" t="s">
        <v>1027</v>
      </c>
      <c r="D6348" s="101">
        <f>VLOOKUP(Pag_Inicio_Corr_mas_casos[[#This Row],[Corregimiento]],Hoja3!$A$2:$D$676,4,0)</f>
        <v>30103</v>
      </c>
      <c r="E6348" s="100">
        <v>22</v>
      </c>
    </row>
    <row r="6349" spans="1:5" x14ac:dyDescent="0.2">
      <c r="A6349" s="99">
        <v>44202</v>
      </c>
      <c r="B6349" s="100">
        <v>44202</v>
      </c>
      <c r="C6349" s="100" t="s">
        <v>1063</v>
      </c>
      <c r="D6349" s="101">
        <f>VLOOKUP(Pag_Inicio_Corr_mas_casos[[#This Row],[Corregimiento]],Hoja3!$A$2:$D$676,4,0)</f>
        <v>20401</v>
      </c>
      <c r="E6349" s="100">
        <v>21</v>
      </c>
    </row>
    <row r="6350" spans="1:5" x14ac:dyDescent="0.2">
      <c r="A6350" s="99">
        <v>44202</v>
      </c>
      <c r="B6350" s="100">
        <v>44202</v>
      </c>
      <c r="C6350" s="100" t="s">
        <v>970</v>
      </c>
      <c r="D6350" s="101">
        <f>VLOOKUP(Pag_Inicio_Corr_mas_casos[[#This Row],[Corregimiento]],Hoja3!$A$2:$D$676,4,0)</f>
        <v>40606</v>
      </c>
      <c r="E6350" s="100">
        <v>21</v>
      </c>
    </row>
    <row r="6351" spans="1:5" x14ac:dyDescent="0.2">
      <c r="A6351" s="99">
        <v>44202</v>
      </c>
      <c r="B6351" s="100">
        <v>44202</v>
      </c>
      <c r="C6351" s="100" t="s">
        <v>962</v>
      </c>
      <c r="D6351" s="101">
        <f>VLOOKUP(Pag_Inicio_Corr_mas_casos[[#This Row],[Corregimiento]],Hoja3!$A$2:$D$676,4,0)</f>
        <v>81006</v>
      </c>
      <c r="E6351" s="100">
        <v>19</v>
      </c>
    </row>
    <row r="6352" spans="1:5" x14ac:dyDescent="0.2">
      <c r="A6352" s="99">
        <v>44202</v>
      </c>
      <c r="B6352" s="100">
        <v>44202</v>
      </c>
      <c r="C6352" s="100" t="s">
        <v>1043</v>
      </c>
      <c r="D6352" s="101">
        <f>VLOOKUP(Pag_Inicio_Corr_mas_casos[[#This Row],[Corregimiento]],Hoja3!$A$2:$D$676,4,0)</f>
        <v>20602</v>
      </c>
      <c r="E6352" s="100">
        <v>18</v>
      </c>
    </row>
    <row r="6353" spans="1:5" x14ac:dyDescent="0.2">
      <c r="A6353" s="99">
        <v>44202</v>
      </c>
      <c r="B6353" s="100">
        <v>44202</v>
      </c>
      <c r="C6353" s="100" t="s">
        <v>1097</v>
      </c>
      <c r="D6353" s="101">
        <f>VLOOKUP(Pag_Inicio_Corr_mas_casos[[#This Row],[Corregimiento]],Hoja3!$A$2:$D$676,4,0)</f>
        <v>20104</v>
      </c>
      <c r="E6353" s="100">
        <v>18</v>
      </c>
    </row>
    <row r="6354" spans="1:5" x14ac:dyDescent="0.2">
      <c r="A6354" s="99">
        <v>44202</v>
      </c>
      <c r="B6354" s="100">
        <v>44202</v>
      </c>
      <c r="C6354" s="100" t="s">
        <v>1073</v>
      </c>
      <c r="D6354" s="101">
        <f>VLOOKUP(Pag_Inicio_Corr_mas_casos[[#This Row],[Corregimiento]],Hoja3!$A$2:$D$676,4,0)</f>
        <v>30101</v>
      </c>
      <c r="E6354" s="100">
        <v>17</v>
      </c>
    </row>
    <row r="6355" spans="1:5" x14ac:dyDescent="0.2">
      <c r="A6355" s="99">
        <v>44202</v>
      </c>
      <c r="B6355" s="100">
        <v>44202</v>
      </c>
      <c r="C6355" s="100" t="s">
        <v>1067</v>
      </c>
      <c r="D6355" s="101">
        <f>VLOOKUP(Pag_Inicio_Corr_mas_casos[[#This Row],[Corregimiento]],Hoja3!$A$2:$D$676,4,0)</f>
        <v>20201</v>
      </c>
      <c r="E6355" s="100">
        <v>17</v>
      </c>
    </row>
    <row r="6356" spans="1:5" x14ac:dyDescent="0.2">
      <c r="A6356" s="99">
        <v>44202</v>
      </c>
      <c r="B6356" s="100">
        <v>44202</v>
      </c>
      <c r="C6356" s="100" t="s">
        <v>1113</v>
      </c>
      <c r="D6356" s="101">
        <f>VLOOKUP(Pag_Inicio_Corr_mas_casos[[#This Row],[Corregimiento]],Hoja3!$A$2:$D$676,4,0)</f>
        <v>20307</v>
      </c>
      <c r="E6356" s="100">
        <v>17</v>
      </c>
    </row>
    <row r="6357" spans="1:5" x14ac:dyDescent="0.2">
      <c r="A6357" s="99">
        <v>44202</v>
      </c>
      <c r="B6357" s="100">
        <v>44202</v>
      </c>
      <c r="C6357" s="100" t="s">
        <v>1003</v>
      </c>
      <c r="D6357" s="101">
        <f>VLOOKUP(Pag_Inicio_Corr_mas_casos[[#This Row],[Corregimiento]],Hoja3!$A$2:$D$676,4,0)</f>
        <v>40611</v>
      </c>
      <c r="E6357" s="100">
        <v>16</v>
      </c>
    </row>
    <row r="6358" spans="1:5" x14ac:dyDescent="0.2">
      <c r="A6358" s="99">
        <v>44202</v>
      </c>
      <c r="B6358" s="100">
        <v>44202</v>
      </c>
      <c r="C6358" s="100" t="s">
        <v>1079</v>
      </c>
      <c r="D6358" s="101">
        <f>VLOOKUP(Pag_Inicio_Corr_mas_casos[[#This Row],[Corregimiento]],Hoja3!$A$2:$D$676,4,0)</f>
        <v>91101</v>
      </c>
      <c r="E6358" s="100">
        <v>16</v>
      </c>
    </row>
    <row r="6359" spans="1:5" x14ac:dyDescent="0.2">
      <c r="A6359" s="99">
        <v>44202</v>
      </c>
      <c r="B6359" s="100">
        <v>44202</v>
      </c>
      <c r="C6359" s="100" t="s">
        <v>1114</v>
      </c>
      <c r="D6359" s="101">
        <f>VLOOKUP(Pag_Inicio_Corr_mas_casos[[#This Row],[Corregimiento]],Hoja3!$A$2:$D$676,4,0)</f>
        <v>130402</v>
      </c>
      <c r="E6359" s="100">
        <v>16</v>
      </c>
    </row>
    <row r="6360" spans="1:5" x14ac:dyDescent="0.2">
      <c r="A6360" s="99">
        <v>44202</v>
      </c>
      <c r="B6360" s="100">
        <v>44202</v>
      </c>
      <c r="C6360" s="100" t="s">
        <v>1115</v>
      </c>
      <c r="D6360" s="101">
        <f>VLOOKUP(Pag_Inicio_Corr_mas_casos[[#This Row],[Corregimiento]],Hoja3!$A$2:$D$676,4,0)</f>
        <v>20305</v>
      </c>
      <c r="E6360" s="100">
        <v>15</v>
      </c>
    </row>
    <row r="6361" spans="1:5" x14ac:dyDescent="0.2">
      <c r="A6361" s="99">
        <v>44202</v>
      </c>
      <c r="B6361" s="100">
        <v>44202</v>
      </c>
      <c r="C6361" s="100" t="s">
        <v>1041</v>
      </c>
      <c r="D6361" s="101">
        <f>VLOOKUP(Pag_Inicio_Corr_mas_casos[[#This Row],[Corregimiento]],Hoja3!$A$2:$D$676,4,0)</f>
        <v>70301</v>
      </c>
      <c r="E6361" s="100">
        <v>15</v>
      </c>
    </row>
    <row r="6362" spans="1:5" x14ac:dyDescent="0.2">
      <c r="A6362" s="99">
        <v>44202</v>
      </c>
      <c r="B6362" s="100">
        <v>44202</v>
      </c>
      <c r="C6362" s="100" t="s">
        <v>1077</v>
      </c>
      <c r="D6362" s="101">
        <f>VLOOKUP(Pag_Inicio_Corr_mas_casos[[#This Row],[Corregimiento]],Hoja3!$A$2:$D$676,4,0)</f>
        <v>40202</v>
      </c>
      <c r="E6362" s="100">
        <v>15</v>
      </c>
    </row>
    <row r="6363" spans="1:5" x14ac:dyDescent="0.2">
      <c r="A6363" s="99">
        <v>44202</v>
      </c>
      <c r="B6363" s="100">
        <v>44202</v>
      </c>
      <c r="C6363" s="100" t="s">
        <v>1033</v>
      </c>
      <c r="D6363" s="101">
        <f>VLOOKUP(Pag_Inicio_Corr_mas_casos[[#This Row],[Corregimiento]],Hoja3!$A$2:$D$676,4,0)</f>
        <v>91008</v>
      </c>
      <c r="E6363" s="100">
        <v>14</v>
      </c>
    </row>
    <row r="6364" spans="1:5" x14ac:dyDescent="0.2">
      <c r="A6364" s="99">
        <v>44202</v>
      </c>
      <c r="B6364" s="100">
        <v>44202</v>
      </c>
      <c r="C6364" s="100" t="s">
        <v>1075</v>
      </c>
      <c r="D6364" s="101">
        <f>VLOOKUP(Pag_Inicio_Corr_mas_casos[[#This Row],[Corregimiento]],Hoja3!$A$2:$D$676,4,0)</f>
        <v>20205</v>
      </c>
      <c r="E6364" s="100">
        <v>14</v>
      </c>
    </row>
    <row r="6365" spans="1:5" x14ac:dyDescent="0.2">
      <c r="A6365" s="99">
        <v>44202</v>
      </c>
      <c r="B6365" s="100">
        <v>44202</v>
      </c>
      <c r="C6365" s="100" t="s">
        <v>1070</v>
      </c>
      <c r="D6365" s="101">
        <f>VLOOKUP(Pag_Inicio_Corr_mas_casos[[#This Row],[Corregimiento]],Hoja3!$A$2:$D$676,4,0)</f>
        <v>91011</v>
      </c>
      <c r="E6365" s="100">
        <v>14</v>
      </c>
    </row>
    <row r="6366" spans="1:5" x14ac:dyDescent="0.2">
      <c r="A6366" s="99">
        <v>44202</v>
      </c>
      <c r="B6366" s="100">
        <v>44202</v>
      </c>
      <c r="C6366" s="100" t="s">
        <v>1116</v>
      </c>
      <c r="D6366" s="101">
        <f>VLOOKUP(Pag_Inicio_Corr_mas_casos[[#This Row],[Corregimiento]],Hoja3!$A$2:$D$676,4,0)</f>
        <v>20106</v>
      </c>
      <c r="E6366" s="100">
        <v>14</v>
      </c>
    </row>
    <row r="6367" spans="1:5" x14ac:dyDescent="0.2">
      <c r="A6367" s="99">
        <v>44202</v>
      </c>
      <c r="B6367" s="100">
        <v>44202</v>
      </c>
      <c r="C6367" s="100" t="s">
        <v>1057</v>
      </c>
      <c r="D6367" s="101">
        <f>VLOOKUP(Pag_Inicio_Corr_mas_casos[[#This Row],[Corregimiento]],Hoja3!$A$2:$D$676,4,0)</f>
        <v>20101</v>
      </c>
      <c r="E6367" s="100">
        <v>14</v>
      </c>
    </row>
    <row r="6368" spans="1:5" x14ac:dyDescent="0.2">
      <c r="A6368" s="99">
        <v>44202</v>
      </c>
      <c r="B6368" s="100">
        <v>44202</v>
      </c>
      <c r="C6368" s="100" t="s">
        <v>1004</v>
      </c>
      <c r="D6368" s="101">
        <f>VLOOKUP(Pag_Inicio_Corr_mas_casos[[#This Row],[Corregimiento]],Hoja3!$A$2:$D$676,4,0)</f>
        <v>130310</v>
      </c>
      <c r="E6368" s="100">
        <v>14</v>
      </c>
    </row>
    <row r="6369" spans="1:6" x14ac:dyDescent="0.2">
      <c r="A6369" s="99">
        <v>44202</v>
      </c>
      <c r="B6369" s="100">
        <v>44202</v>
      </c>
      <c r="C6369" s="100" t="s">
        <v>1104</v>
      </c>
      <c r="D6369" s="101">
        <f>VLOOKUP(Pag_Inicio_Corr_mas_casos[[#This Row],[Corregimiento]],Hoja3!$A$2:$D$676,4,0)</f>
        <v>90607</v>
      </c>
      <c r="E6369" s="100">
        <v>13</v>
      </c>
    </row>
    <row r="6370" spans="1:6" x14ac:dyDescent="0.2">
      <c r="A6370" s="99">
        <v>44202</v>
      </c>
      <c r="B6370" s="100">
        <v>44202</v>
      </c>
      <c r="C6370" s="100" t="s">
        <v>1117</v>
      </c>
      <c r="D6370" s="101">
        <f>VLOOKUP(Pag_Inicio_Corr_mas_casos[[#This Row],[Corregimiento]],Hoja3!$A$2:$D$676,4,0)</f>
        <v>130707</v>
      </c>
      <c r="E6370" s="100">
        <v>13</v>
      </c>
    </row>
    <row r="6371" spans="1:6" x14ac:dyDescent="0.2">
      <c r="A6371" s="99">
        <v>44202</v>
      </c>
      <c r="B6371" s="100">
        <v>44202</v>
      </c>
      <c r="C6371" s="100" t="s">
        <v>1083</v>
      </c>
      <c r="D6371" s="101">
        <f>VLOOKUP(Pag_Inicio_Corr_mas_casos[[#This Row],[Corregimiento]],Hoja3!$A$2:$D$676,4,0)</f>
        <v>80818</v>
      </c>
      <c r="E6371" s="100">
        <v>13</v>
      </c>
    </row>
    <row r="6372" spans="1:6" x14ac:dyDescent="0.2">
      <c r="A6372" s="99">
        <v>44202</v>
      </c>
      <c r="B6372" s="100">
        <v>44202</v>
      </c>
      <c r="C6372" s="100" t="s">
        <v>1118</v>
      </c>
      <c r="D6372" s="101">
        <f>VLOOKUP(Pag_Inicio_Corr_mas_casos[[#This Row],[Corregimiento]],Hoja3!$A$2:$D$676,4,0)</f>
        <v>30401</v>
      </c>
      <c r="E6372" s="100">
        <v>12</v>
      </c>
    </row>
    <row r="6373" spans="1:6" x14ac:dyDescent="0.2">
      <c r="A6373" s="99">
        <v>44202</v>
      </c>
      <c r="B6373" s="100">
        <v>44202</v>
      </c>
      <c r="C6373" s="100" t="s">
        <v>1093</v>
      </c>
      <c r="D6373" s="101">
        <f>VLOOKUP(Pag_Inicio_Corr_mas_casos[[#This Row],[Corregimiento]],Hoja3!$A$2:$D$676,4,0)</f>
        <v>90601</v>
      </c>
      <c r="E6373" s="100">
        <v>12</v>
      </c>
    </row>
    <row r="6374" spans="1:6" x14ac:dyDescent="0.2">
      <c r="A6374" s="99">
        <v>44202</v>
      </c>
      <c r="B6374" s="100">
        <v>44202</v>
      </c>
      <c r="C6374" s="100" t="s">
        <v>1119</v>
      </c>
      <c r="D6374" s="101">
        <f>VLOOKUP(Pag_Inicio_Corr_mas_casos[[#This Row],[Corregimiento]],Hoja3!$A$2:$D$676,4,0)</f>
        <v>90105</v>
      </c>
      <c r="E6374" s="100">
        <v>12</v>
      </c>
    </row>
    <row r="6375" spans="1:6" x14ac:dyDescent="0.2">
      <c r="A6375" s="99">
        <v>44202</v>
      </c>
      <c r="B6375" s="100">
        <v>44202</v>
      </c>
      <c r="C6375" s="100" t="s">
        <v>1006</v>
      </c>
      <c r="D6375" s="101">
        <f>VLOOKUP(Pag_Inicio_Corr_mas_casos[[#This Row],[Corregimiento]],Hoja3!$A$2:$D$676,4,0)</f>
        <v>60101</v>
      </c>
      <c r="E6375" s="100">
        <v>12</v>
      </c>
    </row>
    <row r="6376" spans="1:6" x14ac:dyDescent="0.2">
      <c r="A6376" s="99">
        <v>44202</v>
      </c>
      <c r="B6376" s="100">
        <v>44202</v>
      </c>
      <c r="C6376" s="100" t="s">
        <v>1002</v>
      </c>
      <c r="D6376" s="101">
        <f>VLOOKUP(Pag_Inicio_Corr_mas_casos[[#This Row],[Corregimiento]],Hoja3!$A$2:$D$676,4,0)</f>
        <v>30115</v>
      </c>
      <c r="E6376" s="100">
        <v>11</v>
      </c>
    </row>
    <row r="6377" spans="1:6" x14ac:dyDescent="0.2">
      <c r="A6377" s="99">
        <v>44202</v>
      </c>
      <c r="B6377" s="100">
        <v>44202</v>
      </c>
      <c r="C6377" s="100" t="s">
        <v>1107</v>
      </c>
      <c r="D6377" s="101">
        <f>VLOOKUP(Pag_Inicio_Corr_mas_casos[[#This Row],[Corregimiento]],Hoja3!$A$2:$D$676,4,0)</f>
        <v>50207</v>
      </c>
      <c r="E6377" s="100">
        <v>11</v>
      </c>
    </row>
    <row r="6378" spans="1:6" x14ac:dyDescent="0.2">
      <c r="A6378" s="99">
        <v>44202</v>
      </c>
      <c r="B6378" s="100">
        <v>44202</v>
      </c>
      <c r="C6378" s="100" t="s">
        <v>1080</v>
      </c>
      <c r="D6378" s="101">
        <f>VLOOKUP(Pag_Inicio_Corr_mas_casos[[#This Row],[Corregimiento]],Hoja3!$A$2:$D$676,4,0)</f>
        <v>130401</v>
      </c>
      <c r="E6378" s="100">
        <v>11</v>
      </c>
    </row>
    <row r="6379" spans="1:6" x14ac:dyDescent="0.2">
      <c r="A6379" s="99">
        <v>44202</v>
      </c>
      <c r="B6379" s="100">
        <v>44202</v>
      </c>
      <c r="C6379" s="100" t="s">
        <v>1061</v>
      </c>
      <c r="D6379" s="101">
        <f>VLOOKUP(Pag_Inicio_Corr_mas_casos[[#This Row],[Corregimiento]],Hoja3!$A$2:$D$676,4,0)</f>
        <v>60401</v>
      </c>
      <c r="E6379" s="100">
        <v>11</v>
      </c>
    </row>
    <row r="6380" spans="1:6" x14ac:dyDescent="0.2">
      <c r="A6380" s="99">
        <v>44202</v>
      </c>
      <c r="B6380" s="100">
        <v>44202</v>
      </c>
      <c r="C6380" s="100" t="s">
        <v>1069</v>
      </c>
      <c r="D6380" s="101">
        <f>VLOOKUP(Pag_Inicio_Corr_mas_casos[[#This Row],[Corregimiento]],Hoja3!$A$2:$D$676,4,0)</f>
        <v>91013</v>
      </c>
      <c r="E6380" s="100">
        <v>11</v>
      </c>
    </row>
    <row r="6381" spans="1:6" x14ac:dyDescent="0.2">
      <c r="A6381" s="59">
        <v>44203</v>
      </c>
      <c r="B6381" s="60">
        <v>44203</v>
      </c>
      <c r="C6381" s="60" t="s">
        <v>1012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 x14ac:dyDescent="0.2">
      <c r="A6382" s="59">
        <v>44203</v>
      </c>
      <c r="B6382" s="60">
        <v>44203</v>
      </c>
      <c r="C6382" s="60" t="s">
        <v>1068</v>
      </c>
      <c r="D6382" s="61">
        <f>VLOOKUP(Pag_Inicio_Corr_mas_casos[[#This Row],[Corregimiento]],Hoja3!$A$2:$D$676,4,0)</f>
        <v>130101</v>
      </c>
      <c r="E6382" s="60">
        <v>124</v>
      </c>
    </row>
    <row r="6383" spans="1:6" x14ac:dyDescent="0.2">
      <c r="A6383" s="59">
        <v>44203</v>
      </c>
      <c r="B6383" s="60">
        <v>44203</v>
      </c>
      <c r="C6383" s="60" t="s">
        <v>1036</v>
      </c>
      <c r="D6383" s="61">
        <f>VLOOKUP(Pag_Inicio_Corr_mas_casos[[#This Row],[Corregimiento]],Hoja3!$A$2:$D$676,4,0)</f>
        <v>130106</v>
      </c>
      <c r="E6383" s="60">
        <v>101</v>
      </c>
    </row>
    <row r="6384" spans="1:6" x14ac:dyDescent="0.2">
      <c r="A6384" s="59">
        <v>44203</v>
      </c>
      <c r="B6384" s="60">
        <v>44203</v>
      </c>
      <c r="C6384" s="60" t="s">
        <v>1046</v>
      </c>
      <c r="D6384" s="61">
        <f>VLOOKUP(Pag_Inicio_Corr_mas_casos[[#This Row],[Corregimiento]],Hoja3!$A$2:$D$676,4,0)</f>
        <v>80812</v>
      </c>
      <c r="E6384" s="60">
        <v>100</v>
      </c>
    </row>
    <row r="6385" spans="1:6" x14ac:dyDescent="0.2">
      <c r="A6385" s="59">
        <v>44203</v>
      </c>
      <c r="B6385" s="60">
        <v>44203</v>
      </c>
      <c r="C6385" s="60" t="s">
        <v>772</v>
      </c>
      <c r="D6385" s="61">
        <f>VLOOKUP(Pag_Inicio_Corr_mas_casos[[#This Row],[Corregimiento]],Hoja3!$A$2:$D$676,4,0)</f>
        <v>80821</v>
      </c>
      <c r="E6385" s="60">
        <v>91</v>
      </c>
    </row>
    <row r="6386" spans="1:6" x14ac:dyDescent="0.2">
      <c r="A6386" s="59">
        <v>44203</v>
      </c>
      <c r="B6386" s="60">
        <v>44203</v>
      </c>
      <c r="C6386" s="60" t="s">
        <v>1020</v>
      </c>
      <c r="D6386" s="61">
        <f>VLOOKUP(Pag_Inicio_Corr_mas_casos[[#This Row],[Corregimiento]],Hoja3!$A$2:$D$676,4,0)</f>
        <v>81002</v>
      </c>
      <c r="E6386" s="60">
        <v>90</v>
      </c>
    </row>
    <row r="6387" spans="1:6" x14ac:dyDescent="0.2">
      <c r="A6387" s="59">
        <v>44203</v>
      </c>
      <c r="B6387" s="60">
        <v>44203</v>
      </c>
      <c r="C6387" s="60" t="s">
        <v>954</v>
      </c>
      <c r="D6387" s="61">
        <f>VLOOKUP(Pag_Inicio_Corr_mas_casos[[#This Row],[Corregimiento]],Hoja3!$A$2:$D$676,4,0)</f>
        <v>80822</v>
      </c>
      <c r="E6387" s="60">
        <v>87</v>
      </c>
    </row>
    <row r="6388" spans="1:6" x14ac:dyDescent="0.2">
      <c r="A6388" s="59">
        <v>44203</v>
      </c>
      <c r="B6388" s="60">
        <v>44203</v>
      </c>
      <c r="C6388" s="60" t="s">
        <v>941</v>
      </c>
      <c r="D6388" s="61">
        <f>VLOOKUP(Pag_Inicio_Corr_mas_casos[[#This Row],[Corregimiento]],Hoja3!$A$2:$D$676,4,0)</f>
        <v>80823</v>
      </c>
      <c r="E6388" s="60">
        <v>82</v>
      </c>
    </row>
    <row r="6389" spans="1:6" x14ac:dyDescent="0.2">
      <c r="A6389" s="59">
        <v>44203</v>
      </c>
      <c r="B6389" s="60">
        <v>44203</v>
      </c>
      <c r="C6389" s="60" t="s">
        <v>953</v>
      </c>
      <c r="D6389" s="61">
        <f>VLOOKUP(Pag_Inicio_Corr_mas_casos[[#This Row],[Corregimiento]],Hoja3!$A$2:$D$676,4,0)</f>
        <v>80817</v>
      </c>
      <c r="E6389" s="60">
        <v>80</v>
      </c>
    </row>
    <row r="6390" spans="1:6" x14ac:dyDescent="0.2">
      <c r="A6390" s="59">
        <v>44203</v>
      </c>
      <c r="B6390" s="60">
        <v>44203</v>
      </c>
      <c r="C6390" s="60" t="s">
        <v>945</v>
      </c>
      <c r="D6390" s="61">
        <f>VLOOKUP(Pag_Inicio_Corr_mas_casos[[#This Row],[Corregimiento]],Hoja3!$A$2:$D$676,4,0)</f>
        <v>81007</v>
      </c>
      <c r="E6390" s="60">
        <v>75</v>
      </c>
    </row>
    <row r="6391" spans="1:6" x14ac:dyDescent="0.2">
      <c r="A6391" s="59">
        <v>44203</v>
      </c>
      <c r="B6391" s="60">
        <v>44203</v>
      </c>
      <c r="C6391" s="60" t="s">
        <v>1019</v>
      </c>
      <c r="D6391" s="61">
        <f>VLOOKUP(Pag_Inicio_Corr_mas_casos[[#This Row],[Corregimiento]],Hoja3!$A$2:$D$676,4,0)</f>
        <v>81001</v>
      </c>
      <c r="E6391" s="60">
        <v>75</v>
      </c>
    </row>
    <row r="6392" spans="1:6" x14ac:dyDescent="0.2">
      <c r="A6392" s="59">
        <v>44203</v>
      </c>
      <c r="B6392" s="60">
        <v>44203</v>
      </c>
      <c r="C6392" s="60" t="s">
        <v>1054</v>
      </c>
      <c r="D6392" s="61">
        <f>VLOOKUP(Pag_Inicio_Corr_mas_casos[[#This Row],[Corregimiento]],Hoja3!$A$2:$D$676,4,0)</f>
        <v>130102</v>
      </c>
      <c r="E6392" s="60">
        <v>72</v>
      </c>
    </row>
    <row r="6393" spans="1:6" x14ac:dyDescent="0.2">
      <c r="A6393" s="59">
        <v>44203</v>
      </c>
      <c r="B6393" s="60">
        <v>44203</v>
      </c>
      <c r="C6393" s="60" t="s">
        <v>1011</v>
      </c>
      <c r="D6393" s="61">
        <f>VLOOKUP(Pag_Inicio_Corr_mas_casos[[#This Row],[Corregimiento]],Hoja3!$A$2:$D$676,4,0)</f>
        <v>80809</v>
      </c>
      <c r="E6393" s="60">
        <v>70</v>
      </c>
    </row>
    <row r="6394" spans="1:6" x14ac:dyDescent="0.2">
      <c r="A6394" s="59">
        <v>44203</v>
      </c>
      <c r="B6394" s="60">
        <v>44203</v>
      </c>
      <c r="C6394" s="60" t="s">
        <v>1018</v>
      </c>
      <c r="D6394" s="61">
        <f>VLOOKUP(Pag_Inicio_Corr_mas_casos[[#This Row],[Corregimiento]],Hoja3!$A$2:$D$676,4,0)</f>
        <v>81008</v>
      </c>
      <c r="E6394" s="60">
        <v>70</v>
      </c>
    </row>
    <row r="6395" spans="1:6" x14ac:dyDescent="0.2">
      <c r="A6395" s="59">
        <v>44203</v>
      </c>
      <c r="B6395" s="60">
        <v>44203</v>
      </c>
      <c r="C6395" s="60" t="s">
        <v>951</v>
      </c>
      <c r="D6395" s="61">
        <f>VLOOKUP(Pag_Inicio_Corr_mas_casos[[#This Row],[Corregimiento]],Hoja3!$A$2:$D$676,4,0)</f>
        <v>80813</v>
      </c>
      <c r="E6395" s="60">
        <v>69</v>
      </c>
    </row>
    <row r="6396" spans="1:6" x14ac:dyDescent="0.2">
      <c r="A6396" s="59">
        <v>44203</v>
      </c>
      <c r="B6396" s="60">
        <v>44203</v>
      </c>
      <c r="C6396" s="60" t="s">
        <v>943</v>
      </c>
      <c r="D6396" s="61">
        <f>VLOOKUP(Pag_Inicio_Corr_mas_casos[[#This Row],[Corregimiento]],Hoja3!$A$2:$D$676,4,0)</f>
        <v>80816</v>
      </c>
      <c r="E6396" s="60">
        <v>68</v>
      </c>
    </row>
    <row r="6397" spans="1:6" x14ac:dyDescent="0.2">
      <c r="A6397" s="59">
        <v>44203</v>
      </c>
      <c r="B6397" s="60">
        <v>44203</v>
      </c>
      <c r="C6397" s="60" t="s">
        <v>956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 x14ac:dyDescent="0.2">
      <c r="A6398" s="59">
        <v>44203</v>
      </c>
      <c r="B6398" s="60">
        <v>44203</v>
      </c>
      <c r="C6398" s="60" t="s">
        <v>937</v>
      </c>
      <c r="D6398" s="61">
        <f>VLOOKUP(Pag_Inicio_Corr_mas_casos[[#This Row],[Corregimiento]],Hoja3!$A$2:$D$676,4,0)</f>
        <v>80810</v>
      </c>
      <c r="E6398" s="60">
        <v>65</v>
      </c>
    </row>
    <row r="6399" spans="1:6" x14ac:dyDescent="0.2">
      <c r="A6399" s="59">
        <v>44203</v>
      </c>
      <c r="B6399" s="60">
        <v>44203</v>
      </c>
      <c r="C6399" s="60" t="s">
        <v>944</v>
      </c>
      <c r="D6399" s="61">
        <f>VLOOKUP(Pag_Inicio_Corr_mas_casos[[#This Row],[Corregimiento]],Hoja3!$A$2:$D$676,4,0)</f>
        <v>130708</v>
      </c>
      <c r="E6399" s="60">
        <v>64</v>
      </c>
    </row>
    <row r="6400" spans="1:6" x14ac:dyDescent="0.2">
      <c r="A6400" s="59">
        <v>44203</v>
      </c>
      <c r="B6400" s="60">
        <v>44203</v>
      </c>
      <c r="C6400" s="60" t="s">
        <v>1060</v>
      </c>
      <c r="D6400" s="61">
        <f>VLOOKUP(Pag_Inicio_Corr_mas_casos[[#This Row],[Corregimiento]],Hoja3!$A$2:$D$676,4,0)</f>
        <v>40601</v>
      </c>
      <c r="E6400" s="60">
        <v>62</v>
      </c>
    </row>
    <row r="6401" spans="1:5" x14ac:dyDescent="0.2">
      <c r="A6401" s="59">
        <v>44203</v>
      </c>
      <c r="B6401" s="60">
        <v>44203</v>
      </c>
      <c r="C6401" s="60" t="s">
        <v>940</v>
      </c>
      <c r="D6401" s="61">
        <f>VLOOKUP(Pag_Inicio_Corr_mas_casos[[#This Row],[Corregimiento]],Hoja3!$A$2:$D$676,4,0)</f>
        <v>80806</v>
      </c>
      <c r="E6401" s="60">
        <v>61</v>
      </c>
    </row>
    <row r="6402" spans="1:5" x14ac:dyDescent="0.2">
      <c r="A6402" s="59">
        <v>44203</v>
      </c>
      <c r="B6402" s="60">
        <v>44203</v>
      </c>
      <c r="C6402" s="60" t="s">
        <v>947</v>
      </c>
      <c r="D6402" s="61">
        <f>VLOOKUP(Pag_Inicio_Corr_mas_casos[[#This Row],[Corregimiento]],Hoja3!$A$2:$D$676,4,0)</f>
        <v>80826</v>
      </c>
      <c r="E6402" s="60">
        <v>61</v>
      </c>
    </row>
    <row r="6403" spans="1:5" x14ac:dyDescent="0.2">
      <c r="A6403" s="59">
        <v>44203</v>
      </c>
      <c r="B6403" s="60">
        <v>44203</v>
      </c>
      <c r="C6403" s="60" t="s">
        <v>1021</v>
      </c>
      <c r="D6403" s="61">
        <f>VLOOKUP(Pag_Inicio_Corr_mas_casos[[#This Row],[Corregimiento]],Hoja3!$A$2:$D$676,4,0)</f>
        <v>81003</v>
      </c>
      <c r="E6403" s="60">
        <v>58</v>
      </c>
    </row>
    <row r="6404" spans="1:5" x14ac:dyDescent="0.2">
      <c r="A6404" s="59">
        <v>44203</v>
      </c>
      <c r="B6404" s="60">
        <v>44203</v>
      </c>
      <c r="C6404" s="60" t="s">
        <v>939</v>
      </c>
      <c r="D6404" s="61">
        <f>VLOOKUP(Pag_Inicio_Corr_mas_casos[[#This Row],[Corregimiento]],Hoja3!$A$2:$D$676,4,0)</f>
        <v>81009</v>
      </c>
      <c r="E6404" s="60">
        <v>53</v>
      </c>
    </row>
    <row r="6405" spans="1:5" x14ac:dyDescent="0.2">
      <c r="A6405" s="59">
        <v>44203</v>
      </c>
      <c r="B6405" s="60">
        <v>44203</v>
      </c>
      <c r="C6405" s="60" t="s">
        <v>1038</v>
      </c>
      <c r="D6405" s="61">
        <f>VLOOKUP(Pag_Inicio_Corr_mas_casos[[#This Row],[Corregimiento]],Hoja3!$A$2:$D$676,4,0)</f>
        <v>130108</v>
      </c>
      <c r="E6405" s="60">
        <v>51</v>
      </c>
    </row>
    <row r="6406" spans="1:5" x14ac:dyDescent="0.2">
      <c r="A6406" s="59">
        <v>44203</v>
      </c>
      <c r="B6406" s="60">
        <v>44203</v>
      </c>
      <c r="C6406" s="60" t="s">
        <v>942</v>
      </c>
      <c r="D6406" s="61">
        <f>VLOOKUP(Pag_Inicio_Corr_mas_casos[[#This Row],[Corregimiento]],Hoja3!$A$2:$D$676,4,0)</f>
        <v>80807</v>
      </c>
      <c r="E6406" s="60">
        <v>50</v>
      </c>
    </row>
    <row r="6407" spans="1:5" x14ac:dyDescent="0.2">
      <c r="A6407" s="59">
        <v>44203</v>
      </c>
      <c r="B6407" s="60">
        <v>44203</v>
      </c>
      <c r="C6407" s="60" t="s">
        <v>962</v>
      </c>
      <c r="D6407" s="61">
        <f>VLOOKUP(Pag_Inicio_Corr_mas_casos[[#This Row],[Corregimiento]],Hoja3!$A$2:$D$676,4,0)</f>
        <v>81006</v>
      </c>
      <c r="E6407" s="60">
        <v>49</v>
      </c>
    </row>
    <row r="6408" spans="1:5" x14ac:dyDescent="0.2">
      <c r="A6408" s="59">
        <v>44203</v>
      </c>
      <c r="B6408" s="60">
        <v>44203</v>
      </c>
      <c r="C6408" s="60" t="s">
        <v>1022</v>
      </c>
      <c r="D6408" s="61">
        <f>VLOOKUP(Pag_Inicio_Corr_mas_casos[[#This Row],[Corregimiento]],Hoja3!$A$2:$D$676,4,0)</f>
        <v>91001</v>
      </c>
      <c r="E6408" s="60">
        <v>48</v>
      </c>
    </row>
    <row r="6409" spans="1:5" x14ac:dyDescent="0.2">
      <c r="A6409" s="59">
        <v>44203</v>
      </c>
      <c r="B6409" s="60">
        <v>44203</v>
      </c>
      <c r="C6409" s="60" t="s">
        <v>952</v>
      </c>
      <c r="D6409" s="61">
        <f>VLOOKUP(Pag_Inicio_Corr_mas_casos[[#This Row],[Corregimiento]],Hoja3!$A$2:$D$676,4,0)</f>
        <v>80820</v>
      </c>
      <c r="E6409" s="60">
        <v>46</v>
      </c>
    </row>
    <row r="6410" spans="1:5" x14ac:dyDescent="0.2">
      <c r="A6410" s="59">
        <v>44203</v>
      </c>
      <c r="B6410" s="60">
        <v>44203</v>
      </c>
      <c r="C6410" s="60" t="s">
        <v>1058</v>
      </c>
      <c r="D6410" s="61">
        <f>VLOOKUP(Pag_Inicio_Corr_mas_casos[[#This Row],[Corregimiento]],Hoja3!$A$2:$D$676,4,0)</f>
        <v>40501</v>
      </c>
      <c r="E6410" s="60">
        <v>46</v>
      </c>
    </row>
    <row r="6411" spans="1:5" x14ac:dyDescent="0.2">
      <c r="A6411" s="59">
        <v>44203</v>
      </c>
      <c r="B6411" s="60">
        <v>44203</v>
      </c>
      <c r="C6411" s="60" t="s">
        <v>948</v>
      </c>
      <c r="D6411" s="61">
        <f>VLOOKUP(Pag_Inicio_Corr_mas_casos[[#This Row],[Corregimiento]],Hoja3!$A$2:$D$676,4,0)</f>
        <v>80811</v>
      </c>
      <c r="E6411" s="60">
        <v>45</v>
      </c>
    </row>
    <row r="6412" spans="1:5" x14ac:dyDescent="0.2">
      <c r="A6412" s="59">
        <v>44203</v>
      </c>
      <c r="B6412" s="60">
        <v>44203</v>
      </c>
      <c r="C6412" s="60" t="s">
        <v>938</v>
      </c>
      <c r="D6412" s="61">
        <f>VLOOKUP(Pag_Inicio_Corr_mas_casos[[#This Row],[Corregimiento]],Hoja3!$A$2:$D$676,4,0)</f>
        <v>130717</v>
      </c>
      <c r="E6412" s="60">
        <v>42</v>
      </c>
    </row>
    <row r="6413" spans="1:5" x14ac:dyDescent="0.2">
      <c r="A6413" s="59">
        <v>44203</v>
      </c>
      <c r="B6413" s="60">
        <v>44203</v>
      </c>
      <c r="C6413" s="60" t="s">
        <v>1032</v>
      </c>
      <c r="D6413" s="61">
        <f>VLOOKUP(Pag_Inicio_Corr_mas_casos[[#This Row],[Corregimiento]],Hoja3!$A$2:$D$676,4,0)</f>
        <v>30104</v>
      </c>
      <c r="E6413" s="60">
        <v>42</v>
      </c>
    </row>
    <row r="6414" spans="1:5" x14ac:dyDescent="0.2">
      <c r="A6414" s="59">
        <v>44203</v>
      </c>
      <c r="B6414" s="60">
        <v>44203</v>
      </c>
      <c r="C6414" s="60" t="s">
        <v>992</v>
      </c>
      <c r="D6414" s="61">
        <f>VLOOKUP(Pag_Inicio_Corr_mas_casos[[#This Row],[Corregimiento]],Hoja3!$A$2:$D$676,4,0)</f>
        <v>80808</v>
      </c>
      <c r="E6414" s="60">
        <v>41</v>
      </c>
    </row>
    <row r="6415" spans="1:5" x14ac:dyDescent="0.2">
      <c r="A6415" s="59">
        <v>44203</v>
      </c>
      <c r="B6415" s="60">
        <v>44203</v>
      </c>
      <c r="C6415" s="60" t="s">
        <v>950</v>
      </c>
      <c r="D6415" s="61">
        <f>VLOOKUP(Pag_Inicio_Corr_mas_casos[[#This Row],[Corregimiento]],Hoja3!$A$2:$D$676,4,0)</f>
        <v>130107</v>
      </c>
      <c r="E6415" s="60">
        <v>38</v>
      </c>
    </row>
    <row r="6416" spans="1:5" x14ac:dyDescent="0.2">
      <c r="A6416" s="59">
        <v>44203</v>
      </c>
      <c r="B6416" s="60">
        <v>44203</v>
      </c>
      <c r="C6416" s="60" t="s">
        <v>959</v>
      </c>
      <c r="D6416" s="61">
        <f>VLOOKUP(Pag_Inicio_Corr_mas_casos[[#This Row],[Corregimiento]],Hoja3!$A$2:$D$676,4,0)</f>
        <v>130701</v>
      </c>
      <c r="E6416" s="60">
        <v>37</v>
      </c>
    </row>
    <row r="6417" spans="1:5" x14ac:dyDescent="0.2">
      <c r="A6417" s="59">
        <v>44203</v>
      </c>
      <c r="B6417" s="60">
        <v>44203</v>
      </c>
      <c r="C6417" s="60" t="s">
        <v>1015</v>
      </c>
      <c r="D6417" s="61">
        <f>VLOOKUP(Pag_Inicio_Corr_mas_casos[[#This Row],[Corregimiento]],Hoja3!$A$2:$D$676,4,0)</f>
        <v>130702</v>
      </c>
      <c r="E6417" s="60">
        <v>36</v>
      </c>
    </row>
    <row r="6418" spans="1:5" x14ac:dyDescent="0.2">
      <c r="A6418" s="59">
        <v>44203</v>
      </c>
      <c r="B6418" s="60">
        <v>44203</v>
      </c>
      <c r="C6418" s="60" t="s">
        <v>1006</v>
      </c>
      <c r="D6418" s="61">
        <f>VLOOKUP(Pag_Inicio_Corr_mas_casos[[#This Row],[Corregimiento]],Hoja3!$A$2:$D$676,4,0)</f>
        <v>60101</v>
      </c>
      <c r="E6418" s="60">
        <v>36</v>
      </c>
    </row>
    <row r="6419" spans="1:5" x14ac:dyDescent="0.2">
      <c r="A6419" s="59">
        <v>44203</v>
      </c>
      <c r="B6419" s="60">
        <v>44203</v>
      </c>
      <c r="C6419" s="60" t="s">
        <v>967</v>
      </c>
      <c r="D6419" s="61">
        <f>VLOOKUP(Pag_Inicio_Corr_mas_casos[[#This Row],[Corregimiento]],Hoja3!$A$2:$D$676,4,0)</f>
        <v>30107</v>
      </c>
      <c r="E6419" s="60">
        <v>34</v>
      </c>
    </row>
    <row r="6420" spans="1:5" x14ac:dyDescent="0.2">
      <c r="A6420" s="59">
        <v>44203</v>
      </c>
      <c r="B6420" s="60">
        <v>44203</v>
      </c>
      <c r="C6420" s="60" t="s">
        <v>946</v>
      </c>
      <c r="D6420" s="61">
        <f>VLOOKUP(Pag_Inicio_Corr_mas_casos[[#This Row],[Corregimiento]],Hoja3!$A$2:$D$676,4,0)</f>
        <v>80814</v>
      </c>
      <c r="E6420" s="60">
        <v>34</v>
      </c>
    </row>
    <row r="6421" spans="1:5" x14ac:dyDescent="0.2">
      <c r="A6421" s="59">
        <v>44203</v>
      </c>
      <c r="B6421" s="60">
        <v>44203</v>
      </c>
      <c r="C6421" s="60" t="s">
        <v>961</v>
      </c>
      <c r="D6421" s="61">
        <f>VLOOKUP(Pag_Inicio_Corr_mas_casos[[#This Row],[Corregimiento]],Hoja3!$A$2:$D$676,4,0)</f>
        <v>20601</v>
      </c>
      <c r="E6421" s="60">
        <v>34</v>
      </c>
    </row>
    <row r="6422" spans="1:5" x14ac:dyDescent="0.2">
      <c r="A6422" s="59">
        <v>44203</v>
      </c>
      <c r="B6422" s="60">
        <v>44203</v>
      </c>
      <c r="C6422" s="60" t="s">
        <v>991</v>
      </c>
      <c r="D6422" s="61">
        <f>VLOOKUP(Pag_Inicio_Corr_mas_casos[[#This Row],[Corregimiento]],Hoja3!$A$2:$D$676,4,0)</f>
        <v>130706</v>
      </c>
      <c r="E6422" s="60">
        <v>33</v>
      </c>
    </row>
    <row r="6423" spans="1:5" x14ac:dyDescent="0.2">
      <c r="A6423" s="59">
        <v>44203</v>
      </c>
      <c r="B6423" s="60">
        <v>44203</v>
      </c>
      <c r="C6423" s="60" t="s">
        <v>957</v>
      </c>
      <c r="D6423" s="61">
        <f>VLOOKUP(Pag_Inicio_Corr_mas_casos[[#This Row],[Corregimiento]],Hoja3!$A$2:$D$676,4,0)</f>
        <v>130716</v>
      </c>
      <c r="E6423" s="60">
        <v>32</v>
      </c>
    </row>
    <row r="6424" spans="1:5" x14ac:dyDescent="0.2">
      <c r="A6424" s="59">
        <v>44203</v>
      </c>
      <c r="B6424" s="60">
        <v>44203</v>
      </c>
      <c r="C6424" s="60" t="s">
        <v>970</v>
      </c>
      <c r="D6424" s="61">
        <f>VLOOKUP(Pag_Inicio_Corr_mas_casos[[#This Row],[Corregimiento]],Hoja3!$A$2:$D$676,4,0)</f>
        <v>40606</v>
      </c>
      <c r="E6424" s="60">
        <v>32</v>
      </c>
    </row>
    <row r="6425" spans="1:5" x14ac:dyDescent="0.2">
      <c r="A6425" s="59">
        <v>44203</v>
      </c>
      <c r="B6425" s="60">
        <v>44203</v>
      </c>
      <c r="C6425" s="60" t="s">
        <v>975</v>
      </c>
      <c r="D6425" s="61">
        <f>VLOOKUP(Pag_Inicio_Corr_mas_casos[[#This Row],[Corregimiento]],Hoja3!$A$2:$D$676,4,0)</f>
        <v>20207</v>
      </c>
      <c r="E6425" s="60">
        <v>31</v>
      </c>
    </row>
    <row r="6426" spans="1:5" x14ac:dyDescent="0.2">
      <c r="A6426" s="59">
        <v>44203</v>
      </c>
      <c r="B6426" s="60">
        <v>44203</v>
      </c>
      <c r="C6426" s="60" t="s">
        <v>1120</v>
      </c>
      <c r="D6426" s="61">
        <f>VLOOKUP(Pag_Inicio_Corr_mas_casos[[#This Row],[Corregimiento]],Hoja3!$A$2:$D$676,4,0)</f>
        <v>30301</v>
      </c>
      <c r="E6426" s="60">
        <v>30</v>
      </c>
    </row>
    <row r="6427" spans="1:5" x14ac:dyDescent="0.2">
      <c r="A6427" s="59">
        <v>44203</v>
      </c>
      <c r="B6427" s="60">
        <v>44203</v>
      </c>
      <c r="C6427" s="60" t="s">
        <v>1065</v>
      </c>
      <c r="D6427" s="61">
        <f>VLOOKUP(Pag_Inicio_Corr_mas_casos[[#This Row],[Corregimiento]],Hoja3!$A$2:$D$676,4,0)</f>
        <v>30110</v>
      </c>
      <c r="E6427" s="60">
        <v>29</v>
      </c>
    </row>
    <row r="6428" spans="1:5" x14ac:dyDescent="0.2">
      <c r="A6428" s="59">
        <v>44203</v>
      </c>
      <c r="B6428" s="60">
        <v>44203</v>
      </c>
      <c r="C6428" s="60" t="s">
        <v>1023</v>
      </c>
      <c r="D6428" s="61">
        <f>VLOOKUP(Pag_Inicio_Corr_mas_casos[[#This Row],[Corregimiento]],Hoja3!$A$2:$D$676,4,0)</f>
        <v>30111</v>
      </c>
      <c r="E6428" s="60">
        <v>29</v>
      </c>
    </row>
    <row r="6429" spans="1:5" x14ac:dyDescent="0.2">
      <c r="A6429" s="59">
        <v>44203</v>
      </c>
      <c r="B6429" s="60">
        <v>44203</v>
      </c>
      <c r="C6429" s="60" t="s">
        <v>1007</v>
      </c>
      <c r="D6429" s="61">
        <f>VLOOKUP(Pag_Inicio_Corr_mas_casos[[#This Row],[Corregimiento]],Hoja3!$A$2:$D$676,4,0)</f>
        <v>40612</v>
      </c>
      <c r="E6429" s="60">
        <v>28</v>
      </c>
    </row>
    <row r="6430" spans="1:5" x14ac:dyDescent="0.2">
      <c r="A6430" s="59">
        <v>44203</v>
      </c>
      <c r="B6430" s="60">
        <v>44203</v>
      </c>
      <c r="C6430" s="60" t="s">
        <v>1050</v>
      </c>
      <c r="D6430" s="61">
        <f>VLOOKUP(Pag_Inicio_Corr_mas_casos[[#This Row],[Corregimiento]],Hoja3!$A$2:$D$676,4,0)</f>
        <v>80501</v>
      </c>
      <c r="E6430" s="60">
        <v>26</v>
      </c>
    </row>
    <row r="6431" spans="1:5" x14ac:dyDescent="0.2">
      <c r="A6431" s="59">
        <v>44203</v>
      </c>
      <c r="B6431" s="60">
        <v>44203</v>
      </c>
      <c r="C6431" s="60" t="s">
        <v>998</v>
      </c>
      <c r="D6431" s="61">
        <f>VLOOKUP(Pag_Inicio_Corr_mas_casos[[#This Row],[Corregimiento]],Hoja3!$A$2:$D$676,4,0)</f>
        <v>81004</v>
      </c>
      <c r="E6431" s="60">
        <v>24</v>
      </c>
    </row>
    <row r="6432" spans="1:5" x14ac:dyDescent="0.2">
      <c r="A6432" s="59">
        <v>44203</v>
      </c>
      <c r="B6432" s="60">
        <v>44203</v>
      </c>
      <c r="C6432" s="60" t="s">
        <v>1000</v>
      </c>
      <c r="D6432" s="61">
        <f>VLOOKUP(Pag_Inicio_Corr_mas_casos[[#This Row],[Corregimiento]],Hoja3!$A$2:$D$676,4,0)</f>
        <v>80805</v>
      </c>
      <c r="E6432" s="60">
        <v>23</v>
      </c>
    </row>
    <row r="6433" spans="1:5" x14ac:dyDescent="0.2">
      <c r="A6433" s="59">
        <v>44203</v>
      </c>
      <c r="B6433" s="60">
        <v>44203</v>
      </c>
      <c r="C6433" s="60" t="s">
        <v>958</v>
      </c>
      <c r="D6433" s="61">
        <f>VLOOKUP(Pag_Inicio_Corr_mas_casos[[#This Row],[Corregimiento]],Hoja3!$A$2:$D$676,4,0)</f>
        <v>50208</v>
      </c>
      <c r="E6433" s="60">
        <v>22</v>
      </c>
    </row>
    <row r="6434" spans="1:5" x14ac:dyDescent="0.2">
      <c r="A6434" s="59">
        <v>44203</v>
      </c>
      <c r="B6434" s="60">
        <v>44203</v>
      </c>
      <c r="C6434" s="60" t="s">
        <v>994</v>
      </c>
      <c r="D6434" s="61">
        <f>VLOOKUP(Pag_Inicio_Corr_mas_casos[[#This Row],[Corregimiento]],Hoja3!$A$2:$D$676,4,0)</f>
        <v>130105</v>
      </c>
      <c r="E6434" s="60">
        <v>22</v>
      </c>
    </row>
    <row r="6435" spans="1:5" x14ac:dyDescent="0.2">
      <c r="A6435" s="59">
        <v>44203</v>
      </c>
      <c r="B6435" s="60">
        <v>44203</v>
      </c>
      <c r="C6435" s="60" t="s">
        <v>960</v>
      </c>
      <c r="D6435" s="61">
        <f>VLOOKUP(Pag_Inicio_Corr_mas_casos[[#This Row],[Corregimiento]],Hoja3!$A$2:$D$676,4,0)</f>
        <v>80804</v>
      </c>
      <c r="E6435" s="60">
        <v>21</v>
      </c>
    </row>
    <row r="6436" spans="1:5" x14ac:dyDescent="0.2">
      <c r="A6436" s="59">
        <v>44203</v>
      </c>
      <c r="B6436" s="60">
        <v>44203</v>
      </c>
      <c r="C6436" s="60" t="s">
        <v>1003</v>
      </c>
      <c r="D6436" s="61">
        <f>VLOOKUP(Pag_Inicio_Corr_mas_casos[[#This Row],[Corregimiento]],Hoja3!$A$2:$D$676,4,0)</f>
        <v>40611</v>
      </c>
      <c r="E6436" s="60">
        <v>21</v>
      </c>
    </row>
    <row r="6437" spans="1:5" x14ac:dyDescent="0.2">
      <c r="A6437" s="59">
        <v>44203</v>
      </c>
      <c r="B6437" s="60">
        <v>44203</v>
      </c>
      <c r="C6437" s="60" t="s">
        <v>995</v>
      </c>
      <c r="D6437" s="61">
        <f>VLOOKUP(Pag_Inicio_Corr_mas_casos[[#This Row],[Corregimiento]],Hoja3!$A$2:$D$676,4,0)</f>
        <v>81005</v>
      </c>
      <c r="E6437" s="60">
        <v>20</v>
      </c>
    </row>
    <row r="6438" spans="1:5" x14ac:dyDescent="0.2">
      <c r="A6438" s="59">
        <v>44203</v>
      </c>
      <c r="B6438" s="60">
        <v>44203</v>
      </c>
      <c r="C6438" s="60" t="s">
        <v>1070</v>
      </c>
      <c r="D6438" s="61">
        <f>VLOOKUP(Pag_Inicio_Corr_mas_casos[[#This Row],[Corregimiento]],Hoja3!$A$2:$D$676,4,0)</f>
        <v>91011</v>
      </c>
      <c r="E6438" s="60">
        <v>17</v>
      </c>
    </row>
    <row r="6439" spans="1:5" x14ac:dyDescent="0.2">
      <c r="A6439" s="59">
        <v>44203</v>
      </c>
      <c r="B6439" s="60">
        <v>44203</v>
      </c>
      <c r="C6439" s="60" t="s">
        <v>1083</v>
      </c>
      <c r="D6439" s="61">
        <f>VLOOKUP(Pag_Inicio_Corr_mas_casos[[#This Row],[Corregimiento]],Hoja3!$A$2:$D$676,4,0)</f>
        <v>80818</v>
      </c>
      <c r="E6439" s="60">
        <v>17</v>
      </c>
    </row>
    <row r="6440" spans="1:5" x14ac:dyDescent="0.2">
      <c r="A6440" s="59">
        <v>44203</v>
      </c>
      <c r="B6440" s="60">
        <v>44203</v>
      </c>
      <c r="C6440" s="60" t="s">
        <v>1097</v>
      </c>
      <c r="D6440" s="61">
        <f>VLOOKUP(Pag_Inicio_Corr_mas_casos[[#This Row],[Corregimiento]],Hoja3!$A$2:$D$676,4,0)</f>
        <v>20104</v>
      </c>
      <c r="E6440" s="60">
        <v>17</v>
      </c>
    </row>
    <row r="6441" spans="1:5" x14ac:dyDescent="0.2">
      <c r="A6441" s="59">
        <v>44203</v>
      </c>
      <c r="B6441" s="60">
        <v>44203</v>
      </c>
      <c r="C6441" s="60" t="s">
        <v>1116</v>
      </c>
      <c r="D6441" s="61">
        <f>VLOOKUP(Pag_Inicio_Corr_mas_casos[[#This Row],[Corregimiento]],Hoja3!$A$2:$D$676,4,0)</f>
        <v>20106</v>
      </c>
      <c r="E6441" s="60">
        <v>17</v>
      </c>
    </row>
    <row r="6442" spans="1:5" x14ac:dyDescent="0.2">
      <c r="A6442" s="59">
        <v>44203</v>
      </c>
      <c r="B6442" s="60">
        <v>44203</v>
      </c>
      <c r="C6442" s="60" t="s">
        <v>976</v>
      </c>
      <c r="D6442" s="61">
        <f>VLOOKUP(Pag_Inicio_Corr_mas_casos[[#This Row],[Corregimiento]],Hoja3!$A$2:$D$676,4,0)</f>
        <v>60105</v>
      </c>
      <c r="E6442" s="60">
        <v>16</v>
      </c>
    </row>
    <row r="6443" spans="1:5" x14ac:dyDescent="0.2">
      <c r="A6443" s="59">
        <v>44203</v>
      </c>
      <c r="B6443" s="60">
        <v>44203</v>
      </c>
      <c r="C6443" s="60" t="s">
        <v>1112</v>
      </c>
      <c r="D6443" s="61">
        <f>VLOOKUP(Pag_Inicio_Corr_mas_casos[[#This Row],[Corregimiento]],Hoja3!$A$2:$D$676,4,0)</f>
        <v>40801</v>
      </c>
      <c r="E6443" s="60">
        <v>16</v>
      </c>
    </row>
    <row r="6444" spans="1:5" x14ac:dyDescent="0.2">
      <c r="A6444" s="59">
        <v>44203</v>
      </c>
      <c r="B6444" s="60">
        <v>44203</v>
      </c>
      <c r="C6444" s="60" t="s">
        <v>1004</v>
      </c>
      <c r="D6444" s="61">
        <f>VLOOKUP(Pag_Inicio_Corr_mas_casos[[#This Row],[Corregimiento]],Hoja3!$A$2:$D$676,4,0)</f>
        <v>130310</v>
      </c>
      <c r="E6444" s="60">
        <v>15</v>
      </c>
    </row>
    <row r="6445" spans="1:5" x14ac:dyDescent="0.2">
      <c r="A6445" s="59">
        <v>44203</v>
      </c>
      <c r="B6445" s="60">
        <v>44203</v>
      </c>
      <c r="C6445" s="60" t="s">
        <v>1043</v>
      </c>
      <c r="D6445" s="61">
        <f>VLOOKUP(Pag_Inicio_Corr_mas_casos[[#This Row],[Corregimiento]],Hoja3!$A$2:$D$676,4,0)</f>
        <v>20602</v>
      </c>
      <c r="E6445" s="60">
        <v>15</v>
      </c>
    </row>
    <row r="6446" spans="1:5" x14ac:dyDescent="0.2">
      <c r="A6446" s="59">
        <v>44203</v>
      </c>
      <c r="B6446" s="60">
        <v>44203</v>
      </c>
      <c r="C6446" s="60" t="s">
        <v>1052</v>
      </c>
      <c r="D6446" s="61">
        <f>VLOOKUP(Pag_Inicio_Corr_mas_casos[[#This Row],[Corregimiento]],Hoja3!$A$2:$D$676,4,0)</f>
        <v>40201</v>
      </c>
      <c r="E6446" s="60">
        <v>15</v>
      </c>
    </row>
    <row r="6447" spans="1:5" x14ac:dyDescent="0.2">
      <c r="A6447" s="59">
        <v>44203</v>
      </c>
      <c r="B6447" s="60">
        <v>44203</v>
      </c>
      <c r="C6447" s="60" t="s">
        <v>1078</v>
      </c>
      <c r="D6447" s="61">
        <f>VLOOKUP(Pag_Inicio_Corr_mas_casos[[#This Row],[Corregimiento]],Hoja3!$A$2:$D$676,4,0)</f>
        <v>40503</v>
      </c>
      <c r="E6447" s="60">
        <v>15</v>
      </c>
    </row>
    <row r="6448" spans="1:5" x14ac:dyDescent="0.2">
      <c r="A6448" s="59">
        <v>44203</v>
      </c>
      <c r="B6448" s="60">
        <v>44203</v>
      </c>
      <c r="C6448" s="60" t="s">
        <v>1063</v>
      </c>
      <c r="D6448" s="61">
        <f>VLOOKUP(Pag_Inicio_Corr_mas_casos[[#This Row],[Corregimiento]],Hoja3!$A$2:$D$676,4,0)</f>
        <v>20401</v>
      </c>
      <c r="E6448" s="60">
        <v>15</v>
      </c>
    </row>
    <row r="6449" spans="1:6" x14ac:dyDescent="0.2">
      <c r="A6449" s="59">
        <v>44203</v>
      </c>
      <c r="B6449" s="60">
        <v>44203</v>
      </c>
      <c r="C6449" s="60" t="s">
        <v>972</v>
      </c>
      <c r="D6449" s="61">
        <f>VLOOKUP(Pag_Inicio_Corr_mas_casos[[#This Row],[Corregimiento]],Hoja3!$A$2:$D$676,4,0)</f>
        <v>80508</v>
      </c>
      <c r="E6449" s="60">
        <v>14</v>
      </c>
    </row>
    <row r="6450" spans="1:6" x14ac:dyDescent="0.2">
      <c r="A6450" s="59">
        <v>44203</v>
      </c>
      <c r="B6450" s="60">
        <v>44203</v>
      </c>
      <c r="C6450" s="60" t="s">
        <v>977</v>
      </c>
      <c r="D6450" s="61">
        <f>VLOOKUP(Pag_Inicio_Corr_mas_casos[[#This Row],[Corregimiento]],Hoja3!$A$2:$D$676,4,0)</f>
        <v>80803</v>
      </c>
      <c r="E6450" s="60">
        <v>14</v>
      </c>
    </row>
    <row r="6451" spans="1:6" x14ac:dyDescent="0.2">
      <c r="A6451" s="59">
        <v>44203</v>
      </c>
      <c r="B6451" s="60">
        <v>44203</v>
      </c>
      <c r="C6451" s="60" t="s">
        <v>1059</v>
      </c>
      <c r="D6451" s="61">
        <f>VLOOKUP(Pag_Inicio_Corr_mas_casos[[#This Row],[Corregimiento]],Hoja3!$A$2:$D$676,4,0)</f>
        <v>91007</v>
      </c>
      <c r="E6451" s="60">
        <v>14</v>
      </c>
    </row>
    <row r="6452" spans="1:6" x14ac:dyDescent="0.2">
      <c r="A6452" s="59">
        <v>44203</v>
      </c>
      <c r="B6452" s="60">
        <v>44203</v>
      </c>
      <c r="C6452" s="60" t="s">
        <v>1121</v>
      </c>
      <c r="D6452" s="61">
        <f>VLOOKUP(Pag_Inicio_Corr_mas_casos[[#This Row],[Corregimiento]],Hoja3!$A$2:$D$676,4,0)</f>
        <v>20603</v>
      </c>
      <c r="E6452" s="60">
        <v>14</v>
      </c>
    </row>
    <row r="6453" spans="1:6" x14ac:dyDescent="0.2">
      <c r="A6453" s="59">
        <v>44203</v>
      </c>
      <c r="B6453" s="60">
        <v>44203</v>
      </c>
      <c r="C6453" s="60" t="s">
        <v>1033</v>
      </c>
      <c r="D6453" s="61">
        <f>VLOOKUP(Pag_Inicio_Corr_mas_casos[[#This Row],[Corregimiento]],Hoja3!$A$2:$D$676,4,0)</f>
        <v>91008</v>
      </c>
      <c r="E6453" s="60">
        <v>14</v>
      </c>
    </row>
    <row r="6454" spans="1:6" x14ac:dyDescent="0.2">
      <c r="A6454" s="59">
        <v>44203</v>
      </c>
      <c r="B6454" s="60">
        <v>44203</v>
      </c>
      <c r="C6454" s="60" t="s">
        <v>974</v>
      </c>
      <c r="D6454" s="61">
        <f>VLOOKUP(Pag_Inicio_Corr_mas_casos[[#This Row],[Corregimiento]],Hoja3!$A$2:$D$676,4,0)</f>
        <v>40203</v>
      </c>
      <c r="E6454" s="60">
        <v>14</v>
      </c>
    </row>
    <row r="6455" spans="1:6" x14ac:dyDescent="0.2">
      <c r="A6455" s="59">
        <v>44203</v>
      </c>
      <c r="B6455" s="60">
        <v>44203</v>
      </c>
      <c r="C6455" s="60" t="s">
        <v>951</v>
      </c>
      <c r="D6455" s="60">
        <v>40607</v>
      </c>
      <c r="E6455" s="60">
        <v>13</v>
      </c>
      <c r="F6455" s="3" t="s">
        <v>1048</v>
      </c>
    </row>
    <row r="6456" spans="1:6" x14ac:dyDescent="0.2">
      <c r="A6456" s="59">
        <v>44203</v>
      </c>
      <c r="B6456" s="60">
        <v>44203</v>
      </c>
      <c r="C6456" s="60" t="s">
        <v>1051</v>
      </c>
      <c r="D6456" s="61">
        <f>VLOOKUP(Pag_Inicio_Corr_mas_casos[[#This Row],[Corregimiento]],Hoja3!$A$2:$D$676,4,0)</f>
        <v>20105</v>
      </c>
      <c r="E6456" s="60">
        <v>12</v>
      </c>
    </row>
    <row r="6457" spans="1:6" x14ac:dyDescent="0.2">
      <c r="A6457" s="59">
        <v>44203</v>
      </c>
      <c r="B6457" s="60">
        <v>44203</v>
      </c>
      <c r="C6457" s="60" t="s">
        <v>1027</v>
      </c>
      <c r="D6457" s="61">
        <f>VLOOKUP(Pag_Inicio_Corr_mas_casos[[#This Row],[Corregimiento]],Hoja3!$A$2:$D$676,4,0)</f>
        <v>30103</v>
      </c>
      <c r="E6457" s="60">
        <v>12</v>
      </c>
    </row>
    <row r="6458" spans="1:6" x14ac:dyDescent="0.2">
      <c r="A6458" s="59">
        <v>44203</v>
      </c>
      <c r="B6458" s="60">
        <v>44203</v>
      </c>
      <c r="C6458" s="60" t="s">
        <v>1066</v>
      </c>
      <c r="D6458" s="61">
        <f>VLOOKUP(Pag_Inicio_Corr_mas_casos[[#This Row],[Corregimiento]],Hoja3!$A$2:$D$676,4,0)</f>
        <v>40610</v>
      </c>
      <c r="E6458" s="60">
        <v>12</v>
      </c>
    </row>
    <row r="6459" spans="1:6" x14ac:dyDescent="0.2">
      <c r="A6459" s="59">
        <v>44203</v>
      </c>
      <c r="B6459" s="60">
        <v>44203</v>
      </c>
      <c r="C6459" s="60" t="s">
        <v>996</v>
      </c>
      <c r="D6459" s="61">
        <f>VLOOKUP(Pag_Inicio_Corr_mas_casos[[#This Row],[Corregimiento]],Hoja3!$A$2:$D$676,4,0)</f>
        <v>80802</v>
      </c>
      <c r="E6459" s="60">
        <v>12</v>
      </c>
    </row>
    <row r="6460" spans="1:6" x14ac:dyDescent="0.2">
      <c r="A6460" s="59">
        <v>44203</v>
      </c>
      <c r="B6460" s="60">
        <v>44203</v>
      </c>
      <c r="C6460" s="60" t="s">
        <v>1107</v>
      </c>
      <c r="D6460" s="61">
        <f>VLOOKUP(Pag_Inicio_Corr_mas_casos[[#This Row],[Corregimiento]],Hoja3!$A$2:$D$676,4,0)</f>
        <v>50207</v>
      </c>
      <c r="E6460" s="60">
        <v>12</v>
      </c>
    </row>
    <row r="6461" spans="1:6" x14ac:dyDescent="0.2">
      <c r="A6461" s="59">
        <v>44203</v>
      </c>
      <c r="B6461" s="60">
        <v>44203</v>
      </c>
      <c r="C6461" s="60" t="s">
        <v>1049</v>
      </c>
      <c r="D6461" s="61">
        <f>VLOOKUP(Pag_Inicio_Corr_mas_casos[[#This Row],[Corregimiento]],Hoja3!$A$2:$D$676,4,0)</f>
        <v>50316</v>
      </c>
      <c r="E6461" s="60">
        <v>11</v>
      </c>
    </row>
    <row r="6462" spans="1:6" x14ac:dyDescent="0.2">
      <c r="A6462" s="59">
        <v>44203</v>
      </c>
      <c r="B6462" s="60">
        <v>44203</v>
      </c>
      <c r="C6462" s="60" t="s">
        <v>1005</v>
      </c>
      <c r="D6462" s="61">
        <f>VLOOKUP(Pag_Inicio_Corr_mas_casos[[#This Row],[Corregimiento]],Hoja3!$A$2:$D$676,4,0)</f>
        <v>60103</v>
      </c>
      <c r="E6462" s="60">
        <v>11</v>
      </c>
    </row>
    <row r="6463" spans="1:6" x14ac:dyDescent="0.2">
      <c r="A6463" s="59">
        <v>44203</v>
      </c>
      <c r="B6463" s="60">
        <v>44203</v>
      </c>
      <c r="C6463" s="60" t="s">
        <v>1122</v>
      </c>
      <c r="D6463" s="61">
        <f>VLOOKUP(Pag_Inicio_Corr_mas_casos[[#This Row],[Corregimiento]],Hoja3!$A$2:$D$676,4,0)</f>
        <v>90201</v>
      </c>
      <c r="E6463" s="60">
        <v>11</v>
      </c>
    </row>
    <row r="6464" spans="1:6" x14ac:dyDescent="0.2">
      <c r="A6464" s="59">
        <v>44203</v>
      </c>
      <c r="B6464" s="60">
        <v>44203</v>
      </c>
      <c r="C6464" s="60" t="s">
        <v>1029</v>
      </c>
      <c r="D6464" s="61">
        <f>VLOOKUP(Pag_Inicio_Corr_mas_casos[[#This Row],[Corregimiento]],Hoja3!$A$2:$D$676,4,0)</f>
        <v>20609</v>
      </c>
      <c r="E6464" s="60">
        <v>11</v>
      </c>
    </row>
    <row r="6465" spans="1:6" x14ac:dyDescent="0.2">
      <c r="A6465" s="77">
        <v>44204</v>
      </c>
      <c r="B6465" s="78">
        <v>44204</v>
      </c>
      <c r="C6465" s="78" t="s">
        <v>1012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 x14ac:dyDescent="0.2">
      <c r="A6466" s="77">
        <v>44204</v>
      </c>
      <c r="B6466" s="78">
        <v>44204</v>
      </c>
      <c r="C6466" s="78" t="s">
        <v>1054</v>
      </c>
      <c r="D6466" s="79">
        <f>VLOOKUP(Pag_Inicio_Corr_mas_casos[[#This Row],[Corregimiento]],Hoja3!$A$2:$D$676,4,0)</f>
        <v>130102</v>
      </c>
      <c r="E6466" s="78">
        <v>108</v>
      </c>
    </row>
    <row r="6467" spans="1:6" x14ac:dyDescent="0.2">
      <c r="A6467" s="77">
        <v>44204</v>
      </c>
      <c r="B6467" s="78">
        <v>44204</v>
      </c>
      <c r="C6467" s="78" t="s">
        <v>954</v>
      </c>
      <c r="D6467" s="79">
        <f>VLOOKUP(Pag_Inicio_Corr_mas_casos[[#This Row],[Corregimiento]],Hoja3!$A$2:$D$676,4,0)</f>
        <v>80822</v>
      </c>
      <c r="E6467" s="78">
        <v>93</v>
      </c>
    </row>
    <row r="6468" spans="1:6" x14ac:dyDescent="0.2">
      <c r="A6468" s="77">
        <v>44204</v>
      </c>
      <c r="B6468" s="78">
        <v>44204</v>
      </c>
      <c r="C6468" s="78" t="s">
        <v>944</v>
      </c>
      <c r="D6468" s="79">
        <f>VLOOKUP(Pag_Inicio_Corr_mas_casos[[#This Row],[Corregimiento]],Hoja3!$A$2:$D$676,4,0)</f>
        <v>130708</v>
      </c>
      <c r="E6468" s="78">
        <v>90</v>
      </c>
    </row>
    <row r="6469" spans="1:6" x14ac:dyDescent="0.2">
      <c r="A6469" s="77">
        <v>44204</v>
      </c>
      <c r="B6469" s="78">
        <v>44204</v>
      </c>
      <c r="C6469" s="78" t="s">
        <v>941</v>
      </c>
      <c r="D6469" s="79">
        <f>VLOOKUP(Pag_Inicio_Corr_mas_casos[[#This Row],[Corregimiento]],Hoja3!$A$2:$D$676,4,0)</f>
        <v>80823</v>
      </c>
      <c r="E6469" s="78">
        <v>87</v>
      </c>
    </row>
    <row r="6470" spans="1:6" x14ac:dyDescent="0.2">
      <c r="A6470" s="77">
        <v>44204</v>
      </c>
      <c r="B6470" s="78">
        <v>44204</v>
      </c>
      <c r="C6470" s="78" t="s">
        <v>1068</v>
      </c>
      <c r="D6470" s="79">
        <f>VLOOKUP(Pag_Inicio_Corr_mas_casos[[#This Row],[Corregimiento]],Hoja3!$A$2:$D$676,4,0)</f>
        <v>130101</v>
      </c>
      <c r="E6470" s="78">
        <v>86</v>
      </c>
    </row>
    <row r="6471" spans="1:6" x14ac:dyDescent="0.2">
      <c r="A6471" s="77">
        <v>44204</v>
      </c>
      <c r="B6471" s="78">
        <v>44204</v>
      </c>
      <c r="C6471" s="78" t="s">
        <v>1036</v>
      </c>
      <c r="D6471" s="79">
        <f>VLOOKUP(Pag_Inicio_Corr_mas_casos[[#This Row],[Corregimiento]],Hoja3!$A$2:$D$676,4,0)</f>
        <v>130106</v>
      </c>
      <c r="E6471" s="78">
        <v>82</v>
      </c>
    </row>
    <row r="6472" spans="1:6" x14ac:dyDescent="0.2">
      <c r="A6472" s="77">
        <v>44204</v>
      </c>
      <c r="B6472" s="78">
        <v>44204</v>
      </c>
      <c r="C6472" s="78" t="s">
        <v>1011</v>
      </c>
      <c r="D6472" s="79">
        <f>VLOOKUP(Pag_Inicio_Corr_mas_casos[[#This Row],[Corregimiento]],Hoja3!$A$2:$D$676,4,0)</f>
        <v>80809</v>
      </c>
      <c r="E6472" s="78">
        <v>80</v>
      </c>
    </row>
    <row r="6473" spans="1:6" x14ac:dyDescent="0.2">
      <c r="A6473" s="77">
        <v>44204</v>
      </c>
      <c r="B6473" s="78">
        <v>44204</v>
      </c>
      <c r="C6473" s="78" t="s">
        <v>1046</v>
      </c>
      <c r="D6473" s="79">
        <f>VLOOKUP(Pag_Inicio_Corr_mas_casos[[#This Row],[Corregimiento]],Hoja3!$A$2:$D$676,4,0)</f>
        <v>80812</v>
      </c>
      <c r="E6473" s="78">
        <v>76</v>
      </c>
    </row>
    <row r="6474" spans="1:6" x14ac:dyDescent="0.2">
      <c r="A6474" s="77">
        <v>44204</v>
      </c>
      <c r="B6474" s="78">
        <v>44204</v>
      </c>
      <c r="C6474" s="78" t="s">
        <v>956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 x14ac:dyDescent="0.2">
      <c r="A6475" s="77">
        <v>44204</v>
      </c>
      <c r="B6475" s="78">
        <v>44204</v>
      </c>
      <c r="C6475" s="78" t="s">
        <v>947</v>
      </c>
      <c r="D6475" s="79">
        <f>VLOOKUP(Pag_Inicio_Corr_mas_casos[[#This Row],[Corregimiento]],Hoja3!$A$2:$D$676,4,0)</f>
        <v>80826</v>
      </c>
      <c r="E6475" s="78">
        <v>73</v>
      </c>
    </row>
    <row r="6476" spans="1:6" x14ac:dyDescent="0.2">
      <c r="A6476" s="77">
        <v>44204</v>
      </c>
      <c r="B6476" s="78">
        <v>44204</v>
      </c>
      <c r="C6476" s="78" t="s">
        <v>945</v>
      </c>
      <c r="D6476" s="79">
        <f>VLOOKUP(Pag_Inicio_Corr_mas_casos[[#This Row],[Corregimiento]],Hoja3!$A$2:$D$676,4,0)</f>
        <v>81007</v>
      </c>
      <c r="E6476" s="78">
        <v>72</v>
      </c>
    </row>
    <row r="6477" spans="1:6" x14ac:dyDescent="0.2">
      <c r="A6477" s="77">
        <v>44204</v>
      </c>
      <c r="B6477" s="78">
        <v>44204</v>
      </c>
      <c r="C6477" s="78" t="s">
        <v>772</v>
      </c>
      <c r="D6477" s="79">
        <f>VLOOKUP(Pag_Inicio_Corr_mas_casos[[#This Row],[Corregimiento]],Hoja3!$A$2:$D$676,4,0)</f>
        <v>80821</v>
      </c>
      <c r="E6477" s="78">
        <v>71</v>
      </c>
    </row>
    <row r="6478" spans="1:6" x14ac:dyDescent="0.2">
      <c r="A6478" s="77">
        <v>44204</v>
      </c>
      <c r="B6478" s="78">
        <v>44204</v>
      </c>
      <c r="C6478" s="78" t="s">
        <v>953</v>
      </c>
      <c r="D6478" s="79">
        <f>VLOOKUP(Pag_Inicio_Corr_mas_casos[[#This Row],[Corregimiento]],Hoja3!$A$2:$D$676,4,0)</f>
        <v>80817</v>
      </c>
      <c r="E6478" s="78">
        <v>71</v>
      </c>
    </row>
    <row r="6479" spans="1:6" x14ac:dyDescent="0.2">
      <c r="A6479" s="77">
        <v>44204</v>
      </c>
      <c r="B6479" s="78">
        <v>44204</v>
      </c>
      <c r="C6479" s="78" t="s">
        <v>1015</v>
      </c>
      <c r="D6479" s="79">
        <f>VLOOKUP(Pag_Inicio_Corr_mas_casos[[#This Row],[Corregimiento]],Hoja3!$A$2:$D$676,4,0)</f>
        <v>130702</v>
      </c>
      <c r="E6479" s="78">
        <v>70</v>
      </c>
    </row>
    <row r="6480" spans="1:6" x14ac:dyDescent="0.2">
      <c r="A6480" s="77">
        <v>44204</v>
      </c>
      <c r="B6480" s="78">
        <v>44204</v>
      </c>
      <c r="C6480" s="78" t="s">
        <v>943</v>
      </c>
      <c r="D6480" s="79">
        <f>VLOOKUP(Pag_Inicio_Corr_mas_casos[[#This Row],[Corregimiento]],Hoja3!$A$2:$D$676,4,0)</f>
        <v>80816</v>
      </c>
      <c r="E6480" s="78">
        <v>70</v>
      </c>
    </row>
    <row r="6481" spans="1:5" x14ac:dyDescent="0.2">
      <c r="A6481" s="77">
        <v>44204</v>
      </c>
      <c r="B6481" s="78">
        <v>44204</v>
      </c>
      <c r="C6481" s="78" t="s">
        <v>959</v>
      </c>
      <c r="D6481" s="79">
        <f>VLOOKUP(Pag_Inicio_Corr_mas_casos[[#This Row],[Corregimiento]],Hoja3!$A$2:$D$676,4,0)</f>
        <v>130701</v>
      </c>
      <c r="E6481" s="78">
        <v>66</v>
      </c>
    </row>
    <row r="6482" spans="1:5" x14ac:dyDescent="0.2">
      <c r="A6482" s="77">
        <v>44204</v>
      </c>
      <c r="B6482" s="78">
        <v>44204</v>
      </c>
      <c r="C6482" s="78" t="s">
        <v>1020</v>
      </c>
      <c r="D6482" s="79">
        <f>VLOOKUP(Pag_Inicio_Corr_mas_casos[[#This Row],[Corregimiento]],Hoja3!$A$2:$D$676,4,0)</f>
        <v>81002</v>
      </c>
      <c r="E6482" s="78">
        <v>66</v>
      </c>
    </row>
    <row r="6483" spans="1:5" x14ac:dyDescent="0.2">
      <c r="A6483" s="77">
        <v>44204</v>
      </c>
      <c r="B6483" s="78">
        <v>44204</v>
      </c>
      <c r="C6483" s="78" t="s">
        <v>940</v>
      </c>
      <c r="D6483" s="79">
        <f>VLOOKUP(Pag_Inicio_Corr_mas_casos[[#This Row],[Corregimiento]],Hoja3!$A$2:$D$676,4,0)</f>
        <v>80806</v>
      </c>
      <c r="E6483" s="78">
        <v>61</v>
      </c>
    </row>
    <row r="6484" spans="1:5" x14ac:dyDescent="0.2">
      <c r="A6484" s="77">
        <v>44204</v>
      </c>
      <c r="B6484" s="78">
        <v>44204</v>
      </c>
      <c r="C6484" s="78" t="s">
        <v>952</v>
      </c>
      <c r="D6484" s="79">
        <f>VLOOKUP(Pag_Inicio_Corr_mas_casos[[#This Row],[Corregimiento]],Hoja3!$A$2:$D$676,4,0)</f>
        <v>80820</v>
      </c>
      <c r="E6484" s="78">
        <v>57</v>
      </c>
    </row>
    <row r="6485" spans="1:5" x14ac:dyDescent="0.2">
      <c r="A6485" s="77">
        <v>44204</v>
      </c>
      <c r="B6485" s="78">
        <v>44204</v>
      </c>
      <c r="C6485" s="78" t="s">
        <v>1018</v>
      </c>
      <c r="D6485" s="79">
        <f>VLOOKUP(Pag_Inicio_Corr_mas_casos[[#This Row],[Corregimiento]],Hoja3!$A$2:$D$676,4,0)</f>
        <v>81008</v>
      </c>
      <c r="E6485" s="78">
        <v>56</v>
      </c>
    </row>
    <row r="6486" spans="1:5" x14ac:dyDescent="0.2">
      <c r="A6486" s="77">
        <v>44204</v>
      </c>
      <c r="B6486" s="78">
        <v>44204</v>
      </c>
      <c r="C6486" s="78" t="s">
        <v>950</v>
      </c>
      <c r="D6486" s="79">
        <f>VLOOKUP(Pag_Inicio_Corr_mas_casos[[#This Row],[Corregimiento]],Hoja3!$A$2:$D$676,4,0)</f>
        <v>130107</v>
      </c>
      <c r="E6486" s="78">
        <v>50</v>
      </c>
    </row>
    <row r="6487" spans="1:5" x14ac:dyDescent="0.2">
      <c r="A6487" s="77">
        <v>44204</v>
      </c>
      <c r="B6487" s="78">
        <v>44204</v>
      </c>
      <c r="C6487" s="78" t="s">
        <v>1060</v>
      </c>
      <c r="D6487" s="79">
        <f>VLOOKUP(Pag_Inicio_Corr_mas_casos[[#This Row],[Corregimiento]],Hoja3!$A$2:$D$676,4,0)</f>
        <v>40601</v>
      </c>
      <c r="E6487" s="78">
        <v>50</v>
      </c>
    </row>
    <row r="6488" spans="1:5" x14ac:dyDescent="0.2">
      <c r="A6488" s="77">
        <v>44204</v>
      </c>
      <c r="B6488" s="78">
        <v>44204</v>
      </c>
      <c r="C6488" s="78" t="s">
        <v>991</v>
      </c>
      <c r="D6488" s="79">
        <f>VLOOKUP(Pag_Inicio_Corr_mas_casos[[#This Row],[Corregimiento]],Hoja3!$A$2:$D$676,4,0)</f>
        <v>130706</v>
      </c>
      <c r="E6488" s="78">
        <v>49</v>
      </c>
    </row>
    <row r="6489" spans="1:5" x14ac:dyDescent="0.2">
      <c r="A6489" s="77">
        <v>44204</v>
      </c>
      <c r="B6489" s="78">
        <v>44204</v>
      </c>
      <c r="C6489" s="78" t="s">
        <v>1019</v>
      </c>
      <c r="D6489" s="79">
        <f>VLOOKUP(Pag_Inicio_Corr_mas_casos[[#This Row],[Corregimiento]],Hoja3!$A$2:$D$676,4,0)</f>
        <v>81001</v>
      </c>
      <c r="E6489" s="78">
        <v>48</v>
      </c>
    </row>
    <row r="6490" spans="1:5" x14ac:dyDescent="0.2">
      <c r="A6490" s="77">
        <v>44204</v>
      </c>
      <c r="B6490" s="78">
        <v>44204</v>
      </c>
      <c r="C6490" s="78" t="s">
        <v>939</v>
      </c>
      <c r="D6490" s="79">
        <f>VLOOKUP(Pag_Inicio_Corr_mas_casos[[#This Row],[Corregimiento]],Hoja3!$A$2:$D$676,4,0)</f>
        <v>81009</v>
      </c>
      <c r="E6490" s="78">
        <v>46</v>
      </c>
    </row>
    <row r="6491" spans="1:5" x14ac:dyDescent="0.2">
      <c r="A6491" s="77">
        <v>44204</v>
      </c>
      <c r="B6491" s="78">
        <v>44204</v>
      </c>
      <c r="C6491" s="78" t="s">
        <v>937</v>
      </c>
      <c r="D6491" s="79">
        <f>VLOOKUP(Pag_Inicio_Corr_mas_casos[[#This Row],[Corregimiento]],Hoja3!$A$2:$D$676,4,0)</f>
        <v>80810</v>
      </c>
      <c r="E6491" s="78">
        <v>45</v>
      </c>
    </row>
    <row r="6492" spans="1:5" x14ac:dyDescent="0.2">
      <c r="A6492" s="77">
        <v>44204</v>
      </c>
      <c r="B6492" s="78">
        <v>44204</v>
      </c>
      <c r="C6492" s="78" t="s">
        <v>1021</v>
      </c>
      <c r="D6492" s="79">
        <f>VLOOKUP(Pag_Inicio_Corr_mas_casos[[#This Row],[Corregimiento]],Hoja3!$A$2:$D$676,4,0)</f>
        <v>81003</v>
      </c>
      <c r="E6492" s="78">
        <v>42</v>
      </c>
    </row>
    <row r="6493" spans="1:5" x14ac:dyDescent="0.2">
      <c r="A6493" s="77">
        <v>44204</v>
      </c>
      <c r="B6493" s="78">
        <v>44204</v>
      </c>
      <c r="C6493" s="78" t="s">
        <v>957</v>
      </c>
      <c r="D6493" s="79">
        <f>VLOOKUP(Pag_Inicio_Corr_mas_casos[[#This Row],[Corregimiento]],Hoja3!$A$2:$D$676,4,0)</f>
        <v>130716</v>
      </c>
      <c r="E6493" s="78">
        <v>42</v>
      </c>
    </row>
    <row r="6494" spans="1:5" x14ac:dyDescent="0.2">
      <c r="A6494" s="77">
        <v>44204</v>
      </c>
      <c r="B6494" s="78">
        <v>44204</v>
      </c>
      <c r="C6494" s="78" t="s">
        <v>946</v>
      </c>
      <c r="D6494" s="79">
        <f>VLOOKUP(Pag_Inicio_Corr_mas_casos[[#This Row],[Corregimiento]],Hoja3!$A$2:$D$676,4,0)</f>
        <v>80814</v>
      </c>
      <c r="E6494" s="78">
        <v>41</v>
      </c>
    </row>
    <row r="6495" spans="1:5" x14ac:dyDescent="0.2">
      <c r="A6495" s="77">
        <v>44204</v>
      </c>
      <c r="B6495" s="78">
        <v>44204</v>
      </c>
      <c r="C6495" s="78" t="s">
        <v>951</v>
      </c>
      <c r="D6495" s="79">
        <f>VLOOKUP(Pag_Inicio_Corr_mas_casos[[#This Row],[Corregimiento]],Hoja3!$A$2:$D$676,4,0)</f>
        <v>80813</v>
      </c>
      <c r="E6495" s="78">
        <v>41</v>
      </c>
    </row>
    <row r="6496" spans="1:5" x14ac:dyDescent="0.2">
      <c r="A6496" s="77">
        <v>44204</v>
      </c>
      <c r="B6496" s="78">
        <v>44204</v>
      </c>
      <c r="C6496" s="78" t="s">
        <v>977</v>
      </c>
      <c r="D6496" s="79">
        <f>VLOOKUP(Pag_Inicio_Corr_mas_casos[[#This Row],[Corregimiento]],Hoja3!$A$2:$D$676,4,0)</f>
        <v>80803</v>
      </c>
      <c r="E6496" s="78">
        <v>39</v>
      </c>
    </row>
    <row r="6497" spans="1:5" x14ac:dyDescent="0.2">
      <c r="A6497" s="77">
        <v>44204</v>
      </c>
      <c r="B6497" s="78">
        <v>44204</v>
      </c>
      <c r="C6497" s="78" t="s">
        <v>942</v>
      </c>
      <c r="D6497" s="79">
        <f>VLOOKUP(Pag_Inicio_Corr_mas_casos[[#This Row],[Corregimiento]],Hoja3!$A$2:$D$676,4,0)</f>
        <v>80807</v>
      </c>
      <c r="E6497" s="78">
        <v>38</v>
      </c>
    </row>
    <row r="6498" spans="1:5" x14ac:dyDescent="0.2">
      <c r="A6498" s="77">
        <v>44204</v>
      </c>
      <c r="B6498" s="78">
        <v>44204</v>
      </c>
      <c r="C6498" s="78" t="s">
        <v>938</v>
      </c>
      <c r="D6498" s="79">
        <f>VLOOKUP(Pag_Inicio_Corr_mas_casos[[#This Row],[Corregimiento]],Hoja3!$A$2:$D$676,4,0)</f>
        <v>130717</v>
      </c>
      <c r="E6498" s="78">
        <v>38</v>
      </c>
    </row>
    <row r="6499" spans="1:5" x14ac:dyDescent="0.2">
      <c r="A6499" s="77">
        <v>44204</v>
      </c>
      <c r="B6499" s="78">
        <v>44204</v>
      </c>
      <c r="C6499" s="78" t="s">
        <v>1038</v>
      </c>
      <c r="D6499" s="79">
        <f>VLOOKUP(Pag_Inicio_Corr_mas_casos[[#This Row],[Corregimiento]],Hoja3!$A$2:$D$676,4,0)</f>
        <v>130108</v>
      </c>
      <c r="E6499" s="78">
        <v>37</v>
      </c>
    </row>
    <row r="6500" spans="1:5" x14ac:dyDescent="0.2">
      <c r="A6500" s="77">
        <v>44204</v>
      </c>
      <c r="B6500" s="78">
        <v>44204</v>
      </c>
      <c r="C6500" s="78" t="s">
        <v>969</v>
      </c>
      <c r="D6500" s="79">
        <f>VLOOKUP(Pag_Inicio_Corr_mas_casos[[#This Row],[Corregimiento]],Hoja3!$A$2:$D$676,4,0)</f>
        <v>130709</v>
      </c>
      <c r="E6500" s="78">
        <v>36</v>
      </c>
    </row>
    <row r="6501" spans="1:5" x14ac:dyDescent="0.2">
      <c r="A6501" s="77">
        <v>44204</v>
      </c>
      <c r="B6501" s="78">
        <v>44204</v>
      </c>
      <c r="C6501" s="78" t="s">
        <v>948</v>
      </c>
      <c r="D6501" s="79">
        <f>VLOOKUP(Pag_Inicio_Corr_mas_casos[[#This Row],[Corregimiento]],Hoja3!$A$2:$D$676,4,0)</f>
        <v>80811</v>
      </c>
      <c r="E6501" s="78">
        <v>33</v>
      </c>
    </row>
    <row r="6502" spans="1:5" x14ac:dyDescent="0.2">
      <c r="A6502" s="77">
        <v>44204</v>
      </c>
      <c r="B6502" s="78">
        <v>44204</v>
      </c>
      <c r="C6502" s="78" t="s">
        <v>1022</v>
      </c>
      <c r="D6502" s="79">
        <f>VLOOKUP(Pag_Inicio_Corr_mas_casos[[#This Row],[Corregimiento]],Hoja3!$A$2:$D$676,4,0)</f>
        <v>91001</v>
      </c>
      <c r="E6502" s="78">
        <v>33</v>
      </c>
    </row>
    <row r="6503" spans="1:5" x14ac:dyDescent="0.2">
      <c r="A6503" s="77">
        <v>44204</v>
      </c>
      <c r="B6503" s="78">
        <v>44204</v>
      </c>
      <c r="C6503" s="78" t="s">
        <v>967</v>
      </c>
      <c r="D6503" s="79">
        <f>VLOOKUP(Pag_Inicio_Corr_mas_casos[[#This Row],[Corregimiento]],Hoja3!$A$2:$D$676,4,0)</f>
        <v>30107</v>
      </c>
      <c r="E6503" s="78">
        <v>32</v>
      </c>
    </row>
    <row r="6504" spans="1:5" x14ac:dyDescent="0.2">
      <c r="A6504" s="77">
        <v>44204</v>
      </c>
      <c r="B6504" s="78">
        <v>44204</v>
      </c>
      <c r="C6504" s="78" t="s">
        <v>1032</v>
      </c>
      <c r="D6504" s="79">
        <f>VLOOKUP(Pag_Inicio_Corr_mas_casos[[#This Row],[Corregimiento]],Hoja3!$A$2:$D$676,4,0)</f>
        <v>30104</v>
      </c>
      <c r="E6504" s="78">
        <v>31</v>
      </c>
    </row>
    <row r="6505" spans="1:5" x14ac:dyDescent="0.2">
      <c r="A6505" s="77">
        <v>44204</v>
      </c>
      <c r="B6505" s="78">
        <v>44204</v>
      </c>
      <c r="C6505" s="78" t="s">
        <v>1050</v>
      </c>
      <c r="D6505" s="79">
        <f>VLOOKUP(Pag_Inicio_Corr_mas_casos[[#This Row],[Corregimiento]],Hoja3!$A$2:$D$676,4,0)</f>
        <v>80501</v>
      </c>
      <c r="E6505" s="78">
        <v>31</v>
      </c>
    </row>
    <row r="6506" spans="1:5" x14ac:dyDescent="0.2">
      <c r="A6506" s="77">
        <v>44204</v>
      </c>
      <c r="B6506" s="78">
        <v>44204</v>
      </c>
      <c r="C6506" s="78" t="s">
        <v>1058</v>
      </c>
      <c r="D6506" s="79">
        <f>VLOOKUP(Pag_Inicio_Corr_mas_casos[[#This Row],[Corregimiento]],Hoja3!$A$2:$D$676,4,0)</f>
        <v>40501</v>
      </c>
      <c r="E6506" s="78">
        <v>31</v>
      </c>
    </row>
    <row r="6507" spans="1:5" x14ac:dyDescent="0.2">
      <c r="A6507" s="77">
        <v>44204</v>
      </c>
      <c r="B6507" s="78">
        <v>44204</v>
      </c>
      <c r="C6507" s="78" t="s">
        <v>960</v>
      </c>
      <c r="D6507" s="79">
        <f>VLOOKUP(Pag_Inicio_Corr_mas_casos[[#This Row],[Corregimiento]],Hoja3!$A$2:$D$676,4,0)</f>
        <v>80804</v>
      </c>
      <c r="E6507" s="78">
        <v>29</v>
      </c>
    </row>
    <row r="6508" spans="1:5" x14ac:dyDescent="0.2">
      <c r="A6508" s="77">
        <v>44204</v>
      </c>
      <c r="B6508" s="78">
        <v>44204</v>
      </c>
      <c r="C6508" s="78" t="s">
        <v>1005</v>
      </c>
      <c r="D6508" s="79">
        <f>VLOOKUP(Pag_Inicio_Corr_mas_casos[[#This Row],[Corregimiento]],Hoja3!$A$2:$D$676,4,0)</f>
        <v>60103</v>
      </c>
      <c r="E6508" s="78">
        <v>29</v>
      </c>
    </row>
    <row r="6509" spans="1:5" x14ac:dyDescent="0.2">
      <c r="A6509" s="77">
        <v>44204</v>
      </c>
      <c r="B6509" s="78">
        <v>44204</v>
      </c>
      <c r="C6509" s="78" t="s">
        <v>962</v>
      </c>
      <c r="D6509" s="79">
        <f>VLOOKUP(Pag_Inicio_Corr_mas_casos[[#This Row],[Corregimiento]],Hoja3!$A$2:$D$676,4,0)</f>
        <v>81006</v>
      </c>
      <c r="E6509" s="78">
        <v>28</v>
      </c>
    </row>
    <row r="6510" spans="1:5" x14ac:dyDescent="0.2">
      <c r="A6510" s="77">
        <v>44204</v>
      </c>
      <c r="B6510" s="78">
        <v>44204</v>
      </c>
      <c r="C6510" s="78" t="s">
        <v>994</v>
      </c>
      <c r="D6510" s="79">
        <f>VLOOKUP(Pag_Inicio_Corr_mas_casos[[#This Row],[Corregimiento]],Hoja3!$A$2:$D$676,4,0)</f>
        <v>130105</v>
      </c>
      <c r="E6510" s="78">
        <v>26</v>
      </c>
    </row>
    <row r="6511" spans="1:5" x14ac:dyDescent="0.2">
      <c r="A6511" s="77">
        <v>44204</v>
      </c>
      <c r="B6511" s="78">
        <v>44204</v>
      </c>
      <c r="C6511" s="78" t="s">
        <v>996</v>
      </c>
      <c r="D6511" s="79">
        <f>VLOOKUP(Pag_Inicio_Corr_mas_casos[[#This Row],[Corregimiento]],Hoja3!$A$2:$D$676,4,0)</f>
        <v>80802</v>
      </c>
      <c r="E6511" s="78">
        <v>25</v>
      </c>
    </row>
    <row r="6512" spans="1:5" x14ac:dyDescent="0.2">
      <c r="A6512" s="77">
        <v>44204</v>
      </c>
      <c r="B6512" s="78">
        <v>44204</v>
      </c>
      <c r="C6512" s="78" t="s">
        <v>1004</v>
      </c>
      <c r="D6512" s="79">
        <f>VLOOKUP(Pag_Inicio_Corr_mas_casos[[#This Row],[Corregimiento]],Hoja3!$A$2:$D$676,4,0)</f>
        <v>130310</v>
      </c>
      <c r="E6512" s="78">
        <v>25</v>
      </c>
    </row>
    <row r="6513" spans="1:6" x14ac:dyDescent="0.2">
      <c r="A6513" s="77">
        <v>44204</v>
      </c>
      <c r="B6513" s="78">
        <v>44204</v>
      </c>
      <c r="C6513" s="78" t="s">
        <v>992</v>
      </c>
      <c r="D6513" s="79">
        <f>VLOOKUP(Pag_Inicio_Corr_mas_casos[[#This Row],[Corregimiento]],Hoja3!$A$2:$D$676,4,0)</f>
        <v>80808</v>
      </c>
      <c r="E6513" s="78">
        <v>25</v>
      </c>
    </row>
    <row r="6514" spans="1:6" x14ac:dyDescent="0.2">
      <c r="A6514" s="77">
        <v>44204</v>
      </c>
      <c r="B6514" s="78">
        <v>44204</v>
      </c>
      <c r="C6514" s="78" t="s">
        <v>971</v>
      </c>
      <c r="D6514" s="79">
        <f>VLOOKUP(Pag_Inicio_Corr_mas_casos[[#This Row],[Corregimiento]],Hoja3!$A$2:$D$676,4,0)</f>
        <v>130103</v>
      </c>
      <c r="E6514" s="78">
        <v>24</v>
      </c>
    </row>
    <row r="6515" spans="1:6" x14ac:dyDescent="0.2">
      <c r="A6515" s="77">
        <v>44204</v>
      </c>
      <c r="B6515" s="78">
        <v>44204</v>
      </c>
      <c r="C6515" s="78" t="s">
        <v>975</v>
      </c>
      <c r="D6515" s="79">
        <f>VLOOKUP(Pag_Inicio_Corr_mas_casos[[#This Row],[Corregimiento]],Hoja3!$A$2:$D$676,4,0)</f>
        <v>20207</v>
      </c>
      <c r="E6515" s="78">
        <v>24</v>
      </c>
    </row>
    <row r="6516" spans="1:6" x14ac:dyDescent="0.2">
      <c r="A6516" s="77">
        <v>44204</v>
      </c>
      <c r="B6516" s="78">
        <v>44204</v>
      </c>
      <c r="C6516" s="78" t="s">
        <v>998</v>
      </c>
      <c r="D6516" s="79">
        <f>VLOOKUP(Pag_Inicio_Corr_mas_casos[[#This Row],[Corregimiento]],Hoja3!$A$2:$D$676,4,0)</f>
        <v>81004</v>
      </c>
      <c r="E6516" s="78">
        <v>23</v>
      </c>
    </row>
    <row r="6517" spans="1:6" x14ac:dyDescent="0.2">
      <c r="A6517" s="77">
        <v>44204</v>
      </c>
      <c r="B6517" s="78">
        <v>44204</v>
      </c>
      <c r="C6517" s="78" t="s">
        <v>1079</v>
      </c>
      <c r="D6517" s="79">
        <f>VLOOKUP(Pag_Inicio_Corr_mas_casos[[#This Row],[Corregimiento]],Hoja3!$A$2:$D$676,4,0)</f>
        <v>91101</v>
      </c>
      <c r="E6517" s="78">
        <v>23</v>
      </c>
    </row>
    <row r="6518" spans="1:6" x14ac:dyDescent="0.2">
      <c r="A6518" s="77">
        <v>44204</v>
      </c>
      <c r="B6518" s="78">
        <v>44204</v>
      </c>
      <c r="C6518" s="78" t="s">
        <v>961</v>
      </c>
      <c r="D6518" s="79">
        <f>VLOOKUP(Pag_Inicio_Corr_mas_casos[[#This Row],[Corregimiento]],Hoja3!$A$2:$D$676,4,0)</f>
        <v>20601</v>
      </c>
      <c r="E6518" s="78">
        <v>22</v>
      </c>
    </row>
    <row r="6519" spans="1:6" x14ac:dyDescent="0.2">
      <c r="A6519" s="77">
        <v>44204</v>
      </c>
      <c r="B6519" s="78">
        <v>44204</v>
      </c>
      <c r="C6519" s="78" t="s">
        <v>1123</v>
      </c>
      <c r="D6519" s="79">
        <f>VLOOKUP(Pag_Inicio_Corr_mas_casos[[#This Row],[Corregimiento]],Hoja3!$A$2:$D$676,4,0)</f>
        <v>20604</v>
      </c>
      <c r="E6519" s="78">
        <v>21</v>
      </c>
    </row>
    <row r="6520" spans="1:6" x14ac:dyDescent="0.2">
      <c r="A6520" s="77">
        <v>44204</v>
      </c>
      <c r="B6520" s="78">
        <v>44204</v>
      </c>
      <c r="C6520" s="78" t="s">
        <v>1006</v>
      </c>
      <c r="D6520" s="79">
        <f>VLOOKUP(Pag_Inicio_Corr_mas_casos[[#This Row],[Corregimiento]],Hoja3!$A$2:$D$676,4,0)</f>
        <v>60101</v>
      </c>
      <c r="E6520" s="78">
        <v>21</v>
      </c>
    </row>
    <row r="6521" spans="1:6" x14ac:dyDescent="0.2">
      <c r="A6521" s="77">
        <v>44204</v>
      </c>
      <c r="B6521" s="78">
        <v>44204</v>
      </c>
      <c r="C6521" s="78" t="s">
        <v>1007</v>
      </c>
      <c r="D6521" s="79">
        <f>VLOOKUP(Pag_Inicio_Corr_mas_casos[[#This Row],[Corregimiento]],Hoja3!$A$2:$D$676,4,0)</f>
        <v>40612</v>
      </c>
      <c r="E6521" s="78">
        <v>21</v>
      </c>
    </row>
    <row r="6522" spans="1:6" x14ac:dyDescent="0.2">
      <c r="A6522" s="77">
        <v>44204</v>
      </c>
      <c r="B6522" s="78">
        <v>44204</v>
      </c>
      <c r="C6522" s="78" t="s">
        <v>1061</v>
      </c>
      <c r="D6522" s="79">
        <f>VLOOKUP(Pag_Inicio_Corr_mas_casos[[#This Row],[Corregimiento]],Hoja3!$A$2:$D$676,4,0)</f>
        <v>60401</v>
      </c>
      <c r="E6522" s="78">
        <v>20</v>
      </c>
    </row>
    <row r="6523" spans="1:6" x14ac:dyDescent="0.2">
      <c r="A6523" s="77">
        <v>44204</v>
      </c>
      <c r="B6523" s="78">
        <v>44204</v>
      </c>
      <c r="C6523" s="78" t="s">
        <v>1029</v>
      </c>
      <c r="D6523" s="79">
        <f>VLOOKUP(Pag_Inicio_Corr_mas_casos[[#This Row],[Corregimiento]],Hoja3!$A$2:$D$676,4,0)</f>
        <v>20609</v>
      </c>
      <c r="E6523" s="78">
        <v>20</v>
      </c>
    </row>
    <row r="6524" spans="1:6" x14ac:dyDescent="0.2">
      <c r="A6524" s="77">
        <v>44204</v>
      </c>
      <c r="B6524" s="78">
        <v>44204</v>
      </c>
      <c r="C6524" s="78" t="s">
        <v>1003</v>
      </c>
      <c r="D6524" s="79">
        <f>VLOOKUP(Pag_Inicio_Corr_mas_casos[[#This Row],[Corregimiento]],Hoja3!$A$2:$D$676,4,0)</f>
        <v>40611</v>
      </c>
      <c r="E6524" s="78">
        <v>19</v>
      </c>
    </row>
    <row r="6525" spans="1:6" x14ac:dyDescent="0.2">
      <c r="A6525" s="77">
        <v>44204</v>
      </c>
      <c r="B6525" s="78">
        <v>44204</v>
      </c>
      <c r="C6525" s="78" t="s">
        <v>970</v>
      </c>
      <c r="D6525" s="79">
        <f>VLOOKUP(Pag_Inicio_Corr_mas_casos[[#This Row],[Corregimiento]],Hoja3!$A$2:$D$676,4,0)</f>
        <v>40606</v>
      </c>
      <c r="E6525" s="78">
        <v>19</v>
      </c>
    </row>
    <row r="6526" spans="1:6" x14ac:dyDescent="0.2">
      <c r="A6526" s="77">
        <v>44204</v>
      </c>
      <c r="B6526" s="78">
        <v>44204</v>
      </c>
      <c r="C6526" s="78" t="s">
        <v>1063</v>
      </c>
      <c r="D6526" s="79">
        <f>VLOOKUP(Pag_Inicio_Corr_mas_casos[[#This Row],[Corregimiento]],Hoja3!$A$2:$D$676,4,0)</f>
        <v>20401</v>
      </c>
      <c r="E6526" s="78">
        <v>19</v>
      </c>
    </row>
    <row r="6527" spans="1:6" x14ac:dyDescent="0.2">
      <c r="A6527" s="77">
        <v>44204</v>
      </c>
      <c r="B6527" s="78">
        <v>44204</v>
      </c>
      <c r="C6527" s="78" t="s">
        <v>951</v>
      </c>
      <c r="D6527" s="78">
        <v>40607</v>
      </c>
      <c r="E6527" s="78">
        <v>19</v>
      </c>
      <c r="F6527" t="s">
        <v>1048</v>
      </c>
    </row>
    <row r="6528" spans="1:6" x14ac:dyDescent="0.2">
      <c r="A6528" s="77">
        <v>44204</v>
      </c>
      <c r="B6528" s="78">
        <v>44204</v>
      </c>
      <c r="C6528" s="78" t="s">
        <v>1023</v>
      </c>
      <c r="D6528" s="79">
        <f>VLOOKUP(Pag_Inicio_Corr_mas_casos[[#This Row],[Corregimiento]],Hoja3!$A$2:$D$676,4,0)</f>
        <v>30111</v>
      </c>
      <c r="E6528" s="78">
        <v>18</v>
      </c>
    </row>
    <row r="6529" spans="1:5" x14ac:dyDescent="0.2">
      <c r="A6529" s="77">
        <v>44204</v>
      </c>
      <c r="B6529" s="78">
        <v>44204</v>
      </c>
      <c r="C6529" s="78" t="s">
        <v>958</v>
      </c>
      <c r="D6529" s="79">
        <f>VLOOKUP(Pag_Inicio_Corr_mas_casos[[#This Row],[Corregimiento]],Hoja3!$A$2:$D$676,4,0)</f>
        <v>50208</v>
      </c>
      <c r="E6529" s="78">
        <v>17</v>
      </c>
    </row>
    <row r="6530" spans="1:5" x14ac:dyDescent="0.2">
      <c r="A6530" s="77">
        <v>44204</v>
      </c>
      <c r="B6530" s="78">
        <v>44204</v>
      </c>
      <c r="C6530" s="78" t="s">
        <v>1094</v>
      </c>
      <c r="D6530" s="79">
        <f>VLOOKUP(Pag_Inicio_Corr_mas_casos[[#This Row],[Corregimiento]],Hoja3!$A$2:$D$676,4,0)</f>
        <v>30109</v>
      </c>
      <c r="E6530" s="78">
        <v>17</v>
      </c>
    </row>
    <row r="6531" spans="1:5" x14ac:dyDescent="0.2">
      <c r="A6531" s="77">
        <v>44204</v>
      </c>
      <c r="B6531" s="78">
        <v>44204</v>
      </c>
      <c r="C6531" s="78" t="s">
        <v>1100</v>
      </c>
      <c r="D6531" s="79">
        <f>VLOOKUP(Pag_Inicio_Corr_mas_casos[[#This Row],[Corregimiento]],Hoja3!$A$2:$D$676,4,0)</f>
        <v>60701</v>
      </c>
      <c r="E6531" s="78">
        <v>16</v>
      </c>
    </row>
    <row r="6532" spans="1:5" x14ac:dyDescent="0.2">
      <c r="A6532" s="77">
        <v>44204</v>
      </c>
      <c r="B6532" s="78">
        <v>44204</v>
      </c>
      <c r="C6532" s="78" t="s">
        <v>995</v>
      </c>
      <c r="D6532" s="79">
        <f>VLOOKUP(Pag_Inicio_Corr_mas_casos[[#This Row],[Corregimiento]],Hoja3!$A$2:$D$676,4,0)</f>
        <v>81005</v>
      </c>
      <c r="E6532" s="78">
        <v>16</v>
      </c>
    </row>
    <row r="6533" spans="1:5" x14ac:dyDescent="0.2">
      <c r="A6533" s="77">
        <v>44204</v>
      </c>
      <c r="B6533" s="78">
        <v>44204</v>
      </c>
      <c r="C6533" s="78" t="s">
        <v>1051</v>
      </c>
      <c r="D6533" s="79">
        <f>VLOOKUP(Pag_Inicio_Corr_mas_casos[[#This Row],[Corregimiento]],Hoja3!$A$2:$D$676,4,0)</f>
        <v>20105</v>
      </c>
      <c r="E6533" s="78">
        <v>15</v>
      </c>
    </row>
    <row r="6534" spans="1:5" x14ac:dyDescent="0.2">
      <c r="A6534" s="77">
        <v>44204</v>
      </c>
      <c r="B6534" s="78">
        <v>44204</v>
      </c>
      <c r="C6534" s="78" t="s">
        <v>1059</v>
      </c>
      <c r="D6534" s="79">
        <f>VLOOKUP(Pag_Inicio_Corr_mas_casos[[#This Row],[Corregimiento]],Hoja3!$A$2:$D$676,4,0)</f>
        <v>91007</v>
      </c>
      <c r="E6534" s="78">
        <v>15</v>
      </c>
    </row>
    <row r="6535" spans="1:5" x14ac:dyDescent="0.2">
      <c r="A6535" s="77">
        <v>44204</v>
      </c>
      <c r="B6535" s="78">
        <v>44204</v>
      </c>
      <c r="C6535" s="78" t="s">
        <v>1000</v>
      </c>
      <c r="D6535" s="79">
        <f>VLOOKUP(Pag_Inicio_Corr_mas_casos[[#This Row],[Corregimiento]],Hoja3!$A$2:$D$676,4,0)</f>
        <v>80805</v>
      </c>
      <c r="E6535" s="78">
        <v>15</v>
      </c>
    </row>
    <row r="6536" spans="1:5" x14ac:dyDescent="0.2">
      <c r="A6536" s="77">
        <v>44204</v>
      </c>
      <c r="B6536" s="78">
        <v>44204</v>
      </c>
      <c r="C6536" s="78" t="s">
        <v>1102</v>
      </c>
      <c r="D6536" s="79">
        <f>VLOOKUP(Pag_Inicio_Corr_mas_casos[[#This Row],[Corregimiento]],Hoja3!$A$2:$D$676,4,0)</f>
        <v>60601</v>
      </c>
      <c r="E6536" s="78">
        <v>15</v>
      </c>
    </row>
    <row r="6537" spans="1:5" x14ac:dyDescent="0.2">
      <c r="A6537" s="77">
        <v>44204</v>
      </c>
      <c r="B6537" s="78">
        <v>44204</v>
      </c>
      <c r="C6537" s="78" t="s">
        <v>976</v>
      </c>
      <c r="D6537" s="79">
        <f>VLOOKUP(Pag_Inicio_Corr_mas_casos[[#This Row],[Corregimiento]],Hoja3!$A$2:$D$676,4,0)</f>
        <v>60105</v>
      </c>
      <c r="E6537" s="78">
        <v>15</v>
      </c>
    </row>
    <row r="6538" spans="1:5" x14ac:dyDescent="0.2">
      <c r="A6538" s="77">
        <v>44204</v>
      </c>
      <c r="B6538" s="78">
        <v>44204</v>
      </c>
      <c r="C6538" s="78" t="s">
        <v>1067</v>
      </c>
      <c r="D6538" s="79">
        <f>VLOOKUP(Pag_Inicio_Corr_mas_casos[[#This Row],[Corregimiento]],Hoja3!$A$2:$D$676,4,0)</f>
        <v>20201</v>
      </c>
      <c r="E6538" s="78">
        <v>14</v>
      </c>
    </row>
    <row r="6539" spans="1:5" x14ac:dyDescent="0.2">
      <c r="A6539" s="77">
        <v>44204</v>
      </c>
      <c r="B6539" s="78">
        <v>44204</v>
      </c>
      <c r="C6539" s="78" t="s">
        <v>1027</v>
      </c>
      <c r="D6539" s="79">
        <f>VLOOKUP(Pag_Inicio_Corr_mas_casos[[#This Row],[Corregimiento]],Hoja3!$A$2:$D$676,4,0)</f>
        <v>30103</v>
      </c>
      <c r="E6539" s="78">
        <v>14</v>
      </c>
    </row>
    <row r="6540" spans="1:5" x14ac:dyDescent="0.2">
      <c r="A6540" s="77">
        <v>44204</v>
      </c>
      <c r="B6540" s="78">
        <v>44204</v>
      </c>
      <c r="C6540" s="78" t="s">
        <v>976</v>
      </c>
      <c r="D6540" s="79">
        <f>VLOOKUP(Pag_Inicio_Corr_mas_casos[[#This Row],[Corregimiento]],Hoja3!$A$2:$D$676,4,0)</f>
        <v>60105</v>
      </c>
      <c r="E6540" s="78">
        <v>14</v>
      </c>
    </row>
    <row r="6541" spans="1:5" x14ac:dyDescent="0.2">
      <c r="A6541" s="77">
        <v>44204</v>
      </c>
      <c r="B6541" s="78">
        <v>44204</v>
      </c>
      <c r="C6541" s="78" t="s">
        <v>1066</v>
      </c>
      <c r="D6541" s="79">
        <f>VLOOKUP(Pag_Inicio_Corr_mas_casos[[#This Row],[Corregimiento]],Hoja3!$A$2:$D$676,4,0)</f>
        <v>40610</v>
      </c>
      <c r="E6541" s="78">
        <v>13</v>
      </c>
    </row>
    <row r="6542" spans="1:5" x14ac:dyDescent="0.2">
      <c r="A6542" s="77">
        <v>44204</v>
      </c>
      <c r="B6542" s="78">
        <v>44204</v>
      </c>
      <c r="C6542" s="78" t="s">
        <v>1103</v>
      </c>
      <c r="D6542" s="79">
        <f>VLOOKUP(Pag_Inicio_Corr_mas_casos[[#This Row],[Corregimiento]],Hoja3!$A$2:$D$676,4,0)</f>
        <v>130301</v>
      </c>
      <c r="E6542" s="78">
        <v>12</v>
      </c>
    </row>
    <row r="6543" spans="1:5" x14ac:dyDescent="0.2">
      <c r="A6543" s="77">
        <v>44204</v>
      </c>
      <c r="B6543" s="78">
        <v>44204</v>
      </c>
      <c r="C6543" s="78" t="s">
        <v>1085</v>
      </c>
      <c r="D6543" s="79">
        <f>VLOOKUP(Pag_Inicio_Corr_mas_casos[[#This Row],[Corregimiento]],Hoja3!$A$2:$D$676,4,0)</f>
        <v>130407</v>
      </c>
      <c r="E6543" s="78">
        <v>12</v>
      </c>
    </row>
    <row r="6544" spans="1:5" x14ac:dyDescent="0.2">
      <c r="A6544" s="77">
        <v>44204</v>
      </c>
      <c r="B6544" s="78">
        <v>44204</v>
      </c>
      <c r="C6544" s="78" t="s">
        <v>1110</v>
      </c>
      <c r="D6544" s="79">
        <f>VLOOKUP(Pag_Inicio_Corr_mas_casos[[#This Row],[Corregimiento]],Hoja3!$A$2:$D$676,4,0)</f>
        <v>91009</v>
      </c>
      <c r="E6544" s="78">
        <v>11</v>
      </c>
    </row>
    <row r="6545" spans="1:6" x14ac:dyDescent="0.2">
      <c r="A6545" s="77">
        <v>44204</v>
      </c>
      <c r="B6545" s="78">
        <v>44204</v>
      </c>
      <c r="C6545" s="78" t="s">
        <v>1121</v>
      </c>
      <c r="D6545" s="79">
        <f>VLOOKUP(Pag_Inicio_Corr_mas_casos[[#This Row],[Corregimiento]],Hoja3!$A$2:$D$676,4,0)</f>
        <v>20603</v>
      </c>
      <c r="E6545" s="78">
        <v>11</v>
      </c>
    </row>
    <row r="6546" spans="1:6" x14ac:dyDescent="0.2">
      <c r="A6546" s="77">
        <v>44204</v>
      </c>
      <c r="B6546" s="78">
        <v>44204</v>
      </c>
      <c r="C6546" s="78" t="s">
        <v>1117</v>
      </c>
      <c r="D6546" s="79">
        <f>VLOOKUP(Pag_Inicio_Corr_mas_casos[[#This Row],[Corregimiento]],Hoja3!$A$2:$D$676,4,0)</f>
        <v>130707</v>
      </c>
      <c r="E6546" s="78">
        <v>11</v>
      </c>
    </row>
    <row r="6547" spans="1:6" x14ac:dyDescent="0.2">
      <c r="A6547" s="77">
        <v>44204</v>
      </c>
      <c r="B6547" s="78">
        <v>44204</v>
      </c>
      <c r="C6547" s="78" t="s">
        <v>1065</v>
      </c>
      <c r="D6547" s="79">
        <f>VLOOKUP(Pag_Inicio_Corr_mas_casos[[#This Row],[Corregimiento]],Hoja3!$A$2:$D$676,4,0)</f>
        <v>30110</v>
      </c>
      <c r="E6547" s="78">
        <v>11</v>
      </c>
    </row>
    <row r="6548" spans="1:6" x14ac:dyDescent="0.2">
      <c r="A6548" s="77">
        <v>44204</v>
      </c>
      <c r="B6548" s="78">
        <v>44204</v>
      </c>
      <c r="C6548" s="78" t="s">
        <v>1049</v>
      </c>
      <c r="D6548" s="79">
        <f>VLOOKUP(Pag_Inicio_Corr_mas_casos[[#This Row],[Corregimiento]],Hoja3!$A$2:$D$676,4,0)</f>
        <v>50316</v>
      </c>
      <c r="E6548" s="78">
        <v>11</v>
      </c>
    </row>
    <row r="6549" spans="1:6" x14ac:dyDescent="0.2">
      <c r="A6549" s="53">
        <v>44205</v>
      </c>
      <c r="B6549" s="54">
        <v>44205</v>
      </c>
      <c r="C6549" s="54" t="s">
        <v>864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 x14ac:dyDescent="0.2">
      <c r="A6550" s="53">
        <v>44205</v>
      </c>
      <c r="B6550" s="54">
        <v>44205</v>
      </c>
      <c r="C6550" s="54" t="s">
        <v>1036</v>
      </c>
      <c r="D6550" s="55">
        <f>VLOOKUP(Pag_Inicio_Corr_mas_casos[[#This Row],[Corregimiento]],Hoja3!$A$2:$D$676,4,0)</f>
        <v>130106</v>
      </c>
      <c r="E6550" s="54">
        <v>110</v>
      </c>
    </row>
    <row r="6551" spans="1:6" x14ac:dyDescent="0.2">
      <c r="A6551" s="53">
        <v>44205</v>
      </c>
      <c r="B6551" s="54">
        <v>44205</v>
      </c>
      <c r="C6551" s="54" t="s">
        <v>772</v>
      </c>
      <c r="D6551" s="55">
        <f>VLOOKUP(Pag_Inicio_Corr_mas_casos[[#This Row],[Corregimiento]],Hoja3!$A$2:$D$676,4,0)</f>
        <v>80821</v>
      </c>
      <c r="E6551" s="54">
        <v>81</v>
      </c>
    </row>
    <row r="6552" spans="1:6" x14ac:dyDescent="0.2">
      <c r="A6552" s="53">
        <v>44205</v>
      </c>
      <c r="B6552" s="54">
        <v>44205</v>
      </c>
      <c r="C6552" s="54" t="s">
        <v>941</v>
      </c>
      <c r="D6552" s="55">
        <f>VLOOKUP(Pag_Inicio_Corr_mas_casos[[#This Row],[Corregimiento]],Hoja3!$A$2:$D$676,4,0)</f>
        <v>80823</v>
      </c>
      <c r="E6552" s="54">
        <v>80</v>
      </c>
    </row>
    <row r="6553" spans="1:6" x14ac:dyDescent="0.2">
      <c r="A6553" s="53">
        <v>44205</v>
      </c>
      <c r="B6553" s="54">
        <v>44205</v>
      </c>
      <c r="C6553" s="54" t="s">
        <v>1012</v>
      </c>
      <c r="D6553" s="55">
        <f>VLOOKUP(Pag_Inicio_Corr_mas_casos[[#This Row],[Corregimiento]],Hoja3!$A$2:$D$676,4,0)</f>
        <v>80819</v>
      </c>
      <c r="E6553" s="54">
        <v>76</v>
      </c>
    </row>
    <row r="6554" spans="1:6" x14ac:dyDescent="0.2">
      <c r="A6554" s="53">
        <v>44205</v>
      </c>
      <c r="B6554" s="54">
        <v>44205</v>
      </c>
      <c r="C6554" s="54" t="s">
        <v>1068</v>
      </c>
      <c r="D6554" s="55">
        <f>VLOOKUP(Pag_Inicio_Corr_mas_casos[[#This Row],[Corregimiento]],Hoja3!$A$2:$D$676,4,0)</f>
        <v>130101</v>
      </c>
      <c r="E6554" s="54">
        <v>73</v>
      </c>
    </row>
    <row r="6555" spans="1:6" x14ac:dyDescent="0.2">
      <c r="A6555" s="53">
        <v>44205</v>
      </c>
      <c r="B6555" s="54">
        <v>44205</v>
      </c>
      <c r="C6555" s="54" t="s">
        <v>944</v>
      </c>
      <c r="D6555" s="55">
        <f>VLOOKUP(Pag_Inicio_Corr_mas_casos[[#This Row],[Corregimiento]],Hoja3!$A$2:$D$676,4,0)</f>
        <v>130708</v>
      </c>
      <c r="E6555" s="54">
        <v>73</v>
      </c>
    </row>
    <row r="6556" spans="1:6" x14ac:dyDescent="0.2">
      <c r="A6556" s="53">
        <v>44205</v>
      </c>
      <c r="B6556" s="54">
        <v>44205</v>
      </c>
      <c r="C6556" s="54" t="s">
        <v>951</v>
      </c>
      <c r="D6556" s="55">
        <f>VLOOKUP(Pag_Inicio_Corr_mas_casos[[#This Row],[Corregimiento]],Hoja3!$A$2:$D$676,4,0)</f>
        <v>80813</v>
      </c>
      <c r="E6556" s="54">
        <v>73</v>
      </c>
    </row>
    <row r="6557" spans="1:6" x14ac:dyDescent="0.2">
      <c r="A6557" s="53">
        <v>44205</v>
      </c>
      <c r="B6557" s="54">
        <v>44205</v>
      </c>
      <c r="C6557" s="54" t="s">
        <v>943</v>
      </c>
      <c r="D6557" s="55">
        <f>VLOOKUP(Pag_Inicio_Corr_mas_casos[[#This Row],[Corregimiento]],Hoja3!$A$2:$D$676,4,0)</f>
        <v>80816</v>
      </c>
      <c r="E6557" s="54">
        <v>69</v>
      </c>
    </row>
    <row r="6558" spans="1:6" x14ac:dyDescent="0.2">
      <c r="A6558" s="53">
        <v>44205</v>
      </c>
      <c r="B6558" s="54">
        <v>44205</v>
      </c>
      <c r="C6558" s="54" t="s">
        <v>1054</v>
      </c>
      <c r="D6558" s="55">
        <f>VLOOKUP(Pag_Inicio_Corr_mas_casos[[#This Row],[Corregimiento]],Hoja3!$A$2:$D$676,4,0)</f>
        <v>130102</v>
      </c>
      <c r="E6558" s="54">
        <v>65</v>
      </c>
    </row>
    <row r="6559" spans="1:6" x14ac:dyDescent="0.2">
      <c r="A6559" s="53">
        <v>44205</v>
      </c>
      <c r="B6559" s="54">
        <v>44205</v>
      </c>
      <c r="C6559" s="54" t="s">
        <v>959</v>
      </c>
      <c r="D6559" s="55">
        <f>VLOOKUP(Pag_Inicio_Corr_mas_casos[[#This Row],[Corregimiento]],Hoja3!$A$2:$D$676,4,0)</f>
        <v>130701</v>
      </c>
      <c r="E6559" s="54">
        <v>64</v>
      </c>
    </row>
    <row r="6560" spans="1:6" x14ac:dyDescent="0.2">
      <c r="A6560" s="53">
        <v>44205</v>
      </c>
      <c r="B6560" s="54">
        <v>44205</v>
      </c>
      <c r="C6560" s="54" t="s">
        <v>1019</v>
      </c>
      <c r="D6560" s="55">
        <f>VLOOKUP(Pag_Inicio_Corr_mas_casos[[#This Row],[Corregimiento]],Hoja3!$A$2:$D$676,4,0)</f>
        <v>81001</v>
      </c>
      <c r="E6560" s="54">
        <v>63</v>
      </c>
    </row>
    <row r="6561" spans="1:6" x14ac:dyDescent="0.2">
      <c r="A6561" s="53">
        <v>44205</v>
      </c>
      <c r="B6561" s="54">
        <v>44205</v>
      </c>
      <c r="C6561" s="54" t="s">
        <v>956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 x14ac:dyDescent="0.2">
      <c r="A6562" s="53">
        <v>44205</v>
      </c>
      <c r="B6562" s="54">
        <v>44205</v>
      </c>
      <c r="C6562" s="54" t="s">
        <v>940</v>
      </c>
      <c r="D6562" s="55">
        <f>VLOOKUP(Pag_Inicio_Corr_mas_casos[[#This Row],[Corregimiento]],Hoja3!$A$2:$D$676,4,0)</f>
        <v>80806</v>
      </c>
      <c r="E6562" s="54">
        <v>57</v>
      </c>
    </row>
    <row r="6563" spans="1:6" x14ac:dyDescent="0.2">
      <c r="A6563" s="53">
        <v>44205</v>
      </c>
      <c r="B6563" s="54">
        <v>44205</v>
      </c>
      <c r="C6563" s="54" t="s">
        <v>1018</v>
      </c>
      <c r="D6563" s="55">
        <f>VLOOKUP(Pag_Inicio_Corr_mas_casos[[#This Row],[Corregimiento]],Hoja3!$A$2:$D$676,4,0)</f>
        <v>81008</v>
      </c>
      <c r="E6563" s="54">
        <v>57</v>
      </c>
    </row>
    <row r="6564" spans="1:6" x14ac:dyDescent="0.2">
      <c r="A6564" s="53">
        <v>44205</v>
      </c>
      <c r="B6564" s="54">
        <v>44205</v>
      </c>
      <c r="C6564" s="54" t="s">
        <v>947</v>
      </c>
      <c r="D6564" s="55">
        <f>VLOOKUP(Pag_Inicio_Corr_mas_casos[[#This Row],[Corregimiento]],Hoja3!$A$2:$D$676,4,0)</f>
        <v>80826</v>
      </c>
      <c r="E6564" s="54">
        <v>54</v>
      </c>
    </row>
    <row r="6565" spans="1:6" x14ac:dyDescent="0.2">
      <c r="A6565" s="53">
        <v>44205</v>
      </c>
      <c r="B6565" s="54">
        <v>44205</v>
      </c>
      <c r="C6565" s="54" t="s">
        <v>942</v>
      </c>
      <c r="D6565" s="55">
        <f>VLOOKUP(Pag_Inicio_Corr_mas_casos[[#This Row],[Corregimiento]],Hoja3!$A$2:$D$676,4,0)</f>
        <v>80807</v>
      </c>
      <c r="E6565" s="54">
        <v>53</v>
      </c>
    </row>
    <row r="6566" spans="1:6" x14ac:dyDescent="0.2">
      <c r="A6566" s="53">
        <v>44205</v>
      </c>
      <c r="B6566" s="54">
        <v>44205</v>
      </c>
      <c r="C6566" s="54" t="s">
        <v>1060</v>
      </c>
      <c r="D6566" s="55">
        <f>VLOOKUP(Pag_Inicio_Corr_mas_casos[[#This Row],[Corregimiento]],Hoja3!$A$2:$D$676,4,0)</f>
        <v>40601</v>
      </c>
      <c r="E6566" s="54">
        <v>53</v>
      </c>
    </row>
    <row r="6567" spans="1:6" x14ac:dyDescent="0.2">
      <c r="A6567" s="53">
        <v>44205</v>
      </c>
      <c r="B6567" s="54">
        <v>44205</v>
      </c>
      <c r="C6567" s="54" t="s">
        <v>1011</v>
      </c>
      <c r="D6567" s="55">
        <f>VLOOKUP(Pag_Inicio_Corr_mas_casos[[#This Row],[Corregimiento]],Hoja3!$A$2:$D$676,4,0)</f>
        <v>80809</v>
      </c>
      <c r="E6567" s="54">
        <v>53</v>
      </c>
    </row>
    <row r="6568" spans="1:6" x14ac:dyDescent="0.2">
      <c r="A6568" s="53">
        <v>44205</v>
      </c>
      <c r="B6568" s="54">
        <v>44205</v>
      </c>
      <c r="C6568" s="54" t="s">
        <v>939</v>
      </c>
      <c r="D6568" s="55">
        <f>VLOOKUP(Pag_Inicio_Corr_mas_casos[[#This Row],[Corregimiento]],Hoja3!$A$2:$D$676,4,0)</f>
        <v>81009</v>
      </c>
      <c r="E6568" s="54">
        <v>51</v>
      </c>
    </row>
    <row r="6569" spans="1:6" x14ac:dyDescent="0.2">
      <c r="A6569" s="53">
        <v>44205</v>
      </c>
      <c r="B6569" s="54">
        <v>44205</v>
      </c>
      <c r="C6569" s="54" t="s">
        <v>1015</v>
      </c>
      <c r="D6569" s="55">
        <f>VLOOKUP(Pag_Inicio_Corr_mas_casos[[#This Row],[Corregimiento]],Hoja3!$A$2:$D$676,4,0)</f>
        <v>130702</v>
      </c>
      <c r="E6569" s="54">
        <v>49</v>
      </c>
    </row>
    <row r="6570" spans="1:6" x14ac:dyDescent="0.2">
      <c r="A6570" s="53">
        <v>44205</v>
      </c>
      <c r="B6570" s="54">
        <v>44205</v>
      </c>
      <c r="C6570" s="54" t="s">
        <v>953</v>
      </c>
      <c r="D6570" s="55">
        <f>VLOOKUP(Pag_Inicio_Corr_mas_casos[[#This Row],[Corregimiento]],Hoja3!$A$2:$D$676,4,0)</f>
        <v>80817</v>
      </c>
      <c r="E6570" s="54">
        <v>49</v>
      </c>
    </row>
    <row r="6571" spans="1:6" x14ac:dyDescent="0.2">
      <c r="A6571" s="53">
        <v>44205</v>
      </c>
      <c r="B6571" s="54">
        <v>44205</v>
      </c>
      <c r="C6571" s="54" t="s">
        <v>945</v>
      </c>
      <c r="D6571" s="55">
        <f>VLOOKUP(Pag_Inicio_Corr_mas_casos[[#This Row],[Corregimiento]],Hoja3!$A$2:$D$676,4,0)</f>
        <v>81007</v>
      </c>
      <c r="E6571" s="54">
        <v>48</v>
      </c>
    </row>
    <row r="6572" spans="1:6" x14ac:dyDescent="0.2">
      <c r="A6572" s="53">
        <v>44205</v>
      </c>
      <c r="B6572" s="54">
        <v>44205</v>
      </c>
      <c r="C6572" s="54" t="s">
        <v>1020</v>
      </c>
      <c r="D6572" s="55">
        <f>VLOOKUP(Pag_Inicio_Corr_mas_casos[[#This Row],[Corregimiento]],Hoja3!$A$2:$D$676,4,0)</f>
        <v>81002</v>
      </c>
      <c r="E6572" s="54">
        <v>48</v>
      </c>
    </row>
    <row r="6573" spans="1:6" x14ac:dyDescent="0.2">
      <c r="A6573" s="53">
        <v>44205</v>
      </c>
      <c r="B6573" s="54">
        <v>44205</v>
      </c>
      <c r="C6573" s="54" t="s">
        <v>937</v>
      </c>
      <c r="D6573" s="55">
        <f>VLOOKUP(Pag_Inicio_Corr_mas_casos[[#This Row],[Corregimiento]],Hoja3!$A$2:$D$676,4,0)</f>
        <v>80810</v>
      </c>
      <c r="E6573" s="54">
        <v>47</v>
      </c>
    </row>
    <row r="6574" spans="1:6" x14ac:dyDescent="0.2">
      <c r="A6574" s="53">
        <v>44205</v>
      </c>
      <c r="B6574" s="54">
        <v>44205</v>
      </c>
      <c r="C6574" s="54" t="s">
        <v>938</v>
      </c>
      <c r="D6574" s="55">
        <f>VLOOKUP(Pag_Inicio_Corr_mas_casos[[#This Row],[Corregimiento]],Hoja3!$A$2:$D$676,4,0)</f>
        <v>130717</v>
      </c>
      <c r="E6574" s="54">
        <v>47</v>
      </c>
    </row>
    <row r="6575" spans="1:6" x14ac:dyDescent="0.2">
      <c r="A6575" s="53">
        <v>44205</v>
      </c>
      <c r="B6575" s="54">
        <v>44205</v>
      </c>
      <c r="C6575" s="54" t="s">
        <v>1021</v>
      </c>
      <c r="D6575" s="55">
        <f>VLOOKUP(Pag_Inicio_Corr_mas_casos[[#This Row],[Corregimiento]],Hoja3!$A$2:$D$676,4,0)</f>
        <v>81003</v>
      </c>
      <c r="E6575" s="54">
        <v>44</v>
      </c>
    </row>
    <row r="6576" spans="1:6" x14ac:dyDescent="0.2">
      <c r="A6576" s="53">
        <v>44205</v>
      </c>
      <c r="B6576" s="54">
        <v>44205</v>
      </c>
      <c r="C6576" s="54" t="s">
        <v>1022</v>
      </c>
      <c r="D6576" s="55">
        <f>VLOOKUP(Pag_Inicio_Corr_mas_casos[[#This Row],[Corregimiento]],Hoja3!$A$2:$D$676,4,0)</f>
        <v>91001</v>
      </c>
      <c r="E6576" s="54">
        <v>42</v>
      </c>
    </row>
    <row r="6577" spans="1:5" x14ac:dyDescent="0.2">
      <c r="A6577" s="53">
        <v>44205</v>
      </c>
      <c r="B6577" s="54">
        <v>44205</v>
      </c>
      <c r="C6577" s="54" t="s">
        <v>948</v>
      </c>
      <c r="D6577" s="55">
        <f>VLOOKUP(Pag_Inicio_Corr_mas_casos[[#This Row],[Corregimiento]],Hoja3!$A$2:$D$676,4,0)</f>
        <v>80811</v>
      </c>
      <c r="E6577" s="54">
        <v>41</v>
      </c>
    </row>
    <row r="6578" spans="1:5" x14ac:dyDescent="0.2">
      <c r="A6578" s="53">
        <v>44205</v>
      </c>
      <c r="B6578" s="54">
        <v>44205</v>
      </c>
      <c r="C6578" s="54" t="s">
        <v>950</v>
      </c>
      <c r="D6578" s="55">
        <f>VLOOKUP(Pag_Inicio_Corr_mas_casos[[#This Row],[Corregimiento]],Hoja3!$A$2:$D$676,4,0)</f>
        <v>130107</v>
      </c>
      <c r="E6578" s="54">
        <v>40</v>
      </c>
    </row>
    <row r="6579" spans="1:5" x14ac:dyDescent="0.2">
      <c r="A6579" s="53">
        <v>44205</v>
      </c>
      <c r="B6579" s="54">
        <v>44205</v>
      </c>
      <c r="C6579" s="54" t="s">
        <v>961</v>
      </c>
      <c r="D6579" s="55">
        <f>VLOOKUP(Pag_Inicio_Corr_mas_casos[[#This Row],[Corregimiento]],Hoja3!$A$2:$D$676,4,0)</f>
        <v>20601</v>
      </c>
      <c r="E6579" s="54">
        <v>40</v>
      </c>
    </row>
    <row r="6580" spans="1:5" x14ac:dyDescent="0.2">
      <c r="A6580" s="53">
        <v>44205</v>
      </c>
      <c r="B6580" s="54">
        <v>44205</v>
      </c>
      <c r="C6580" s="54" t="s">
        <v>962</v>
      </c>
      <c r="D6580" s="55">
        <f>VLOOKUP(Pag_Inicio_Corr_mas_casos[[#This Row],[Corregimiento]],Hoja3!$A$2:$D$676,4,0)</f>
        <v>81006</v>
      </c>
      <c r="E6580" s="54">
        <v>39</v>
      </c>
    </row>
    <row r="6581" spans="1:5" x14ac:dyDescent="0.2">
      <c r="A6581" s="53">
        <v>44205</v>
      </c>
      <c r="B6581" s="54">
        <v>44205</v>
      </c>
      <c r="C6581" s="54" t="s">
        <v>1038</v>
      </c>
      <c r="D6581" s="55">
        <f>VLOOKUP(Pag_Inicio_Corr_mas_casos[[#This Row],[Corregimiento]],Hoja3!$A$2:$D$676,4,0)</f>
        <v>130108</v>
      </c>
      <c r="E6581" s="54">
        <v>39</v>
      </c>
    </row>
    <row r="6582" spans="1:5" x14ac:dyDescent="0.2">
      <c r="A6582" s="53">
        <v>44205</v>
      </c>
      <c r="B6582" s="54">
        <v>44205</v>
      </c>
      <c r="C6582" s="54" t="s">
        <v>1027</v>
      </c>
      <c r="D6582" s="55">
        <f>VLOOKUP(Pag_Inicio_Corr_mas_casos[[#This Row],[Corregimiento]],Hoja3!$A$2:$D$676,4,0)</f>
        <v>30103</v>
      </c>
      <c r="E6582" s="54">
        <v>38</v>
      </c>
    </row>
    <row r="6583" spans="1:5" x14ac:dyDescent="0.2">
      <c r="A6583" s="53">
        <v>44205</v>
      </c>
      <c r="B6583" s="54">
        <v>44205</v>
      </c>
      <c r="C6583" s="54" t="s">
        <v>954</v>
      </c>
      <c r="D6583" s="55">
        <f>VLOOKUP(Pag_Inicio_Corr_mas_casos[[#This Row],[Corregimiento]],Hoja3!$A$2:$D$676,4,0)</f>
        <v>80822</v>
      </c>
      <c r="E6583" s="54">
        <v>37</v>
      </c>
    </row>
    <row r="6584" spans="1:5" x14ac:dyDescent="0.2">
      <c r="A6584" s="53">
        <v>44205</v>
      </c>
      <c r="B6584" s="54">
        <v>44205</v>
      </c>
      <c r="C6584" s="54" t="s">
        <v>1058</v>
      </c>
      <c r="D6584" s="55">
        <f>VLOOKUP(Pag_Inicio_Corr_mas_casos[[#This Row],[Corregimiento]],Hoja3!$A$2:$D$676,4,0)</f>
        <v>40501</v>
      </c>
      <c r="E6584" s="54">
        <v>37</v>
      </c>
    </row>
    <row r="6585" spans="1:5" x14ac:dyDescent="0.2">
      <c r="A6585" s="53">
        <v>44205</v>
      </c>
      <c r="B6585" s="54">
        <v>44205</v>
      </c>
      <c r="C6585" s="54" t="s">
        <v>1070</v>
      </c>
      <c r="D6585" s="55">
        <f>VLOOKUP(Pag_Inicio_Corr_mas_casos[[#This Row],[Corregimiento]],Hoja3!$A$2:$D$676,4,0)</f>
        <v>91011</v>
      </c>
      <c r="E6585" s="54">
        <v>37</v>
      </c>
    </row>
    <row r="6586" spans="1:5" x14ac:dyDescent="0.2">
      <c r="A6586" s="53">
        <v>44205</v>
      </c>
      <c r="B6586" s="54">
        <v>44205</v>
      </c>
      <c r="C6586" s="54" t="s">
        <v>960</v>
      </c>
      <c r="D6586" s="55">
        <f>VLOOKUP(Pag_Inicio_Corr_mas_casos[[#This Row],[Corregimiento]],Hoja3!$A$2:$D$676,4,0)</f>
        <v>80804</v>
      </c>
      <c r="E6586" s="54">
        <v>33</v>
      </c>
    </row>
    <row r="6587" spans="1:5" x14ac:dyDescent="0.2">
      <c r="A6587" s="53">
        <v>44205</v>
      </c>
      <c r="B6587" s="54">
        <v>44205</v>
      </c>
      <c r="C6587" s="54" t="s">
        <v>1007</v>
      </c>
      <c r="D6587" s="55">
        <f>VLOOKUP(Pag_Inicio_Corr_mas_casos[[#This Row],[Corregimiento]],Hoja3!$A$2:$D$676,4,0)</f>
        <v>40612</v>
      </c>
      <c r="E6587" s="54">
        <v>33</v>
      </c>
    </row>
    <row r="6588" spans="1:5" x14ac:dyDescent="0.2">
      <c r="A6588" s="53">
        <v>44205</v>
      </c>
      <c r="B6588" s="54">
        <v>44205</v>
      </c>
      <c r="C6588" s="54" t="s">
        <v>952</v>
      </c>
      <c r="D6588" s="55">
        <f>VLOOKUP(Pag_Inicio_Corr_mas_casos[[#This Row],[Corregimiento]],Hoja3!$A$2:$D$676,4,0)</f>
        <v>80820</v>
      </c>
      <c r="E6588" s="54">
        <v>33</v>
      </c>
    </row>
    <row r="6589" spans="1:5" x14ac:dyDescent="0.2">
      <c r="A6589" s="53">
        <v>44205</v>
      </c>
      <c r="B6589" s="54">
        <v>44205</v>
      </c>
      <c r="C6589" s="54" t="s">
        <v>969</v>
      </c>
      <c r="D6589" s="55">
        <f>VLOOKUP(Pag_Inicio_Corr_mas_casos[[#This Row],[Corregimiento]],Hoja3!$A$2:$D$676,4,0)</f>
        <v>130709</v>
      </c>
      <c r="E6589" s="54">
        <v>29</v>
      </c>
    </row>
    <row r="6590" spans="1:5" x14ac:dyDescent="0.2">
      <c r="A6590" s="53">
        <v>44205</v>
      </c>
      <c r="B6590" s="54">
        <v>44205</v>
      </c>
      <c r="C6590" s="54" t="s">
        <v>958</v>
      </c>
      <c r="D6590" s="55">
        <f>VLOOKUP(Pag_Inicio_Corr_mas_casos[[#This Row],[Corregimiento]],Hoja3!$A$2:$D$676,4,0)</f>
        <v>50208</v>
      </c>
      <c r="E6590" s="54">
        <v>29</v>
      </c>
    </row>
    <row r="6591" spans="1:5" x14ac:dyDescent="0.2">
      <c r="A6591" s="53">
        <v>44205</v>
      </c>
      <c r="B6591" s="54">
        <v>44205</v>
      </c>
      <c r="C6591" s="54" t="s">
        <v>1063</v>
      </c>
      <c r="D6591" s="55">
        <f>VLOOKUP(Pag_Inicio_Corr_mas_casos[[#This Row],[Corregimiento]],Hoja3!$A$2:$D$676,4,0)</f>
        <v>20401</v>
      </c>
      <c r="E6591" s="54">
        <v>29</v>
      </c>
    </row>
    <row r="6592" spans="1:5" x14ac:dyDescent="0.2">
      <c r="A6592" s="53">
        <v>44205</v>
      </c>
      <c r="B6592" s="54">
        <v>44205</v>
      </c>
      <c r="C6592" s="54" t="s">
        <v>991</v>
      </c>
      <c r="D6592" s="55">
        <f>VLOOKUP(Pag_Inicio_Corr_mas_casos[[#This Row],[Corregimiento]],Hoja3!$A$2:$D$676,4,0)</f>
        <v>130706</v>
      </c>
      <c r="E6592" s="54">
        <v>28</v>
      </c>
    </row>
    <row r="6593" spans="1:6" x14ac:dyDescent="0.2">
      <c r="A6593" s="53">
        <v>44205</v>
      </c>
      <c r="B6593" s="54">
        <v>44205</v>
      </c>
      <c r="C6593" s="54" t="s">
        <v>970</v>
      </c>
      <c r="D6593" s="55">
        <f>VLOOKUP(Pag_Inicio_Corr_mas_casos[[#This Row],[Corregimiento]],Hoja3!$A$2:$D$676,4,0)</f>
        <v>40606</v>
      </c>
      <c r="E6593" s="54">
        <v>27</v>
      </c>
    </row>
    <row r="6594" spans="1:6" x14ac:dyDescent="0.2">
      <c r="A6594" s="53">
        <v>44205</v>
      </c>
      <c r="B6594" s="54">
        <v>44205</v>
      </c>
      <c r="C6594" s="54" t="s">
        <v>1003</v>
      </c>
      <c r="D6594" s="55">
        <f>VLOOKUP(Pag_Inicio_Corr_mas_casos[[#This Row],[Corregimiento]],Hoja3!$A$2:$D$676,4,0)</f>
        <v>40611</v>
      </c>
      <c r="E6594" s="54">
        <v>26</v>
      </c>
    </row>
    <row r="6595" spans="1:6" x14ac:dyDescent="0.2">
      <c r="A6595" s="53">
        <v>44205</v>
      </c>
      <c r="B6595" s="54">
        <v>44205</v>
      </c>
      <c r="C6595" s="54" t="s">
        <v>951</v>
      </c>
      <c r="D6595" s="54">
        <v>40607</v>
      </c>
      <c r="E6595" s="54">
        <v>25</v>
      </c>
      <c r="F6595" t="s">
        <v>1048</v>
      </c>
    </row>
    <row r="6596" spans="1:6" x14ac:dyDescent="0.2">
      <c r="A6596" s="53">
        <v>44205</v>
      </c>
      <c r="B6596" s="54">
        <v>44205</v>
      </c>
      <c r="C6596" s="54" t="s">
        <v>1052</v>
      </c>
      <c r="D6596" s="55">
        <f>VLOOKUP(Pag_Inicio_Corr_mas_casos[[#This Row],[Corregimiento]],Hoja3!$A$2:$D$676,4,0)</f>
        <v>40201</v>
      </c>
      <c r="E6596" s="54">
        <v>25</v>
      </c>
    </row>
    <row r="6597" spans="1:6" x14ac:dyDescent="0.2">
      <c r="A6597" s="53">
        <v>44205</v>
      </c>
      <c r="B6597" s="54">
        <v>44205</v>
      </c>
      <c r="C6597" s="54" t="s">
        <v>1006</v>
      </c>
      <c r="D6597" s="55">
        <f>VLOOKUP(Pag_Inicio_Corr_mas_casos[[#This Row],[Corregimiento]],Hoja3!$A$2:$D$676,4,0)</f>
        <v>60101</v>
      </c>
      <c r="E6597" s="54">
        <v>24</v>
      </c>
    </row>
    <row r="6598" spans="1:6" x14ac:dyDescent="0.2">
      <c r="A6598" s="53">
        <v>44205</v>
      </c>
      <c r="B6598" s="54">
        <v>44205</v>
      </c>
      <c r="C6598" s="54" t="s">
        <v>975</v>
      </c>
      <c r="D6598" s="55">
        <f>VLOOKUP(Pag_Inicio_Corr_mas_casos[[#This Row],[Corregimiento]],Hoja3!$A$2:$D$676,4,0)</f>
        <v>20207</v>
      </c>
      <c r="E6598" s="54">
        <v>24</v>
      </c>
    </row>
    <row r="6599" spans="1:6" x14ac:dyDescent="0.2">
      <c r="A6599" s="53">
        <v>44205</v>
      </c>
      <c r="B6599" s="54">
        <v>44205</v>
      </c>
      <c r="C6599" s="54" t="s">
        <v>967</v>
      </c>
      <c r="D6599" s="55">
        <f>VLOOKUP(Pag_Inicio_Corr_mas_casos[[#This Row],[Corregimiento]],Hoja3!$A$2:$D$676,4,0)</f>
        <v>30107</v>
      </c>
      <c r="E6599" s="54">
        <v>23</v>
      </c>
    </row>
    <row r="6600" spans="1:6" x14ac:dyDescent="0.2">
      <c r="A6600" s="53">
        <v>44205</v>
      </c>
      <c r="B6600" s="54">
        <v>44205</v>
      </c>
      <c r="C6600" s="54" t="s">
        <v>1005</v>
      </c>
      <c r="D6600" s="55">
        <f>VLOOKUP(Pag_Inicio_Corr_mas_casos[[#This Row],[Corregimiento]],Hoja3!$A$2:$D$676,4,0)</f>
        <v>60103</v>
      </c>
      <c r="E6600" s="54">
        <v>23</v>
      </c>
    </row>
    <row r="6601" spans="1:6" x14ac:dyDescent="0.2">
      <c r="A6601" s="53">
        <v>44205</v>
      </c>
      <c r="B6601" s="54">
        <v>44205</v>
      </c>
      <c r="C6601" s="54" t="s">
        <v>957</v>
      </c>
      <c r="D6601" s="55">
        <f>VLOOKUP(Pag_Inicio_Corr_mas_casos[[#This Row],[Corregimiento]],Hoja3!$A$2:$D$676,4,0)</f>
        <v>130716</v>
      </c>
      <c r="E6601" s="54">
        <v>23</v>
      </c>
    </row>
    <row r="6602" spans="1:6" x14ac:dyDescent="0.2">
      <c r="A6602" s="53">
        <v>44205</v>
      </c>
      <c r="B6602" s="54">
        <v>44205</v>
      </c>
      <c r="C6602" s="54" t="s">
        <v>995</v>
      </c>
      <c r="D6602" s="55">
        <f>VLOOKUP(Pag_Inicio_Corr_mas_casos[[#This Row],[Corregimiento]],Hoja3!$A$2:$D$676,4,0)</f>
        <v>81005</v>
      </c>
      <c r="E6602" s="54">
        <v>23</v>
      </c>
    </row>
    <row r="6603" spans="1:6" x14ac:dyDescent="0.2">
      <c r="A6603" s="53">
        <v>44205</v>
      </c>
      <c r="B6603" s="54">
        <v>44205</v>
      </c>
      <c r="C6603" s="54" t="s">
        <v>1078</v>
      </c>
      <c r="D6603" s="55">
        <f>VLOOKUP(Pag_Inicio_Corr_mas_casos[[#This Row],[Corregimiento]],Hoja3!$A$2:$D$676,4,0)</f>
        <v>40503</v>
      </c>
      <c r="E6603" s="54">
        <v>21</v>
      </c>
    </row>
    <row r="6604" spans="1:6" x14ac:dyDescent="0.2">
      <c r="A6604" s="53">
        <v>44205</v>
      </c>
      <c r="B6604" s="54">
        <v>44205</v>
      </c>
      <c r="C6604" s="54" t="s">
        <v>992</v>
      </c>
      <c r="D6604" s="55">
        <f>VLOOKUP(Pag_Inicio_Corr_mas_casos[[#This Row],[Corregimiento]],Hoja3!$A$2:$D$676,4,0)</f>
        <v>80808</v>
      </c>
      <c r="E6604" s="54">
        <v>20</v>
      </c>
    </row>
    <row r="6605" spans="1:6" x14ac:dyDescent="0.2">
      <c r="A6605" s="53">
        <v>44205</v>
      </c>
      <c r="B6605" s="54">
        <v>44205</v>
      </c>
      <c r="C6605" s="54" t="s">
        <v>964</v>
      </c>
      <c r="D6605" s="55">
        <f>VLOOKUP(Pag_Inicio_Corr_mas_casos[[#This Row],[Corregimiento]],Hoja3!$A$2:$D$676,4,0)</f>
        <v>30113</v>
      </c>
      <c r="E6605" s="54">
        <v>20</v>
      </c>
    </row>
    <row r="6606" spans="1:6" x14ac:dyDescent="0.2">
      <c r="A6606" s="53">
        <v>44205</v>
      </c>
      <c r="B6606" s="54">
        <v>44205</v>
      </c>
      <c r="C6606" s="54" t="s">
        <v>1066</v>
      </c>
      <c r="D6606" s="55">
        <f>VLOOKUP(Pag_Inicio_Corr_mas_casos[[#This Row],[Corregimiento]],Hoja3!$A$2:$D$676,4,0)</f>
        <v>40610</v>
      </c>
      <c r="E6606" s="54">
        <v>19</v>
      </c>
    </row>
    <row r="6607" spans="1:6" x14ac:dyDescent="0.2">
      <c r="A6607" s="53">
        <v>44205</v>
      </c>
      <c r="B6607" s="54">
        <v>44205</v>
      </c>
      <c r="C6607" s="54" t="s">
        <v>1067</v>
      </c>
      <c r="D6607" s="55">
        <f>VLOOKUP(Pag_Inicio_Corr_mas_casos[[#This Row],[Corregimiento]],Hoja3!$A$2:$D$676,4,0)</f>
        <v>20201</v>
      </c>
      <c r="E6607" s="54">
        <v>17</v>
      </c>
    </row>
    <row r="6608" spans="1:6" x14ac:dyDescent="0.2">
      <c r="A6608" s="53">
        <v>44205</v>
      </c>
      <c r="B6608" s="54">
        <v>44205</v>
      </c>
      <c r="C6608" s="54" t="s">
        <v>1051</v>
      </c>
      <c r="D6608" s="55">
        <f>VLOOKUP(Pag_Inicio_Corr_mas_casos[[#This Row],[Corregimiento]],Hoja3!$A$2:$D$676,4,0)</f>
        <v>20105</v>
      </c>
      <c r="E6608" s="54">
        <v>17</v>
      </c>
    </row>
    <row r="6609" spans="1:5" x14ac:dyDescent="0.2">
      <c r="A6609" s="53">
        <v>44205</v>
      </c>
      <c r="B6609" s="54">
        <v>44205</v>
      </c>
      <c r="C6609" s="54" t="s">
        <v>1004</v>
      </c>
      <c r="D6609" s="55">
        <f>VLOOKUP(Pag_Inicio_Corr_mas_casos[[#This Row],[Corregimiento]],Hoja3!$A$2:$D$676,4,0)</f>
        <v>130310</v>
      </c>
      <c r="E6609" s="54">
        <v>17</v>
      </c>
    </row>
    <row r="6610" spans="1:5" x14ac:dyDescent="0.2">
      <c r="A6610" s="53">
        <v>44205</v>
      </c>
      <c r="B6610" s="54">
        <v>44205</v>
      </c>
      <c r="C6610" s="54" t="s">
        <v>1049</v>
      </c>
      <c r="D6610" s="55">
        <f>VLOOKUP(Pag_Inicio_Corr_mas_casos[[#This Row],[Corregimiento]],Hoja3!$A$2:$D$676,4,0)</f>
        <v>50316</v>
      </c>
      <c r="E6610" s="54">
        <v>17</v>
      </c>
    </row>
    <row r="6611" spans="1:5" x14ac:dyDescent="0.2">
      <c r="A6611" s="53">
        <v>44205</v>
      </c>
      <c r="B6611" s="54">
        <v>44205</v>
      </c>
      <c r="C6611" s="54" t="s">
        <v>946</v>
      </c>
      <c r="D6611" s="55">
        <f>VLOOKUP(Pag_Inicio_Corr_mas_casos[[#This Row],[Corregimiento]],Hoja3!$A$2:$D$676,4,0)</f>
        <v>80814</v>
      </c>
      <c r="E6611" s="54">
        <v>16</v>
      </c>
    </row>
    <row r="6612" spans="1:5" x14ac:dyDescent="0.2">
      <c r="A6612" s="53">
        <v>44205</v>
      </c>
      <c r="B6612" s="54">
        <v>44205</v>
      </c>
      <c r="C6612" s="54" t="s">
        <v>1059</v>
      </c>
      <c r="D6612" s="55">
        <f>VLOOKUP(Pag_Inicio_Corr_mas_casos[[#This Row],[Corregimiento]],Hoja3!$A$2:$D$676,4,0)</f>
        <v>91007</v>
      </c>
      <c r="E6612" s="54">
        <v>16</v>
      </c>
    </row>
    <row r="6613" spans="1:5" x14ac:dyDescent="0.2">
      <c r="A6613" s="53">
        <v>44205</v>
      </c>
      <c r="B6613" s="54">
        <v>44205</v>
      </c>
      <c r="C6613" s="54" t="s">
        <v>977</v>
      </c>
      <c r="D6613" s="55">
        <f>VLOOKUP(Pag_Inicio_Corr_mas_casos[[#This Row],[Corregimiento]],Hoja3!$A$2:$D$676,4,0)</f>
        <v>80803</v>
      </c>
      <c r="E6613" s="54">
        <v>16</v>
      </c>
    </row>
    <row r="6614" spans="1:5" x14ac:dyDescent="0.2">
      <c r="A6614" s="53">
        <v>44205</v>
      </c>
      <c r="B6614" s="54">
        <v>44205</v>
      </c>
      <c r="C6614" s="54" t="s">
        <v>1055</v>
      </c>
      <c r="D6614" s="55">
        <f>VLOOKUP(Pag_Inicio_Corr_mas_casos[[#This Row],[Corregimiento]],Hoja3!$A$2:$D$676,4,0)</f>
        <v>90301</v>
      </c>
      <c r="E6614" s="54">
        <v>15</v>
      </c>
    </row>
    <row r="6615" spans="1:5" x14ac:dyDescent="0.2">
      <c r="A6615" s="53">
        <v>44205</v>
      </c>
      <c r="B6615" s="54">
        <v>44205</v>
      </c>
      <c r="C6615" s="54" t="s">
        <v>1050</v>
      </c>
      <c r="D6615" s="55">
        <f>VLOOKUP(Pag_Inicio_Corr_mas_casos[[#This Row],[Corregimiento]],Hoja3!$A$2:$D$676,4,0)</f>
        <v>80501</v>
      </c>
      <c r="E6615" s="54">
        <v>14</v>
      </c>
    </row>
    <row r="6616" spans="1:5" x14ac:dyDescent="0.2">
      <c r="A6616" s="53">
        <v>44205</v>
      </c>
      <c r="B6616" s="54">
        <v>44205</v>
      </c>
      <c r="C6616" s="54" t="s">
        <v>1000</v>
      </c>
      <c r="D6616" s="55">
        <f>VLOOKUP(Pag_Inicio_Corr_mas_casos[[#This Row],[Corregimiento]],Hoja3!$A$2:$D$676,4,0)</f>
        <v>80805</v>
      </c>
      <c r="E6616" s="54">
        <v>14</v>
      </c>
    </row>
    <row r="6617" spans="1:5" x14ac:dyDescent="0.2">
      <c r="A6617" s="53">
        <v>44205</v>
      </c>
      <c r="B6617" s="54">
        <v>44205</v>
      </c>
      <c r="C6617" s="54" t="s">
        <v>1057</v>
      </c>
      <c r="D6617" s="55">
        <f>VLOOKUP(Pag_Inicio_Corr_mas_casos[[#This Row],[Corregimiento]],Hoja3!$A$2:$D$676,4,0)</f>
        <v>20101</v>
      </c>
      <c r="E6617" s="54">
        <v>13</v>
      </c>
    </row>
    <row r="6618" spans="1:5" x14ac:dyDescent="0.2">
      <c r="A6618" s="53">
        <v>44205</v>
      </c>
      <c r="B6618" s="54">
        <v>44205</v>
      </c>
      <c r="C6618" s="54" t="s">
        <v>1124</v>
      </c>
      <c r="D6618" s="55">
        <f>VLOOKUP(Pag_Inicio_Corr_mas_casos[[#This Row],[Corregimiento]],Hoja3!$A$2:$D$676,4,0)</f>
        <v>20210</v>
      </c>
      <c r="E6618" s="54">
        <v>12</v>
      </c>
    </row>
    <row r="6619" spans="1:5" x14ac:dyDescent="0.2">
      <c r="A6619" s="53">
        <v>44205</v>
      </c>
      <c r="B6619" s="54">
        <v>44205</v>
      </c>
      <c r="C6619" s="54" t="s">
        <v>815</v>
      </c>
      <c r="D6619" s="55">
        <f>VLOOKUP(Pag_Inicio_Corr_mas_casos[[#This Row],[Corregimiento]],Hoja3!$A$2:$D$676,4,0)</f>
        <v>20205</v>
      </c>
      <c r="E6619" s="54">
        <v>12</v>
      </c>
    </row>
    <row r="6620" spans="1:5" x14ac:dyDescent="0.2">
      <c r="A6620" s="53">
        <v>44205</v>
      </c>
      <c r="B6620" s="54">
        <v>44205</v>
      </c>
      <c r="C6620" s="54" t="s">
        <v>1086</v>
      </c>
      <c r="D6620" s="55">
        <f>VLOOKUP(Pag_Inicio_Corr_mas_casos[[#This Row],[Corregimiento]],Hoja3!$A$2:$D$676,4,0)</f>
        <v>70211</v>
      </c>
      <c r="E6620" s="54">
        <v>12</v>
      </c>
    </row>
    <row r="6621" spans="1:5" x14ac:dyDescent="0.2">
      <c r="A6621" s="53">
        <v>44205</v>
      </c>
      <c r="B6621" s="54">
        <v>44205</v>
      </c>
      <c r="C6621" s="54" t="s">
        <v>1033</v>
      </c>
      <c r="D6621" s="55">
        <f>VLOOKUP(Pag_Inicio_Corr_mas_casos[[#This Row],[Corregimiento]],Hoja3!$A$2:$D$676,4,0)</f>
        <v>91008</v>
      </c>
      <c r="E6621" s="54">
        <v>12</v>
      </c>
    </row>
    <row r="6622" spans="1:5" x14ac:dyDescent="0.2">
      <c r="A6622" s="53">
        <v>44205</v>
      </c>
      <c r="B6622" s="54">
        <v>44205</v>
      </c>
      <c r="C6622" s="54" t="s">
        <v>1088</v>
      </c>
      <c r="D6622" s="55">
        <f>VLOOKUP(Pag_Inicio_Corr_mas_casos[[#This Row],[Corregimiento]],Hoja3!$A$2:$D$676,4,0)</f>
        <v>41006</v>
      </c>
      <c r="E6622" s="54">
        <v>12</v>
      </c>
    </row>
    <row r="6623" spans="1:5" x14ac:dyDescent="0.2">
      <c r="A6623" s="53">
        <v>44205</v>
      </c>
      <c r="B6623" s="54">
        <v>44205</v>
      </c>
      <c r="C6623" s="54" t="s">
        <v>1079</v>
      </c>
      <c r="D6623" s="55">
        <f>VLOOKUP(Pag_Inicio_Corr_mas_casos[[#This Row],[Corregimiento]],Hoja3!$A$2:$D$676,4,0)</f>
        <v>91101</v>
      </c>
      <c r="E6623" s="54">
        <v>12</v>
      </c>
    </row>
    <row r="6624" spans="1:5" x14ac:dyDescent="0.2">
      <c r="A6624" s="53">
        <v>44205</v>
      </c>
      <c r="B6624" s="54">
        <v>44205</v>
      </c>
      <c r="C6624" s="54" t="s">
        <v>994</v>
      </c>
      <c r="D6624" s="55">
        <f>VLOOKUP(Pag_Inicio_Corr_mas_casos[[#This Row],[Corregimiento]],Hoja3!$A$2:$D$676,4,0)</f>
        <v>130105</v>
      </c>
      <c r="E6624" s="54">
        <v>12</v>
      </c>
    </row>
    <row r="6625" spans="1:6" x14ac:dyDescent="0.2">
      <c r="A6625" s="53">
        <v>44205</v>
      </c>
      <c r="B6625" s="54">
        <v>44205</v>
      </c>
      <c r="C6625" s="54" t="s">
        <v>1053</v>
      </c>
      <c r="D6625" s="55">
        <f>VLOOKUP(Pag_Inicio_Corr_mas_casos[[#This Row],[Corregimiento]],Hoja3!$A$2:$D$676,4,0)</f>
        <v>130301</v>
      </c>
      <c r="E6625" s="54">
        <v>11</v>
      </c>
    </row>
    <row r="6626" spans="1:6" x14ac:dyDescent="0.2">
      <c r="A6626" s="53">
        <v>44205</v>
      </c>
      <c r="B6626" s="54">
        <v>44205</v>
      </c>
      <c r="C6626" s="54" t="s">
        <v>1121</v>
      </c>
      <c r="D6626" s="55">
        <f>VLOOKUP(Pag_Inicio_Corr_mas_casos[[#This Row],[Corregimiento]],Hoja3!$A$2:$D$676,4,0)</f>
        <v>20603</v>
      </c>
      <c r="E6626" s="54">
        <v>11</v>
      </c>
    </row>
    <row r="6627" spans="1:6" x14ac:dyDescent="0.2">
      <c r="A6627" s="53">
        <v>44205</v>
      </c>
      <c r="B6627" s="54">
        <v>44205</v>
      </c>
      <c r="C6627" s="54" t="s">
        <v>974</v>
      </c>
      <c r="D6627" s="55">
        <f>VLOOKUP(Pag_Inicio_Corr_mas_casos[[#This Row],[Corregimiento]],Hoja3!$A$2:$D$676,4,0)</f>
        <v>40203</v>
      </c>
      <c r="E6627" s="54">
        <v>11</v>
      </c>
    </row>
    <row r="6628" spans="1:6" x14ac:dyDescent="0.2">
      <c r="A6628" s="108">
        <v>44206</v>
      </c>
      <c r="B6628" s="4">
        <v>44206</v>
      </c>
      <c r="C6628" s="4" t="s">
        <v>1011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 x14ac:dyDescent="0.2">
      <c r="A6629" s="108">
        <v>44206</v>
      </c>
      <c r="B6629" s="4">
        <v>44206</v>
      </c>
      <c r="C6629" s="4" t="s">
        <v>1036</v>
      </c>
      <c r="D6629" s="109">
        <f>VLOOKUP(Pag_Inicio_Corr_mas_casos[[#This Row],[Corregimiento]],Hoja3!$A$2:$D$676,4,0)</f>
        <v>130106</v>
      </c>
      <c r="E6629" s="4">
        <v>55</v>
      </c>
    </row>
    <row r="6630" spans="1:6" x14ac:dyDescent="0.2">
      <c r="A6630" s="108">
        <v>44206</v>
      </c>
      <c r="B6630" s="4">
        <v>44206</v>
      </c>
      <c r="C6630" s="4" t="s">
        <v>945</v>
      </c>
      <c r="D6630" s="109">
        <f>VLOOKUP(Pag_Inicio_Corr_mas_casos[[#This Row],[Corregimiento]],Hoja3!$A$2:$D$676,4,0)</f>
        <v>81007</v>
      </c>
      <c r="E6630" s="4">
        <v>51</v>
      </c>
    </row>
    <row r="6631" spans="1:6" x14ac:dyDescent="0.2">
      <c r="A6631" s="108">
        <v>44206</v>
      </c>
      <c r="B6631" s="4">
        <v>44206</v>
      </c>
      <c r="C6631" s="4" t="s">
        <v>1019</v>
      </c>
      <c r="D6631" s="109">
        <f>VLOOKUP(Pag_Inicio_Corr_mas_casos[[#This Row],[Corregimiento]],Hoja3!$A$2:$D$676,4,0)</f>
        <v>81001</v>
      </c>
      <c r="E6631" s="4">
        <v>50</v>
      </c>
    </row>
    <row r="6632" spans="1:6" x14ac:dyDescent="0.2">
      <c r="A6632" s="108">
        <v>44206</v>
      </c>
      <c r="B6632" s="4">
        <v>44206</v>
      </c>
      <c r="C6632" s="4" t="s">
        <v>1054</v>
      </c>
      <c r="D6632" s="109">
        <f>VLOOKUP(Pag_Inicio_Corr_mas_casos[[#This Row],[Corregimiento]],Hoja3!$A$2:$D$676,4,0)</f>
        <v>130102</v>
      </c>
      <c r="E6632" s="4">
        <v>49</v>
      </c>
    </row>
    <row r="6633" spans="1:6" x14ac:dyDescent="0.2">
      <c r="A6633" s="108">
        <v>44206</v>
      </c>
      <c r="B6633" s="4">
        <v>44206</v>
      </c>
      <c r="C6633" s="4" t="s">
        <v>1046</v>
      </c>
      <c r="D6633" s="109">
        <f>VLOOKUP(Pag_Inicio_Corr_mas_casos[[#This Row],[Corregimiento]],Hoja3!$A$2:$D$676,4,0)</f>
        <v>80812</v>
      </c>
      <c r="E6633" s="4">
        <v>48</v>
      </c>
    </row>
    <row r="6634" spans="1:6" x14ac:dyDescent="0.2">
      <c r="A6634" s="108">
        <v>44206</v>
      </c>
      <c r="B6634" s="4">
        <v>44206</v>
      </c>
      <c r="C6634" s="4" t="s">
        <v>941</v>
      </c>
      <c r="D6634" s="109">
        <f>VLOOKUP(Pag_Inicio_Corr_mas_casos[[#This Row],[Corregimiento]],Hoja3!$A$2:$D$676,4,0)</f>
        <v>80823</v>
      </c>
      <c r="E6634" s="4">
        <v>46</v>
      </c>
    </row>
    <row r="6635" spans="1:6" x14ac:dyDescent="0.2">
      <c r="A6635" s="108">
        <v>44206</v>
      </c>
      <c r="B6635" s="4">
        <v>44206</v>
      </c>
      <c r="C6635" s="4" t="s">
        <v>952</v>
      </c>
      <c r="D6635" s="109">
        <f>VLOOKUP(Pag_Inicio_Corr_mas_casos[[#This Row],[Corregimiento]],Hoja3!$A$2:$D$676,4,0)</f>
        <v>80820</v>
      </c>
      <c r="E6635" s="4">
        <v>46</v>
      </c>
    </row>
    <row r="6636" spans="1:6" x14ac:dyDescent="0.2">
      <c r="A6636" s="108">
        <v>44206</v>
      </c>
      <c r="B6636" s="4">
        <v>44206</v>
      </c>
      <c r="C6636" s="4" t="s">
        <v>1012</v>
      </c>
      <c r="D6636" s="109">
        <f>VLOOKUP(Pag_Inicio_Corr_mas_casos[[#This Row],[Corregimiento]],Hoja3!$A$2:$D$676,4,0)</f>
        <v>80819</v>
      </c>
      <c r="E6636" s="4">
        <v>45</v>
      </c>
    </row>
    <row r="6637" spans="1:6" x14ac:dyDescent="0.2">
      <c r="A6637" s="108">
        <v>44206</v>
      </c>
      <c r="B6637" s="4">
        <v>44206</v>
      </c>
      <c r="C6637" s="4" t="s">
        <v>772</v>
      </c>
      <c r="D6637" s="109">
        <f>VLOOKUP(Pag_Inicio_Corr_mas_casos[[#This Row],[Corregimiento]],Hoja3!$A$2:$D$676,4,0)</f>
        <v>80821</v>
      </c>
      <c r="E6637" s="4">
        <v>44</v>
      </c>
    </row>
    <row r="6638" spans="1:6" x14ac:dyDescent="0.2">
      <c r="A6638" s="108">
        <v>44206</v>
      </c>
      <c r="B6638" s="4">
        <v>44206</v>
      </c>
      <c r="C6638" s="4" t="s">
        <v>1020</v>
      </c>
      <c r="D6638" s="109">
        <f>VLOOKUP(Pag_Inicio_Corr_mas_casos[[#This Row],[Corregimiento]],Hoja3!$A$2:$D$676,4,0)</f>
        <v>81002</v>
      </c>
      <c r="E6638" s="4">
        <v>42</v>
      </c>
    </row>
    <row r="6639" spans="1:6" x14ac:dyDescent="0.2">
      <c r="A6639" s="108">
        <v>44206</v>
      </c>
      <c r="B6639" s="4">
        <v>44206</v>
      </c>
      <c r="C6639" s="4" t="s">
        <v>944</v>
      </c>
      <c r="D6639" s="109">
        <f>VLOOKUP(Pag_Inicio_Corr_mas_casos[[#This Row],[Corregimiento]],Hoja3!$A$2:$D$676,4,0)</f>
        <v>130708</v>
      </c>
      <c r="E6639" s="4">
        <v>42</v>
      </c>
    </row>
    <row r="6640" spans="1:6" x14ac:dyDescent="0.2">
      <c r="A6640" s="108">
        <v>44206</v>
      </c>
      <c r="B6640" s="4">
        <v>44206</v>
      </c>
      <c r="C6640" s="4" t="s">
        <v>1068</v>
      </c>
      <c r="D6640" s="109">
        <f>VLOOKUP(Pag_Inicio_Corr_mas_casos[[#This Row],[Corregimiento]],Hoja3!$A$2:$D$676,4,0)</f>
        <v>130101</v>
      </c>
      <c r="E6640" s="4">
        <v>41</v>
      </c>
    </row>
    <row r="6641" spans="1:6" x14ac:dyDescent="0.2">
      <c r="A6641" s="108">
        <v>44206</v>
      </c>
      <c r="B6641" s="4">
        <v>44206</v>
      </c>
      <c r="C6641" s="4" t="s">
        <v>943</v>
      </c>
      <c r="D6641" s="109">
        <f>VLOOKUP(Pag_Inicio_Corr_mas_casos[[#This Row],[Corregimiento]],Hoja3!$A$2:$D$676,4,0)</f>
        <v>80816</v>
      </c>
      <c r="E6641" s="4">
        <v>40</v>
      </c>
    </row>
    <row r="6642" spans="1:6" x14ac:dyDescent="0.2">
      <c r="A6642" s="108">
        <v>44206</v>
      </c>
      <c r="B6642" s="4">
        <v>44206</v>
      </c>
      <c r="C6642" s="4" t="s">
        <v>1015</v>
      </c>
      <c r="D6642" s="109">
        <f>VLOOKUP(Pag_Inicio_Corr_mas_casos[[#This Row],[Corregimiento]],Hoja3!$A$2:$D$676,4,0)</f>
        <v>130702</v>
      </c>
      <c r="E6642" s="4">
        <v>39</v>
      </c>
    </row>
    <row r="6643" spans="1:6" x14ac:dyDescent="0.2">
      <c r="A6643" s="108">
        <v>44206</v>
      </c>
      <c r="B6643" s="4">
        <v>44206</v>
      </c>
      <c r="C6643" s="4" t="s">
        <v>1032</v>
      </c>
      <c r="D6643" s="109">
        <f>VLOOKUP(Pag_Inicio_Corr_mas_casos[[#This Row],[Corregimiento]],Hoja3!$A$2:$D$676,4,0)</f>
        <v>30104</v>
      </c>
      <c r="E6643" s="4">
        <v>39</v>
      </c>
    </row>
    <row r="6644" spans="1:6" x14ac:dyDescent="0.2">
      <c r="A6644" s="108">
        <v>44206</v>
      </c>
      <c r="B6644" s="4">
        <v>44206</v>
      </c>
      <c r="C6644" s="4" t="s">
        <v>954</v>
      </c>
      <c r="D6644" s="109">
        <f>VLOOKUP(Pag_Inicio_Corr_mas_casos[[#This Row],[Corregimiento]],Hoja3!$A$2:$D$676,4,0)</f>
        <v>80822</v>
      </c>
      <c r="E6644" s="4">
        <v>35</v>
      </c>
    </row>
    <row r="6645" spans="1:6" x14ac:dyDescent="0.2">
      <c r="A6645" s="108">
        <v>44206</v>
      </c>
      <c r="B6645" s="4">
        <v>44206</v>
      </c>
      <c r="C6645" s="4" t="s">
        <v>951</v>
      </c>
      <c r="D6645" s="109">
        <f>VLOOKUP(Pag_Inicio_Corr_mas_casos[[#This Row],[Corregimiento]],Hoja3!$A$2:$D$676,4,0)</f>
        <v>80813</v>
      </c>
      <c r="E6645" s="4">
        <v>33</v>
      </c>
    </row>
    <row r="6646" spans="1:6" x14ac:dyDescent="0.2">
      <c r="A6646" s="108">
        <v>44206</v>
      </c>
      <c r="B6646" s="4">
        <v>44206</v>
      </c>
      <c r="C6646" s="4" t="s">
        <v>940</v>
      </c>
      <c r="D6646" s="109">
        <f>VLOOKUP(Pag_Inicio_Corr_mas_casos[[#This Row],[Corregimiento]],Hoja3!$A$2:$D$676,4,0)</f>
        <v>80806</v>
      </c>
      <c r="E6646" s="4">
        <v>32</v>
      </c>
    </row>
    <row r="6647" spans="1:6" x14ac:dyDescent="0.2">
      <c r="A6647" s="108">
        <v>44206</v>
      </c>
      <c r="B6647" s="4">
        <v>44206</v>
      </c>
      <c r="C6647" s="4" t="s">
        <v>950</v>
      </c>
      <c r="D6647" s="109">
        <f>VLOOKUP(Pag_Inicio_Corr_mas_casos[[#This Row],[Corregimiento]],Hoja3!$A$2:$D$676,4,0)</f>
        <v>130107</v>
      </c>
      <c r="E6647" s="4">
        <v>32</v>
      </c>
    </row>
    <row r="6648" spans="1:6" x14ac:dyDescent="0.2">
      <c r="A6648" s="108">
        <v>44206</v>
      </c>
      <c r="B6648" s="4">
        <v>44206</v>
      </c>
      <c r="C6648" s="4" t="s">
        <v>1125</v>
      </c>
      <c r="D6648" s="109">
        <f>VLOOKUP(Pag_Inicio_Corr_mas_casos[[#This Row],[Corregimiento]],Hoja3!$A$2:$D$676,4,0)</f>
        <v>50315</v>
      </c>
      <c r="E6648" s="4">
        <v>32</v>
      </c>
    </row>
    <row r="6649" spans="1:6" x14ac:dyDescent="0.2">
      <c r="A6649" s="108">
        <v>44206</v>
      </c>
      <c r="B6649" s="4">
        <v>44206</v>
      </c>
      <c r="C6649" s="4" t="s">
        <v>938</v>
      </c>
      <c r="D6649" s="109">
        <f>VLOOKUP(Pag_Inicio_Corr_mas_casos[[#This Row],[Corregimiento]],Hoja3!$A$2:$D$676,4,0)</f>
        <v>130717</v>
      </c>
      <c r="E6649" s="4">
        <v>31</v>
      </c>
    </row>
    <row r="6650" spans="1:6" x14ac:dyDescent="0.2">
      <c r="A6650" s="108">
        <v>44206</v>
      </c>
      <c r="B6650" s="4">
        <v>44206</v>
      </c>
      <c r="C6650" s="4" t="s">
        <v>1050</v>
      </c>
      <c r="D6650" s="109">
        <f>VLOOKUP(Pag_Inicio_Corr_mas_casos[[#This Row],[Corregimiento]],Hoja3!$A$2:$D$676,4,0)</f>
        <v>80501</v>
      </c>
      <c r="E6650" s="4">
        <v>30</v>
      </c>
    </row>
    <row r="6651" spans="1:6" x14ac:dyDescent="0.2">
      <c r="A6651" s="108">
        <v>44206</v>
      </c>
      <c r="B6651" s="4">
        <v>44206</v>
      </c>
      <c r="C6651" s="4" t="s">
        <v>970</v>
      </c>
      <c r="D6651" s="109">
        <f>VLOOKUP(Pag_Inicio_Corr_mas_casos[[#This Row],[Corregimiento]],Hoja3!$A$2:$D$676,4,0)</f>
        <v>40606</v>
      </c>
      <c r="E6651" s="4">
        <v>30</v>
      </c>
    </row>
    <row r="6652" spans="1:6" x14ac:dyDescent="0.2">
      <c r="A6652" s="108">
        <v>44206</v>
      </c>
      <c r="B6652" s="4">
        <v>44206</v>
      </c>
      <c r="C6652" s="4" t="s">
        <v>1060</v>
      </c>
      <c r="D6652" s="109">
        <f>VLOOKUP(Pag_Inicio_Corr_mas_casos[[#This Row],[Corregimiento]],Hoja3!$A$2:$D$676,4,0)</f>
        <v>40601</v>
      </c>
      <c r="E6652" s="4">
        <v>28</v>
      </c>
    </row>
    <row r="6653" spans="1:6" x14ac:dyDescent="0.2">
      <c r="A6653" s="108">
        <v>44206</v>
      </c>
      <c r="B6653" s="4">
        <v>44206</v>
      </c>
      <c r="C6653" s="4" t="s">
        <v>964</v>
      </c>
      <c r="D6653" s="109">
        <f>VLOOKUP(Pag_Inicio_Corr_mas_casos[[#This Row],[Corregimiento]],Hoja3!$A$2:$D$676,4,0)</f>
        <v>30113</v>
      </c>
      <c r="E6653" s="4">
        <v>28</v>
      </c>
    </row>
    <row r="6654" spans="1:6" x14ac:dyDescent="0.2">
      <c r="A6654" s="108">
        <v>44206</v>
      </c>
      <c r="B6654" s="4">
        <v>44206</v>
      </c>
      <c r="C6654" s="4" t="s">
        <v>953</v>
      </c>
      <c r="D6654" s="109">
        <f>VLOOKUP(Pag_Inicio_Corr_mas_casos[[#This Row],[Corregimiento]],Hoja3!$A$2:$D$676,4,0)</f>
        <v>80817</v>
      </c>
      <c r="E6654" s="4">
        <v>27</v>
      </c>
    </row>
    <row r="6655" spans="1:6" x14ac:dyDescent="0.2">
      <c r="A6655" s="108">
        <v>44206</v>
      </c>
      <c r="B6655" s="4">
        <v>44206</v>
      </c>
      <c r="C6655" s="4" t="s">
        <v>1027</v>
      </c>
      <c r="D6655" s="109">
        <f>VLOOKUP(Pag_Inicio_Corr_mas_casos[[#This Row],[Corregimiento]],Hoja3!$A$2:$D$676,4,0)</f>
        <v>30103</v>
      </c>
      <c r="E6655" s="4">
        <v>26</v>
      </c>
    </row>
    <row r="6656" spans="1:6" x14ac:dyDescent="0.2">
      <c r="A6656" s="108">
        <v>44206</v>
      </c>
      <c r="B6656" s="4">
        <v>44206</v>
      </c>
      <c r="C6656" s="4" t="s">
        <v>956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 x14ac:dyDescent="0.2">
      <c r="A6657" s="108">
        <v>44206</v>
      </c>
      <c r="B6657" s="4">
        <v>44206</v>
      </c>
      <c r="C6657" s="4" t="s">
        <v>991</v>
      </c>
      <c r="D6657" s="109">
        <f>VLOOKUP(Pag_Inicio_Corr_mas_casos[[#This Row],[Corregimiento]],Hoja3!$A$2:$D$676,4,0)</f>
        <v>130706</v>
      </c>
      <c r="E6657" s="4">
        <v>26</v>
      </c>
    </row>
    <row r="6658" spans="1:5" x14ac:dyDescent="0.2">
      <c r="A6658" s="108">
        <v>44206</v>
      </c>
      <c r="B6658" s="4">
        <v>44206</v>
      </c>
      <c r="C6658" s="4" t="s">
        <v>939</v>
      </c>
      <c r="D6658" s="109">
        <f>VLOOKUP(Pag_Inicio_Corr_mas_casos[[#This Row],[Corregimiento]],Hoja3!$A$2:$D$676,4,0)</f>
        <v>81009</v>
      </c>
      <c r="E6658" s="4">
        <v>26</v>
      </c>
    </row>
    <row r="6659" spans="1:5" x14ac:dyDescent="0.2">
      <c r="A6659" s="108">
        <v>44206</v>
      </c>
      <c r="B6659" s="4">
        <v>44206</v>
      </c>
      <c r="C6659" s="4" t="s">
        <v>947</v>
      </c>
      <c r="D6659" s="109">
        <f>VLOOKUP(Pag_Inicio_Corr_mas_casos[[#This Row],[Corregimiento]],Hoja3!$A$2:$D$676,4,0)</f>
        <v>80826</v>
      </c>
      <c r="E6659" s="4">
        <v>25</v>
      </c>
    </row>
    <row r="6660" spans="1:5" x14ac:dyDescent="0.2">
      <c r="A6660" s="108">
        <v>44206</v>
      </c>
      <c r="B6660" s="4">
        <v>44206</v>
      </c>
      <c r="C6660" s="4" t="s">
        <v>959</v>
      </c>
      <c r="D6660" s="109">
        <f>VLOOKUP(Pag_Inicio_Corr_mas_casos[[#This Row],[Corregimiento]],Hoja3!$A$2:$D$676,4,0)</f>
        <v>130701</v>
      </c>
      <c r="E6660" s="4">
        <v>24</v>
      </c>
    </row>
    <row r="6661" spans="1:5" x14ac:dyDescent="0.2">
      <c r="A6661" s="108">
        <v>44206</v>
      </c>
      <c r="B6661" s="4">
        <v>44206</v>
      </c>
      <c r="C6661" s="4" t="s">
        <v>1038</v>
      </c>
      <c r="D6661" s="109">
        <f>VLOOKUP(Pag_Inicio_Corr_mas_casos[[#This Row],[Corregimiento]],Hoja3!$A$2:$D$676,4,0)</f>
        <v>130108</v>
      </c>
      <c r="E6661" s="4">
        <v>23</v>
      </c>
    </row>
    <row r="6662" spans="1:5" x14ac:dyDescent="0.2">
      <c r="A6662" s="108">
        <v>44206</v>
      </c>
      <c r="B6662" s="4">
        <v>44206</v>
      </c>
      <c r="C6662" s="4" t="s">
        <v>1058</v>
      </c>
      <c r="D6662" s="109">
        <f>VLOOKUP(Pag_Inicio_Corr_mas_casos[[#This Row],[Corregimiento]],Hoja3!$A$2:$D$676,4,0)</f>
        <v>40501</v>
      </c>
      <c r="E6662" s="4">
        <v>23</v>
      </c>
    </row>
    <row r="6663" spans="1:5" x14ac:dyDescent="0.2">
      <c r="A6663" s="108">
        <v>44206</v>
      </c>
      <c r="B6663" s="4">
        <v>44206</v>
      </c>
      <c r="C6663" s="4" t="s">
        <v>1029</v>
      </c>
      <c r="D6663" s="109">
        <f>VLOOKUP(Pag_Inicio_Corr_mas_casos[[#This Row],[Corregimiento]],Hoja3!$A$2:$D$676,4,0)</f>
        <v>20609</v>
      </c>
      <c r="E6663" s="4">
        <v>23</v>
      </c>
    </row>
    <row r="6664" spans="1:5" x14ac:dyDescent="0.2">
      <c r="A6664" s="108">
        <v>44206</v>
      </c>
      <c r="B6664" s="4">
        <v>44206</v>
      </c>
      <c r="C6664" s="4" t="s">
        <v>946</v>
      </c>
      <c r="D6664" s="109">
        <f>VLOOKUP(Pag_Inicio_Corr_mas_casos[[#This Row],[Corregimiento]],Hoja3!$A$2:$D$676,4,0)</f>
        <v>80814</v>
      </c>
      <c r="E6664" s="4">
        <v>22</v>
      </c>
    </row>
    <row r="6665" spans="1:5" x14ac:dyDescent="0.2">
      <c r="A6665" s="108">
        <v>44206</v>
      </c>
      <c r="B6665" s="4">
        <v>44206</v>
      </c>
      <c r="C6665" s="4" t="s">
        <v>958</v>
      </c>
      <c r="D6665" s="109">
        <f>VLOOKUP(Pag_Inicio_Corr_mas_casos[[#This Row],[Corregimiento]],Hoja3!$A$2:$D$676,4,0)</f>
        <v>50208</v>
      </c>
      <c r="E6665" s="4">
        <v>22</v>
      </c>
    </row>
    <row r="6666" spans="1:5" x14ac:dyDescent="0.2">
      <c r="A6666" s="108">
        <v>44206</v>
      </c>
      <c r="B6666" s="4">
        <v>44206</v>
      </c>
      <c r="C6666" s="4" t="s">
        <v>1018</v>
      </c>
      <c r="D6666" s="109">
        <f>VLOOKUP(Pag_Inicio_Corr_mas_casos[[#This Row],[Corregimiento]],Hoja3!$A$2:$D$676,4,0)</f>
        <v>81008</v>
      </c>
      <c r="E6666" s="4">
        <v>22</v>
      </c>
    </row>
    <row r="6667" spans="1:5" x14ac:dyDescent="0.2">
      <c r="A6667" s="108">
        <v>44206</v>
      </c>
      <c r="B6667" s="4">
        <v>44206</v>
      </c>
      <c r="C6667" s="4" t="s">
        <v>937</v>
      </c>
      <c r="D6667" s="109">
        <f>VLOOKUP(Pag_Inicio_Corr_mas_casos[[#This Row],[Corregimiento]],Hoja3!$A$2:$D$676,4,0)</f>
        <v>80810</v>
      </c>
      <c r="E6667" s="4">
        <v>22</v>
      </c>
    </row>
    <row r="6668" spans="1:5" x14ac:dyDescent="0.2">
      <c r="A6668" s="108">
        <v>44206</v>
      </c>
      <c r="B6668" s="4">
        <v>44206</v>
      </c>
      <c r="C6668" s="4" t="s">
        <v>1021</v>
      </c>
      <c r="D6668" s="109">
        <f>VLOOKUP(Pag_Inicio_Corr_mas_casos[[#This Row],[Corregimiento]],Hoja3!$A$2:$D$676,4,0)</f>
        <v>81003</v>
      </c>
      <c r="E6668" s="4">
        <v>21</v>
      </c>
    </row>
    <row r="6669" spans="1:5" x14ac:dyDescent="0.2">
      <c r="A6669" s="108">
        <v>44206</v>
      </c>
      <c r="B6669" s="4">
        <v>44206</v>
      </c>
      <c r="C6669" s="4" t="s">
        <v>1059</v>
      </c>
      <c r="D6669" s="109">
        <f>VLOOKUP(Pag_Inicio_Corr_mas_casos[[#This Row],[Corregimiento]],Hoja3!$A$2:$D$676,4,0)</f>
        <v>91007</v>
      </c>
      <c r="E6669" s="4">
        <v>19</v>
      </c>
    </row>
    <row r="6670" spans="1:5" x14ac:dyDescent="0.2">
      <c r="A6670" s="108">
        <v>44206</v>
      </c>
      <c r="B6670" s="4">
        <v>44206</v>
      </c>
      <c r="C6670" s="4" t="s">
        <v>967</v>
      </c>
      <c r="D6670" s="109">
        <f>VLOOKUP(Pag_Inicio_Corr_mas_casos[[#This Row],[Corregimiento]],Hoja3!$A$2:$D$676,4,0)</f>
        <v>30107</v>
      </c>
      <c r="E6670" s="4">
        <v>19</v>
      </c>
    </row>
    <row r="6671" spans="1:5" x14ac:dyDescent="0.2">
      <c r="A6671" s="108">
        <v>44206</v>
      </c>
      <c r="B6671" s="4">
        <v>44206</v>
      </c>
      <c r="C6671" s="4" t="s">
        <v>974</v>
      </c>
      <c r="D6671" s="109">
        <f>VLOOKUP(Pag_Inicio_Corr_mas_casos[[#This Row],[Corregimiento]],Hoja3!$A$2:$D$676,4,0)</f>
        <v>40203</v>
      </c>
      <c r="E6671" s="4">
        <v>19</v>
      </c>
    </row>
    <row r="6672" spans="1:5" x14ac:dyDescent="0.2">
      <c r="A6672" s="108">
        <v>44206</v>
      </c>
      <c r="B6672" s="4">
        <v>44206</v>
      </c>
      <c r="C6672" s="4" t="s">
        <v>1126</v>
      </c>
      <c r="D6672" s="109">
        <f>VLOOKUP(Pag_Inicio_Corr_mas_casos[[#This Row],[Corregimiento]],Hoja3!$A$2:$D$676,4,0)</f>
        <v>41203</v>
      </c>
      <c r="E6672" s="4">
        <v>18</v>
      </c>
    </row>
    <row r="6673" spans="1:6" x14ac:dyDescent="0.2">
      <c r="A6673" s="108">
        <v>44206</v>
      </c>
      <c r="B6673" s="4">
        <v>44206</v>
      </c>
      <c r="C6673" s="4" t="s">
        <v>995</v>
      </c>
      <c r="D6673" s="109">
        <f>VLOOKUP(Pag_Inicio_Corr_mas_casos[[#This Row],[Corregimiento]],Hoja3!$A$2:$D$676,4,0)</f>
        <v>81005</v>
      </c>
      <c r="E6673" s="4">
        <v>18</v>
      </c>
    </row>
    <row r="6674" spans="1:6" x14ac:dyDescent="0.2">
      <c r="A6674" s="108">
        <v>44206</v>
      </c>
      <c r="B6674" s="4">
        <v>44206</v>
      </c>
      <c r="C6674" s="4" t="s">
        <v>962</v>
      </c>
      <c r="D6674" s="109">
        <f>VLOOKUP(Pag_Inicio_Corr_mas_casos[[#This Row],[Corregimiento]],Hoja3!$A$2:$D$676,4,0)</f>
        <v>81006</v>
      </c>
      <c r="E6674" s="4">
        <v>17</v>
      </c>
    </row>
    <row r="6675" spans="1:6" x14ac:dyDescent="0.2">
      <c r="A6675" s="108">
        <v>44206</v>
      </c>
      <c r="B6675" s="4">
        <v>44206</v>
      </c>
      <c r="C6675" s="4" t="s">
        <v>957</v>
      </c>
      <c r="D6675" s="109">
        <f>VLOOKUP(Pag_Inicio_Corr_mas_casos[[#This Row],[Corregimiento]],Hoja3!$A$2:$D$676,4,0)</f>
        <v>130716</v>
      </c>
      <c r="E6675" s="4">
        <v>17</v>
      </c>
    </row>
    <row r="6676" spans="1:6" x14ac:dyDescent="0.2">
      <c r="A6676" s="108">
        <v>44206</v>
      </c>
      <c r="B6676" s="4">
        <v>44206</v>
      </c>
      <c r="C6676" s="4" t="s">
        <v>975</v>
      </c>
      <c r="D6676" s="109">
        <f>VLOOKUP(Pag_Inicio_Corr_mas_casos[[#This Row],[Corregimiento]],Hoja3!$A$2:$D$676,4,0)</f>
        <v>20207</v>
      </c>
      <c r="E6676" s="4">
        <v>17</v>
      </c>
    </row>
    <row r="6677" spans="1:6" x14ac:dyDescent="0.2">
      <c r="A6677" s="108">
        <v>44206</v>
      </c>
      <c r="B6677" s="4">
        <v>44206</v>
      </c>
      <c r="C6677" s="4" t="s">
        <v>1006</v>
      </c>
      <c r="D6677" s="109">
        <f>VLOOKUP(Pag_Inicio_Corr_mas_casos[[#This Row],[Corregimiento]],Hoja3!$A$2:$D$676,4,0)</f>
        <v>60101</v>
      </c>
      <c r="E6677" s="4">
        <v>16</v>
      </c>
    </row>
    <row r="6678" spans="1:6" x14ac:dyDescent="0.2">
      <c r="A6678" s="108">
        <v>44206</v>
      </c>
      <c r="B6678" s="4">
        <v>44206</v>
      </c>
      <c r="C6678" s="4" t="s">
        <v>963</v>
      </c>
      <c r="D6678" s="109">
        <f>VLOOKUP(Pag_Inicio_Corr_mas_casos[[#This Row],[Corregimiento]],Hoja3!$A$2:$D$676,4,0)</f>
        <v>130908</v>
      </c>
      <c r="E6678" s="4">
        <v>16</v>
      </c>
    </row>
    <row r="6679" spans="1:6" x14ac:dyDescent="0.2">
      <c r="A6679" s="108">
        <v>44206</v>
      </c>
      <c r="B6679" s="4">
        <v>44206</v>
      </c>
      <c r="C6679" s="4" t="s">
        <v>1127</v>
      </c>
      <c r="D6679" s="109">
        <f>VLOOKUP(Pag_Inicio_Corr_mas_casos[[#This Row],[Corregimiento]],Hoja3!$A$2:$D$676,4,0)</f>
        <v>30112</v>
      </c>
      <c r="E6679" s="4">
        <v>16</v>
      </c>
    </row>
    <row r="6680" spans="1:6" x14ac:dyDescent="0.2">
      <c r="A6680" s="108">
        <v>44206</v>
      </c>
      <c r="B6680" s="4">
        <v>44206</v>
      </c>
      <c r="C6680" s="4" t="s">
        <v>1022</v>
      </c>
      <c r="D6680" s="109">
        <f>VLOOKUP(Pag_Inicio_Corr_mas_casos[[#This Row],[Corregimiento]],Hoja3!$A$2:$D$676,4,0)</f>
        <v>91001</v>
      </c>
      <c r="E6680" s="4">
        <v>16</v>
      </c>
    </row>
    <row r="6681" spans="1:6" x14ac:dyDescent="0.2">
      <c r="A6681" s="108">
        <v>44206</v>
      </c>
      <c r="B6681" s="4">
        <v>44206</v>
      </c>
      <c r="C6681" s="4" t="s">
        <v>1023</v>
      </c>
      <c r="D6681" s="109">
        <f>VLOOKUP(Pag_Inicio_Corr_mas_casos[[#This Row],[Corregimiento]],Hoja3!$A$2:$D$676,4,0)</f>
        <v>30111</v>
      </c>
      <c r="E6681" s="4">
        <v>15</v>
      </c>
    </row>
    <row r="6682" spans="1:6" x14ac:dyDescent="0.2">
      <c r="A6682" s="108">
        <v>44206</v>
      </c>
      <c r="B6682" s="4">
        <v>44206</v>
      </c>
      <c r="C6682" s="4" t="s">
        <v>960</v>
      </c>
      <c r="D6682" s="109">
        <f>VLOOKUP(Pag_Inicio_Corr_mas_casos[[#This Row],[Corregimiento]],Hoja3!$A$2:$D$676,4,0)</f>
        <v>80804</v>
      </c>
      <c r="E6682" s="4">
        <v>14</v>
      </c>
    </row>
    <row r="6683" spans="1:6" x14ac:dyDescent="0.2">
      <c r="A6683" s="108">
        <v>44206</v>
      </c>
      <c r="B6683" s="4">
        <v>44206</v>
      </c>
      <c r="C6683" s="4" t="s">
        <v>969</v>
      </c>
      <c r="D6683" s="109">
        <f>VLOOKUP(Pag_Inicio_Corr_mas_casos[[#This Row],[Corregimiento]],Hoja3!$A$2:$D$676,4,0)</f>
        <v>130709</v>
      </c>
      <c r="E6683" s="4">
        <v>14</v>
      </c>
    </row>
    <row r="6684" spans="1:6" x14ac:dyDescent="0.2">
      <c r="A6684" s="108">
        <v>44206</v>
      </c>
      <c r="B6684" s="4">
        <v>44206</v>
      </c>
      <c r="C6684" s="4" t="s">
        <v>999</v>
      </c>
      <c r="D6684" s="109">
        <f>VLOOKUP(Pag_Inicio_Corr_mas_casos[[#This Row],[Corregimiento]],Hoja3!$A$2:$D$676,4,0)</f>
        <v>60104</v>
      </c>
      <c r="E6684" s="4">
        <v>14</v>
      </c>
    </row>
    <row r="6685" spans="1:6" x14ac:dyDescent="0.2">
      <c r="A6685" s="108">
        <v>44206</v>
      </c>
      <c r="B6685" s="4">
        <v>44206</v>
      </c>
      <c r="C6685" s="4" t="s">
        <v>942</v>
      </c>
      <c r="D6685" s="109">
        <f>VLOOKUP(Pag_Inicio_Corr_mas_casos[[#This Row],[Corregimiento]],Hoja3!$A$2:$D$676,4,0)</f>
        <v>80807</v>
      </c>
      <c r="E6685" s="4">
        <v>13</v>
      </c>
    </row>
    <row r="6686" spans="1:6" x14ac:dyDescent="0.2">
      <c r="A6686" s="108">
        <v>44206</v>
      </c>
      <c r="B6686" s="4">
        <v>44206</v>
      </c>
      <c r="C6686" s="4" t="s">
        <v>1078</v>
      </c>
      <c r="D6686" s="109">
        <f>VLOOKUP(Pag_Inicio_Corr_mas_casos[[#This Row],[Corregimiento]],Hoja3!$A$2:$D$676,4,0)</f>
        <v>40503</v>
      </c>
      <c r="E6686" s="4">
        <v>13</v>
      </c>
    </row>
    <row r="6687" spans="1:6" x14ac:dyDescent="0.2">
      <c r="A6687" s="108">
        <v>44206</v>
      </c>
      <c r="B6687" s="4">
        <v>44206</v>
      </c>
      <c r="C6687" s="4" t="s">
        <v>1003</v>
      </c>
      <c r="D6687" s="109">
        <f>VLOOKUP(Pag_Inicio_Corr_mas_casos[[#This Row],[Corregimiento]],Hoja3!$A$2:$D$676,4,0)</f>
        <v>40611</v>
      </c>
      <c r="E6687" s="4">
        <v>13</v>
      </c>
    </row>
    <row r="6688" spans="1:6" x14ac:dyDescent="0.2">
      <c r="A6688" s="108">
        <v>44206</v>
      </c>
      <c r="B6688" s="4">
        <v>44206</v>
      </c>
      <c r="C6688" s="4" t="s">
        <v>991</v>
      </c>
      <c r="D6688" s="4">
        <v>20605</v>
      </c>
      <c r="E6688" s="4">
        <v>13</v>
      </c>
      <c r="F6688" t="s">
        <v>1121</v>
      </c>
    </row>
    <row r="6689" spans="1:6" x14ac:dyDescent="0.2">
      <c r="A6689" s="108">
        <v>44206</v>
      </c>
      <c r="B6689" s="4">
        <v>44206</v>
      </c>
      <c r="C6689" s="4" t="s">
        <v>951</v>
      </c>
      <c r="D6689" s="4">
        <v>40607</v>
      </c>
      <c r="E6689" s="4">
        <v>13</v>
      </c>
      <c r="F6689" t="s">
        <v>1048</v>
      </c>
    </row>
    <row r="6690" spans="1:6" x14ac:dyDescent="0.2">
      <c r="A6690" s="108">
        <v>44206</v>
      </c>
      <c r="B6690" s="4">
        <v>44206</v>
      </c>
      <c r="C6690" s="4" t="s">
        <v>992</v>
      </c>
      <c r="D6690" s="109">
        <f>VLOOKUP(Pag_Inicio_Corr_mas_casos[[#This Row],[Corregimiento]],Hoja3!$A$2:$D$676,4,0)</f>
        <v>80808</v>
      </c>
      <c r="E6690" s="4">
        <v>13</v>
      </c>
    </row>
    <row r="6691" spans="1:6" x14ac:dyDescent="0.2">
      <c r="A6691" s="108">
        <v>44206</v>
      </c>
      <c r="B6691" s="4">
        <v>44206</v>
      </c>
      <c r="C6691" s="4" t="s">
        <v>948</v>
      </c>
      <c r="D6691" s="109">
        <f>VLOOKUP(Pag_Inicio_Corr_mas_casos[[#This Row],[Corregimiento]],Hoja3!$A$2:$D$676,4,0)</f>
        <v>80811</v>
      </c>
      <c r="E6691" s="4">
        <v>13</v>
      </c>
    </row>
    <row r="6692" spans="1:6" x14ac:dyDescent="0.2">
      <c r="A6692" s="108">
        <v>44206</v>
      </c>
      <c r="B6692" s="4">
        <v>44206</v>
      </c>
      <c r="C6692" s="4" t="s">
        <v>1128</v>
      </c>
      <c r="D6692" s="109">
        <f>VLOOKUP(Pag_Inicio_Corr_mas_casos[[#This Row],[Corregimiento]],Hoja3!$A$2:$D$676,4,0)</f>
        <v>60701</v>
      </c>
      <c r="E6692" s="4">
        <v>13</v>
      </c>
    </row>
    <row r="6693" spans="1:6" x14ac:dyDescent="0.2">
      <c r="A6693" s="108">
        <v>44206</v>
      </c>
      <c r="B6693" s="4">
        <v>44206</v>
      </c>
      <c r="C6693" s="4" t="s">
        <v>1129</v>
      </c>
      <c r="D6693" s="109">
        <f>VLOOKUP(Pag_Inicio_Corr_mas_casos[[#This Row],[Corregimiento]],Hoja3!$A$2:$D$676,4,0)</f>
        <v>40204</v>
      </c>
      <c r="E6693" s="4">
        <v>12</v>
      </c>
    </row>
    <row r="6694" spans="1:6" x14ac:dyDescent="0.2">
      <c r="A6694" s="108">
        <v>44206</v>
      </c>
      <c r="B6694" s="4">
        <v>44206</v>
      </c>
      <c r="C6694" s="4" t="s">
        <v>971</v>
      </c>
      <c r="D6694" s="109">
        <f>VLOOKUP(Pag_Inicio_Corr_mas_casos[[#This Row],[Corregimiento]],Hoja3!$A$2:$D$676,4,0)</f>
        <v>130103</v>
      </c>
      <c r="E6694" s="4">
        <v>12</v>
      </c>
    </row>
    <row r="6695" spans="1:6" x14ac:dyDescent="0.2">
      <c r="A6695" s="108">
        <v>44206</v>
      </c>
      <c r="B6695" s="4">
        <v>44206</v>
      </c>
      <c r="C6695" s="4" t="s">
        <v>1130</v>
      </c>
      <c r="D6695" s="109">
        <f>VLOOKUP(Pag_Inicio_Corr_mas_casos[[#This Row],[Corregimiento]],Hoja3!$A$2:$D$676,4,0)</f>
        <v>130309</v>
      </c>
      <c r="E6695" s="4">
        <v>11</v>
      </c>
    </row>
    <row r="6696" spans="1:6" x14ac:dyDescent="0.2">
      <c r="A6696" s="108">
        <v>44206</v>
      </c>
      <c r="B6696" s="4">
        <v>44206</v>
      </c>
      <c r="C6696" s="4" t="s">
        <v>961</v>
      </c>
      <c r="D6696" s="109">
        <f>VLOOKUP(Pag_Inicio_Corr_mas_casos[[#This Row],[Corregimiento]],Hoja3!$A$2:$D$676,4,0)</f>
        <v>20601</v>
      </c>
      <c r="E6696" s="4">
        <v>11</v>
      </c>
    </row>
    <row r="6697" spans="1:6" x14ac:dyDescent="0.2">
      <c r="A6697" s="108">
        <v>44206</v>
      </c>
      <c r="B6697" s="4">
        <v>44206</v>
      </c>
      <c r="C6697" s="4" t="s">
        <v>1116</v>
      </c>
      <c r="D6697" s="109">
        <f>VLOOKUP(Pag_Inicio_Corr_mas_casos[[#This Row],[Corregimiento]],Hoja3!$A$2:$D$676,4,0)</f>
        <v>20106</v>
      </c>
      <c r="E6697" s="4">
        <v>11</v>
      </c>
    </row>
    <row r="6698" spans="1:6" x14ac:dyDescent="0.2">
      <c r="A6698" s="108">
        <v>44206</v>
      </c>
      <c r="B6698" s="4">
        <v>44206</v>
      </c>
      <c r="C6698" s="4" t="s">
        <v>976</v>
      </c>
      <c r="D6698" s="109">
        <f>VLOOKUP(Pag_Inicio_Corr_mas_casos[[#This Row],[Corregimiento]],Hoja3!$A$2:$D$676,4,0)</f>
        <v>60105</v>
      </c>
      <c r="E6698" s="4">
        <v>11</v>
      </c>
    </row>
    <row r="6699" spans="1:6" x14ac:dyDescent="0.2">
      <c r="A6699" s="59">
        <v>44207</v>
      </c>
      <c r="B6699" s="60">
        <v>44207</v>
      </c>
      <c r="C6699" s="60" t="s">
        <v>772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 x14ac:dyDescent="0.2">
      <c r="A6700" s="59">
        <v>44207</v>
      </c>
      <c r="B6700" s="60">
        <v>44207</v>
      </c>
      <c r="C6700" s="60" t="s">
        <v>1011</v>
      </c>
      <c r="D6700" s="61">
        <f>VLOOKUP(Pag_Inicio_Corr_mas_casos[[#This Row],[Corregimiento]],Hoja3!$A$2:$D$676,4,0)</f>
        <v>80809</v>
      </c>
      <c r="E6700" s="60">
        <v>46</v>
      </c>
    </row>
    <row r="6701" spans="1:6" x14ac:dyDescent="0.2">
      <c r="A6701" s="59">
        <v>44207</v>
      </c>
      <c r="B6701" s="60">
        <v>44207</v>
      </c>
      <c r="C6701" s="60" t="s">
        <v>951</v>
      </c>
      <c r="D6701" s="61">
        <f>VLOOKUP(Pag_Inicio_Corr_mas_casos[[#This Row],[Corregimiento]],Hoja3!$A$2:$D$676,4,0)</f>
        <v>80813</v>
      </c>
      <c r="E6701" s="60">
        <v>45</v>
      </c>
    </row>
    <row r="6702" spans="1:6" x14ac:dyDescent="0.2">
      <c r="A6702" s="59">
        <v>44207</v>
      </c>
      <c r="B6702" s="60">
        <v>44207</v>
      </c>
      <c r="C6702" s="60" t="s">
        <v>947</v>
      </c>
      <c r="D6702" s="61">
        <f>VLOOKUP(Pag_Inicio_Corr_mas_casos[[#This Row],[Corregimiento]],Hoja3!$A$2:$D$676,4,0)</f>
        <v>80826</v>
      </c>
      <c r="E6702" s="60">
        <v>44</v>
      </c>
    </row>
    <row r="6703" spans="1:6" x14ac:dyDescent="0.2">
      <c r="A6703" s="59">
        <v>44207</v>
      </c>
      <c r="B6703" s="60">
        <v>44207</v>
      </c>
      <c r="C6703" s="60" t="s">
        <v>1068</v>
      </c>
      <c r="D6703" s="61">
        <f>VLOOKUP(Pag_Inicio_Corr_mas_casos[[#This Row],[Corregimiento]],Hoja3!$A$2:$D$676,4,0)</f>
        <v>130101</v>
      </c>
      <c r="E6703" s="60">
        <v>42</v>
      </c>
    </row>
    <row r="6704" spans="1:6" x14ac:dyDescent="0.2">
      <c r="A6704" s="59">
        <v>44207</v>
      </c>
      <c r="B6704" s="60">
        <v>44207</v>
      </c>
      <c r="C6704" s="60" t="s">
        <v>1012</v>
      </c>
      <c r="D6704" s="61">
        <f>VLOOKUP(Pag_Inicio_Corr_mas_casos[[#This Row],[Corregimiento]],Hoja3!$A$2:$D$676,4,0)</f>
        <v>80819</v>
      </c>
      <c r="E6704" s="60">
        <v>42</v>
      </c>
    </row>
    <row r="6705" spans="1:6" x14ac:dyDescent="0.2">
      <c r="A6705" s="59">
        <v>44207</v>
      </c>
      <c r="B6705" s="60">
        <v>44207</v>
      </c>
      <c r="C6705" s="60" t="s">
        <v>1046</v>
      </c>
      <c r="D6705" s="61">
        <f>VLOOKUP(Pag_Inicio_Corr_mas_casos[[#This Row],[Corregimiento]],Hoja3!$A$2:$D$676,4,0)</f>
        <v>80812</v>
      </c>
      <c r="E6705" s="60">
        <v>41</v>
      </c>
    </row>
    <row r="6706" spans="1:6" x14ac:dyDescent="0.2">
      <c r="A6706" s="59">
        <v>44207</v>
      </c>
      <c r="B6706" s="60">
        <v>44207</v>
      </c>
      <c r="C6706" s="60" t="s">
        <v>953</v>
      </c>
      <c r="D6706" s="61">
        <f>VLOOKUP(Pag_Inicio_Corr_mas_casos[[#This Row],[Corregimiento]],Hoja3!$A$2:$D$676,4,0)</f>
        <v>80817</v>
      </c>
      <c r="E6706" s="60">
        <v>54</v>
      </c>
    </row>
    <row r="6707" spans="1:6" x14ac:dyDescent="0.2">
      <c r="A6707" s="59">
        <v>44207</v>
      </c>
      <c r="B6707" s="60">
        <v>44207</v>
      </c>
      <c r="C6707" s="60" t="s">
        <v>948</v>
      </c>
      <c r="D6707" s="61">
        <f>VLOOKUP(Pag_Inicio_Corr_mas_casos[[#This Row],[Corregimiento]],Hoja3!$A$2:$D$676,4,0)</f>
        <v>80811</v>
      </c>
      <c r="E6707" s="60">
        <v>41</v>
      </c>
    </row>
    <row r="6708" spans="1:6" x14ac:dyDescent="0.2">
      <c r="A6708" s="59">
        <v>44207</v>
      </c>
      <c r="B6708" s="60">
        <v>44207</v>
      </c>
      <c r="C6708" s="60" t="s">
        <v>961</v>
      </c>
      <c r="D6708" s="61">
        <f>VLOOKUP(Pag_Inicio_Corr_mas_casos[[#This Row],[Corregimiento]],Hoja3!$A$2:$D$676,4,0)</f>
        <v>20601</v>
      </c>
      <c r="E6708" s="60">
        <v>35</v>
      </c>
    </row>
    <row r="6709" spans="1:6" x14ac:dyDescent="0.2">
      <c r="A6709" s="59">
        <v>44207</v>
      </c>
      <c r="B6709" s="60">
        <v>44207</v>
      </c>
      <c r="C6709" s="60" t="s">
        <v>1007</v>
      </c>
      <c r="D6709" s="61">
        <f>VLOOKUP(Pag_Inicio_Corr_mas_casos[[#This Row],[Corregimiento]],Hoja3!$A$2:$D$676,4,0)</f>
        <v>40612</v>
      </c>
      <c r="E6709" s="60">
        <v>34</v>
      </c>
    </row>
    <row r="6710" spans="1:6" x14ac:dyDescent="0.2">
      <c r="A6710" s="59">
        <v>44207</v>
      </c>
      <c r="B6710" s="60">
        <v>44207</v>
      </c>
      <c r="C6710" s="60" t="s">
        <v>940</v>
      </c>
      <c r="D6710" s="61">
        <f>VLOOKUP(Pag_Inicio_Corr_mas_casos[[#This Row],[Corregimiento]],Hoja3!$A$2:$D$676,4,0)</f>
        <v>80806</v>
      </c>
      <c r="E6710" s="60">
        <v>33</v>
      </c>
    </row>
    <row r="6711" spans="1:6" x14ac:dyDescent="0.2">
      <c r="A6711" s="59">
        <v>44207</v>
      </c>
      <c r="B6711" s="60">
        <v>44207</v>
      </c>
      <c r="C6711" s="60" t="s">
        <v>1047</v>
      </c>
      <c r="D6711" s="61">
        <f>VLOOKUP(Pag_Inicio_Corr_mas_casos[[#This Row],[Corregimiento]],Hoja3!$A$2:$D$676,4,0)</f>
        <v>40601</v>
      </c>
      <c r="E6711" s="60">
        <v>30</v>
      </c>
    </row>
    <row r="6712" spans="1:6" x14ac:dyDescent="0.2">
      <c r="A6712" s="59">
        <v>44207</v>
      </c>
      <c r="B6712" s="60">
        <v>44207</v>
      </c>
      <c r="C6712" s="60" t="s">
        <v>956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 x14ac:dyDescent="0.2">
      <c r="A6713" s="59">
        <v>44207</v>
      </c>
      <c r="B6713" s="60">
        <v>44207</v>
      </c>
      <c r="C6713" s="60" t="s">
        <v>952</v>
      </c>
      <c r="D6713" s="61">
        <f>VLOOKUP(Pag_Inicio_Corr_mas_casos[[#This Row],[Corregimiento]],Hoja3!$A$2:$D$676,4,0)</f>
        <v>80820</v>
      </c>
      <c r="E6713" s="60">
        <v>29</v>
      </c>
    </row>
    <row r="6714" spans="1:6" x14ac:dyDescent="0.2">
      <c r="A6714" s="59">
        <v>44207</v>
      </c>
      <c r="B6714" s="60">
        <v>44207</v>
      </c>
      <c r="C6714" s="60" t="s">
        <v>945</v>
      </c>
      <c r="D6714" s="61">
        <f>VLOOKUP(Pag_Inicio_Corr_mas_casos[[#This Row],[Corregimiento]],Hoja3!$A$2:$D$676,4,0)</f>
        <v>81007</v>
      </c>
      <c r="E6714" s="60">
        <v>28</v>
      </c>
    </row>
    <row r="6715" spans="1:6" x14ac:dyDescent="0.2">
      <c r="A6715" s="59">
        <v>44207</v>
      </c>
      <c r="B6715" s="60">
        <v>44207</v>
      </c>
      <c r="C6715" s="60" t="s">
        <v>941</v>
      </c>
      <c r="D6715" s="61">
        <f>VLOOKUP(Pag_Inicio_Corr_mas_casos[[#This Row],[Corregimiento]],Hoja3!$A$2:$D$676,4,0)</f>
        <v>80823</v>
      </c>
      <c r="E6715" s="60">
        <v>28</v>
      </c>
    </row>
    <row r="6716" spans="1:6" x14ac:dyDescent="0.2">
      <c r="A6716" s="59">
        <v>44207</v>
      </c>
      <c r="B6716" s="60">
        <v>44207</v>
      </c>
      <c r="C6716" s="60" t="s">
        <v>942</v>
      </c>
      <c r="D6716" s="61">
        <f>VLOOKUP(Pag_Inicio_Corr_mas_casos[[#This Row],[Corregimiento]],Hoja3!$A$2:$D$676,4,0)</f>
        <v>80807</v>
      </c>
      <c r="E6716" s="60">
        <v>27</v>
      </c>
    </row>
    <row r="6717" spans="1:6" x14ac:dyDescent="0.2">
      <c r="A6717" s="59">
        <v>44207</v>
      </c>
      <c r="B6717" s="60">
        <v>44207</v>
      </c>
      <c r="C6717" s="60" t="s">
        <v>954</v>
      </c>
      <c r="D6717" s="61">
        <f>VLOOKUP(Pag_Inicio_Corr_mas_casos[[#This Row],[Corregimiento]],Hoja3!$A$2:$D$676,4,0)</f>
        <v>80822</v>
      </c>
      <c r="E6717" s="60">
        <v>24</v>
      </c>
    </row>
    <row r="6718" spans="1:6" x14ac:dyDescent="0.2">
      <c r="A6718" s="59">
        <v>44207</v>
      </c>
      <c r="B6718" s="60">
        <v>44207</v>
      </c>
      <c r="C6718" s="60" t="s">
        <v>967</v>
      </c>
      <c r="D6718" s="61">
        <f>VLOOKUP(Pag_Inicio_Corr_mas_casos[[#This Row],[Corregimiento]],Hoja3!$A$2:$D$676,4,0)</f>
        <v>30107</v>
      </c>
      <c r="E6718" s="60">
        <v>24</v>
      </c>
    </row>
    <row r="6719" spans="1:6" x14ac:dyDescent="0.2">
      <c r="A6719" s="59">
        <v>44207</v>
      </c>
      <c r="B6719" s="60">
        <v>44207</v>
      </c>
      <c r="C6719" s="60" t="s">
        <v>1051</v>
      </c>
      <c r="D6719" s="61">
        <f>VLOOKUP(Pag_Inicio_Corr_mas_casos[[#This Row],[Corregimiento]],Hoja3!$A$2:$D$676,4,0)</f>
        <v>20105</v>
      </c>
      <c r="E6719" s="60">
        <v>23</v>
      </c>
    </row>
    <row r="6720" spans="1:6" x14ac:dyDescent="0.2">
      <c r="A6720" s="59">
        <v>44207</v>
      </c>
      <c r="B6720" s="60">
        <v>44207</v>
      </c>
      <c r="C6720" s="60" t="s">
        <v>1070</v>
      </c>
      <c r="D6720" s="61">
        <f>VLOOKUP(Pag_Inicio_Corr_mas_casos[[#This Row],[Corregimiento]],Hoja3!$A$2:$D$676,4,0)</f>
        <v>91011</v>
      </c>
      <c r="E6720" s="60">
        <v>23</v>
      </c>
    </row>
    <row r="6721" spans="1:6" x14ac:dyDescent="0.2">
      <c r="A6721" s="59">
        <v>44207</v>
      </c>
      <c r="B6721" s="60">
        <v>44207</v>
      </c>
      <c r="C6721" s="60" t="s">
        <v>1049</v>
      </c>
      <c r="D6721" s="61">
        <f>VLOOKUP(Pag_Inicio_Corr_mas_casos[[#This Row],[Corregimiento]],Hoja3!$A$2:$D$676,4,0)</f>
        <v>50316</v>
      </c>
      <c r="E6721" s="60">
        <v>23</v>
      </c>
    </row>
    <row r="6722" spans="1:6" x14ac:dyDescent="0.2">
      <c r="A6722" s="59">
        <v>44207</v>
      </c>
      <c r="B6722" s="60">
        <v>44207</v>
      </c>
      <c r="C6722" s="60" t="s">
        <v>946</v>
      </c>
      <c r="D6722" s="61">
        <f>VLOOKUP(Pag_Inicio_Corr_mas_casos[[#This Row],[Corregimiento]],Hoja3!$A$2:$D$676,4,0)</f>
        <v>80814</v>
      </c>
      <c r="E6722" s="60">
        <v>21</v>
      </c>
    </row>
    <row r="6723" spans="1:6" x14ac:dyDescent="0.2">
      <c r="A6723" s="59">
        <v>44207</v>
      </c>
      <c r="B6723" s="60">
        <v>44207</v>
      </c>
      <c r="C6723" s="60" t="s">
        <v>950</v>
      </c>
      <c r="D6723" s="61">
        <f>VLOOKUP(Pag_Inicio_Corr_mas_casos[[#This Row],[Corregimiento]],Hoja3!$A$2:$D$676,4,0)</f>
        <v>130107</v>
      </c>
      <c r="E6723" s="60">
        <v>21</v>
      </c>
    </row>
    <row r="6724" spans="1:6" x14ac:dyDescent="0.2">
      <c r="A6724" s="59">
        <v>44207</v>
      </c>
      <c r="B6724" s="60">
        <v>44207</v>
      </c>
      <c r="C6724" s="60" t="s">
        <v>1003</v>
      </c>
      <c r="D6724" s="61">
        <f>VLOOKUP(Pag_Inicio_Corr_mas_casos[[#This Row],[Corregimiento]],Hoja3!$A$2:$D$676,4,0)</f>
        <v>40611</v>
      </c>
      <c r="E6724" s="60">
        <v>21</v>
      </c>
    </row>
    <row r="6725" spans="1:6" x14ac:dyDescent="0.2">
      <c r="A6725" s="59">
        <v>44207</v>
      </c>
      <c r="B6725" s="60">
        <v>44207</v>
      </c>
      <c r="C6725" s="60" t="s">
        <v>1054</v>
      </c>
      <c r="D6725" s="61">
        <f>VLOOKUP(Pag_Inicio_Corr_mas_casos[[#This Row],[Corregimiento]],Hoja3!$A$2:$D$676,4,0)</f>
        <v>130102</v>
      </c>
      <c r="E6725" s="60">
        <v>21</v>
      </c>
    </row>
    <row r="6726" spans="1:6" x14ac:dyDescent="0.2">
      <c r="A6726" s="59">
        <v>44207</v>
      </c>
      <c r="B6726" s="60">
        <v>44207</v>
      </c>
      <c r="C6726" s="60" t="s">
        <v>1050</v>
      </c>
      <c r="D6726" s="61">
        <f>VLOOKUP(Pag_Inicio_Corr_mas_casos[[#This Row],[Corregimiento]],Hoja3!$A$2:$D$676,4,0)</f>
        <v>80501</v>
      </c>
      <c r="E6726" s="60">
        <v>20</v>
      </c>
    </row>
    <row r="6727" spans="1:6" x14ac:dyDescent="0.2">
      <c r="A6727" s="59">
        <v>44207</v>
      </c>
      <c r="B6727" s="60">
        <v>44207</v>
      </c>
      <c r="C6727" s="60" t="s">
        <v>1063</v>
      </c>
      <c r="D6727" s="61">
        <f>VLOOKUP(Pag_Inicio_Corr_mas_casos[[#This Row],[Corregimiento]],Hoja3!$A$2:$D$676,4,0)</f>
        <v>20401</v>
      </c>
      <c r="E6727" s="60">
        <v>20</v>
      </c>
    </row>
    <row r="6728" spans="1:6" x14ac:dyDescent="0.2">
      <c r="A6728" s="59">
        <v>44207</v>
      </c>
      <c r="B6728" s="60">
        <v>44207</v>
      </c>
      <c r="C6728" s="60" t="s">
        <v>1019</v>
      </c>
      <c r="D6728" s="61">
        <f>VLOOKUP(Pag_Inicio_Corr_mas_casos[[#This Row],[Corregimiento]],Hoja3!$A$2:$D$676,4,0)</f>
        <v>81001</v>
      </c>
      <c r="E6728" s="60">
        <v>19</v>
      </c>
    </row>
    <row r="6729" spans="1:6" x14ac:dyDescent="0.2">
      <c r="A6729" s="59">
        <v>44207</v>
      </c>
      <c r="B6729" s="60">
        <v>44207</v>
      </c>
      <c r="C6729" s="60" t="s">
        <v>1131</v>
      </c>
      <c r="D6729" s="61">
        <f>VLOOKUP(Pag_Inicio_Corr_mas_casos[[#This Row],[Corregimiento]],Hoja3!$A$2:$D$676,4,0)</f>
        <v>20402</v>
      </c>
      <c r="E6729" s="60">
        <v>19</v>
      </c>
    </row>
    <row r="6730" spans="1:6" x14ac:dyDescent="0.2">
      <c r="A6730" s="59">
        <v>44207</v>
      </c>
      <c r="B6730" s="60">
        <v>44207</v>
      </c>
      <c r="C6730" s="60" t="s">
        <v>951</v>
      </c>
      <c r="D6730" s="60">
        <v>40607</v>
      </c>
      <c r="E6730" s="60">
        <v>19</v>
      </c>
      <c r="F6730" s="3" t="s">
        <v>1048</v>
      </c>
    </row>
    <row r="6731" spans="1:6" x14ac:dyDescent="0.2">
      <c r="A6731" s="59">
        <v>44207</v>
      </c>
      <c r="B6731" s="60">
        <v>44207</v>
      </c>
      <c r="C6731" s="60" t="s">
        <v>1052</v>
      </c>
      <c r="D6731" s="61">
        <f>VLOOKUP(Pag_Inicio_Corr_mas_casos[[#This Row],[Corregimiento]],Hoja3!$A$2:$D$676,4,0)</f>
        <v>40201</v>
      </c>
      <c r="E6731" s="60">
        <v>19</v>
      </c>
    </row>
    <row r="6732" spans="1:6" x14ac:dyDescent="0.2">
      <c r="A6732" s="59">
        <v>44207</v>
      </c>
      <c r="B6732" s="60">
        <v>44207</v>
      </c>
      <c r="C6732" s="60" t="s">
        <v>1022</v>
      </c>
      <c r="D6732" s="61">
        <f>VLOOKUP(Pag_Inicio_Corr_mas_casos[[#This Row],[Corregimiento]],Hoja3!$A$2:$D$676,4,0)</f>
        <v>91001</v>
      </c>
      <c r="E6732" s="60">
        <v>19</v>
      </c>
    </row>
    <row r="6733" spans="1:6" x14ac:dyDescent="0.2">
      <c r="A6733" s="59">
        <v>44207</v>
      </c>
      <c r="B6733" s="60">
        <v>44207</v>
      </c>
      <c r="C6733" s="60" t="s">
        <v>1036</v>
      </c>
      <c r="D6733" s="61">
        <f>VLOOKUP(Pag_Inicio_Corr_mas_casos[[#This Row],[Corregimiento]],Hoja3!$A$2:$D$676,4,0)</f>
        <v>130106</v>
      </c>
      <c r="E6733" s="60">
        <v>19</v>
      </c>
    </row>
    <row r="6734" spans="1:6" x14ac:dyDescent="0.2">
      <c r="A6734" s="59">
        <v>44207</v>
      </c>
      <c r="B6734" s="60">
        <v>44207</v>
      </c>
      <c r="C6734" s="60" t="s">
        <v>958</v>
      </c>
      <c r="D6734" s="61">
        <f>VLOOKUP(Pag_Inicio_Corr_mas_casos[[#This Row],[Corregimiento]],Hoja3!$A$2:$D$676,4,0)</f>
        <v>50208</v>
      </c>
      <c r="E6734" s="60">
        <v>18</v>
      </c>
    </row>
    <row r="6735" spans="1:6" x14ac:dyDescent="0.2">
      <c r="A6735" s="59">
        <v>44207</v>
      </c>
      <c r="B6735" s="60">
        <v>44207</v>
      </c>
      <c r="C6735" s="60" t="s">
        <v>968</v>
      </c>
      <c r="D6735" s="61">
        <f>VLOOKUP(Pag_Inicio_Corr_mas_casos[[#This Row],[Corregimiento]],Hoja3!$A$2:$D$676,4,0)</f>
        <v>20107</v>
      </c>
      <c r="E6735" s="60">
        <v>18</v>
      </c>
    </row>
    <row r="6736" spans="1:6" x14ac:dyDescent="0.2">
      <c r="A6736" s="59">
        <v>44207</v>
      </c>
      <c r="B6736" s="60">
        <v>44207</v>
      </c>
      <c r="C6736" s="60" t="s">
        <v>943</v>
      </c>
      <c r="D6736" s="61">
        <f>VLOOKUP(Pag_Inicio_Corr_mas_casos[[#This Row],[Corregimiento]],Hoja3!$A$2:$D$676,4,0)</f>
        <v>80816</v>
      </c>
      <c r="E6736" s="60">
        <v>17</v>
      </c>
    </row>
    <row r="6737" spans="1:5" x14ac:dyDescent="0.2">
      <c r="A6737" s="59">
        <v>44207</v>
      </c>
      <c r="B6737" s="60">
        <v>44207</v>
      </c>
      <c r="C6737" s="60" t="s">
        <v>1094</v>
      </c>
      <c r="D6737" s="61">
        <f>VLOOKUP(Pag_Inicio_Corr_mas_casos[[#This Row],[Corregimiento]],Hoja3!$A$2:$D$676,4,0)</f>
        <v>30109</v>
      </c>
      <c r="E6737" s="60">
        <v>17</v>
      </c>
    </row>
    <row r="6738" spans="1:5" x14ac:dyDescent="0.2">
      <c r="A6738" s="59">
        <v>44207</v>
      </c>
      <c r="B6738" s="60">
        <v>44207</v>
      </c>
      <c r="C6738" s="60" t="s">
        <v>957</v>
      </c>
      <c r="D6738" s="61">
        <f>VLOOKUP(Pag_Inicio_Corr_mas_casos[[#This Row],[Corregimiento]],Hoja3!$A$2:$D$676,4,0)</f>
        <v>130716</v>
      </c>
      <c r="E6738" s="60">
        <v>17</v>
      </c>
    </row>
    <row r="6739" spans="1:5" x14ac:dyDescent="0.2">
      <c r="A6739" s="59">
        <v>44207</v>
      </c>
      <c r="B6739" s="60">
        <v>44207</v>
      </c>
      <c r="C6739" s="60" t="s">
        <v>962</v>
      </c>
      <c r="D6739" s="61">
        <f>VLOOKUP(Pag_Inicio_Corr_mas_casos[[#This Row],[Corregimiento]],Hoja3!$A$2:$D$676,4,0)</f>
        <v>81006</v>
      </c>
      <c r="E6739" s="60">
        <v>16</v>
      </c>
    </row>
    <row r="6740" spans="1:5" x14ac:dyDescent="0.2">
      <c r="A6740" s="59">
        <v>44207</v>
      </c>
      <c r="B6740" s="60">
        <v>44207</v>
      </c>
      <c r="C6740" s="60" t="s">
        <v>1132</v>
      </c>
      <c r="D6740" s="61">
        <f>VLOOKUP(Pag_Inicio_Corr_mas_casos[[#This Row],[Corregimiento]],Hoja3!$A$2:$D$676,4,0)</f>
        <v>40401</v>
      </c>
      <c r="E6740" s="60">
        <v>16</v>
      </c>
    </row>
    <row r="6741" spans="1:5" x14ac:dyDescent="0.2">
      <c r="A6741" s="59">
        <v>44207</v>
      </c>
      <c r="B6741" s="60">
        <v>44207</v>
      </c>
      <c r="C6741" s="60" t="s">
        <v>1020</v>
      </c>
      <c r="D6741" s="61">
        <f>VLOOKUP(Pag_Inicio_Corr_mas_casos[[#This Row],[Corregimiento]],Hoja3!$A$2:$D$676,4,0)</f>
        <v>81002</v>
      </c>
      <c r="E6741" s="60">
        <v>16</v>
      </c>
    </row>
    <row r="6742" spans="1:5" x14ac:dyDescent="0.2">
      <c r="A6742" s="59">
        <v>44207</v>
      </c>
      <c r="B6742" s="60">
        <v>44207</v>
      </c>
      <c r="C6742" s="60" t="s">
        <v>969</v>
      </c>
      <c r="D6742" s="61">
        <f>VLOOKUP(Pag_Inicio_Corr_mas_casos[[#This Row],[Corregimiento]],Hoja3!$A$2:$D$676,4,0)</f>
        <v>130709</v>
      </c>
      <c r="E6742" s="60">
        <v>16</v>
      </c>
    </row>
    <row r="6743" spans="1:5" x14ac:dyDescent="0.2">
      <c r="A6743" s="59">
        <v>44207</v>
      </c>
      <c r="B6743" s="60">
        <v>44207</v>
      </c>
      <c r="C6743" s="60" t="s">
        <v>970</v>
      </c>
      <c r="D6743" s="61">
        <f>VLOOKUP(Pag_Inicio_Corr_mas_casos[[#This Row],[Corregimiento]],Hoja3!$A$2:$D$676,4,0)</f>
        <v>40606</v>
      </c>
      <c r="E6743" s="60">
        <v>16</v>
      </c>
    </row>
    <row r="6744" spans="1:5" x14ac:dyDescent="0.2">
      <c r="A6744" s="59">
        <v>44207</v>
      </c>
      <c r="B6744" s="60">
        <v>44207</v>
      </c>
      <c r="C6744" s="60" t="s">
        <v>1018</v>
      </c>
      <c r="D6744" s="61">
        <f>VLOOKUP(Pag_Inicio_Corr_mas_casos[[#This Row],[Corregimiento]],Hoja3!$A$2:$D$676,4,0)</f>
        <v>81008</v>
      </c>
      <c r="E6744" s="60">
        <v>16</v>
      </c>
    </row>
    <row r="6745" spans="1:5" x14ac:dyDescent="0.2">
      <c r="A6745" s="59">
        <v>44207</v>
      </c>
      <c r="B6745" s="60">
        <v>44207</v>
      </c>
      <c r="C6745" s="60" t="s">
        <v>1078</v>
      </c>
      <c r="D6745" s="61">
        <f>VLOOKUP(Pag_Inicio_Corr_mas_casos[[#This Row],[Corregimiento]],Hoja3!$A$2:$D$676,4,0)</f>
        <v>40503</v>
      </c>
      <c r="E6745" s="60">
        <v>14</v>
      </c>
    </row>
    <row r="6746" spans="1:5" x14ac:dyDescent="0.2">
      <c r="A6746" s="59">
        <v>44207</v>
      </c>
      <c r="B6746" s="60">
        <v>44207</v>
      </c>
      <c r="C6746" s="60" t="s">
        <v>1133</v>
      </c>
      <c r="D6746" s="61">
        <f>VLOOKUP(Pag_Inicio_Corr_mas_casos[[#This Row],[Corregimiento]],Hoja3!$A$2:$D$676,4,0)</f>
        <v>60502</v>
      </c>
      <c r="E6746" s="60">
        <v>14</v>
      </c>
    </row>
    <row r="6747" spans="1:5" x14ac:dyDescent="0.2">
      <c r="A6747" s="59">
        <v>44207</v>
      </c>
      <c r="B6747" s="60">
        <v>44207</v>
      </c>
      <c r="C6747" s="60" t="s">
        <v>1038</v>
      </c>
      <c r="D6747" s="61">
        <f>VLOOKUP(Pag_Inicio_Corr_mas_casos[[#This Row],[Corregimiento]],Hoja3!$A$2:$D$676,4,0)</f>
        <v>130108</v>
      </c>
      <c r="E6747" s="60">
        <v>14</v>
      </c>
    </row>
    <row r="6748" spans="1:5" x14ac:dyDescent="0.2">
      <c r="A6748" s="59">
        <v>44207</v>
      </c>
      <c r="B6748" s="60">
        <v>44207</v>
      </c>
      <c r="C6748" s="60" t="s">
        <v>1041</v>
      </c>
      <c r="D6748" s="61">
        <f>VLOOKUP(Pag_Inicio_Corr_mas_casos[[#This Row],[Corregimiento]],Hoja3!$A$2:$D$676,4,0)</f>
        <v>70301</v>
      </c>
      <c r="E6748" s="60">
        <v>14</v>
      </c>
    </row>
    <row r="6749" spans="1:5" x14ac:dyDescent="0.2">
      <c r="A6749" s="59">
        <v>44207</v>
      </c>
      <c r="B6749" s="60">
        <v>44207</v>
      </c>
      <c r="C6749" s="60" t="s">
        <v>959</v>
      </c>
      <c r="D6749" s="61">
        <f>VLOOKUP(Pag_Inicio_Corr_mas_casos[[#This Row],[Corregimiento]],Hoja3!$A$2:$D$676,4,0)</f>
        <v>130701</v>
      </c>
      <c r="E6749" s="60">
        <v>13</v>
      </c>
    </row>
    <row r="6750" spans="1:5" x14ac:dyDescent="0.2">
      <c r="A6750" s="59">
        <v>44207</v>
      </c>
      <c r="B6750" s="60">
        <v>44207</v>
      </c>
      <c r="C6750" s="60" t="s">
        <v>1006</v>
      </c>
      <c r="D6750" s="61">
        <f>VLOOKUP(Pag_Inicio_Corr_mas_casos[[#This Row],[Corregimiento]],Hoja3!$A$2:$D$676,4,0)</f>
        <v>60101</v>
      </c>
      <c r="E6750" s="60">
        <v>13</v>
      </c>
    </row>
    <row r="6751" spans="1:5" x14ac:dyDescent="0.2">
      <c r="A6751" s="59">
        <v>44207</v>
      </c>
      <c r="B6751" s="60">
        <v>44207</v>
      </c>
      <c r="C6751" s="60" t="s">
        <v>999</v>
      </c>
      <c r="D6751" s="61">
        <f>VLOOKUP(Pag_Inicio_Corr_mas_casos[[#This Row],[Corregimiento]],Hoja3!$A$2:$D$676,4,0)</f>
        <v>60104</v>
      </c>
      <c r="E6751" s="60">
        <v>13</v>
      </c>
    </row>
    <row r="6752" spans="1:5" x14ac:dyDescent="0.2">
      <c r="A6752" s="59">
        <v>44207</v>
      </c>
      <c r="B6752" s="60">
        <v>44207</v>
      </c>
      <c r="C6752" s="60" t="s">
        <v>1005</v>
      </c>
      <c r="D6752" s="61">
        <f>VLOOKUP(Pag_Inicio_Corr_mas_casos[[#This Row],[Corregimiento]],Hoja3!$A$2:$D$676,4,0)</f>
        <v>60103</v>
      </c>
      <c r="E6752" s="60">
        <v>13</v>
      </c>
    </row>
    <row r="6753" spans="1:6" x14ac:dyDescent="0.2">
      <c r="A6753" s="59">
        <v>44207</v>
      </c>
      <c r="B6753" s="60">
        <v>44207</v>
      </c>
      <c r="C6753" s="60" t="s">
        <v>1072</v>
      </c>
      <c r="D6753" s="61">
        <f>VLOOKUP(Pag_Inicio_Corr_mas_casos[[#This Row],[Corregimiento]],Hoja3!$A$2:$D$676,4,0)</f>
        <v>91014</v>
      </c>
      <c r="E6753" s="60">
        <v>13</v>
      </c>
    </row>
    <row r="6754" spans="1:6" x14ac:dyDescent="0.2">
      <c r="A6754" s="59">
        <v>44207</v>
      </c>
      <c r="B6754" s="60">
        <v>44207</v>
      </c>
      <c r="C6754" s="60" t="s">
        <v>937</v>
      </c>
      <c r="D6754" s="61">
        <f>VLOOKUP(Pag_Inicio_Corr_mas_casos[[#This Row],[Corregimiento]],Hoja3!$A$2:$D$676,4,0)</f>
        <v>80810</v>
      </c>
      <c r="E6754" s="60">
        <v>13</v>
      </c>
    </row>
    <row r="6755" spans="1:6" x14ac:dyDescent="0.2">
      <c r="A6755" s="59">
        <v>44207</v>
      </c>
      <c r="B6755" s="60">
        <v>44207</v>
      </c>
      <c r="C6755" s="60" t="s">
        <v>1097</v>
      </c>
      <c r="D6755" s="61">
        <f>VLOOKUP(Pag_Inicio_Corr_mas_casos[[#This Row],[Corregimiento]],Hoja3!$A$2:$D$676,4,0)</f>
        <v>20104</v>
      </c>
      <c r="E6755" s="60">
        <v>13</v>
      </c>
    </row>
    <row r="6756" spans="1:6" x14ac:dyDescent="0.2">
      <c r="A6756" s="59">
        <v>44207</v>
      </c>
      <c r="B6756" s="60">
        <v>44207</v>
      </c>
      <c r="C6756" s="60" t="s">
        <v>1107</v>
      </c>
      <c r="D6756" s="61">
        <f>VLOOKUP(Pag_Inicio_Corr_mas_casos[[#This Row],[Corregimiento]],Hoja3!$A$2:$D$676,4,0)</f>
        <v>50207</v>
      </c>
      <c r="E6756" s="60">
        <v>13</v>
      </c>
    </row>
    <row r="6757" spans="1:6" x14ac:dyDescent="0.2">
      <c r="A6757" s="59">
        <v>44207</v>
      </c>
      <c r="B6757" s="60">
        <v>44207</v>
      </c>
      <c r="C6757" s="60" t="s">
        <v>960</v>
      </c>
      <c r="D6757" s="61">
        <f>VLOOKUP(Pag_Inicio_Corr_mas_casos[[#This Row],[Corregimiento]],Hoja3!$A$2:$D$676,4,0)</f>
        <v>80804</v>
      </c>
      <c r="E6757" s="60">
        <v>12</v>
      </c>
    </row>
    <row r="6758" spans="1:6" x14ac:dyDescent="0.2">
      <c r="A6758" s="59">
        <v>44207</v>
      </c>
      <c r="B6758" s="60">
        <v>44207</v>
      </c>
      <c r="C6758" s="60" t="s">
        <v>992</v>
      </c>
      <c r="D6758" s="61">
        <f>VLOOKUP(Pag_Inicio_Corr_mas_casos[[#This Row],[Corregimiento]],Hoja3!$A$2:$D$676,4,0)</f>
        <v>80808</v>
      </c>
      <c r="E6758" s="60">
        <v>12</v>
      </c>
    </row>
    <row r="6759" spans="1:6" x14ac:dyDescent="0.2">
      <c r="A6759" s="59">
        <v>44207</v>
      </c>
      <c r="B6759" s="60">
        <v>44207</v>
      </c>
      <c r="C6759" s="60" t="s">
        <v>1079</v>
      </c>
      <c r="D6759" s="61">
        <f>VLOOKUP(Pag_Inicio_Corr_mas_casos[[#This Row],[Corregimiento]],Hoja3!$A$2:$D$676,4,0)</f>
        <v>91101</v>
      </c>
      <c r="E6759" s="60">
        <v>12</v>
      </c>
    </row>
    <row r="6760" spans="1:6" x14ac:dyDescent="0.2">
      <c r="A6760" s="59">
        <v>44207</v>
      </c>
      <c r="B6760" s="60">
        <v>44207</v>
      </c>
      <c r="C6760" s="60" t="s">
        <v>1032</v>
      </c>
      <c r="D6760" s="61">
        <f>VLOOKUP(Pag_Inicio_Corr_mas_casos[[#This Row],[Corregimiento]],Hoja3!$A$2:$D$676,4,0)</f>
        <v>30104</v>
      </c>
      <c r="E6760" s="60">
        <v>11</v>
      </c>
    </row>
    <row r="6761" spans="1:6" x14ac:dyDescent="0.2">
      <c r="A6761" s="59">
        <v>44207</v>
      </c>
      <c r="B6761" s="60">
        <v>44207</v>
      </c>
      <c r="C6761" s="60" t="s">
        <v>1134</v>
      </c>
      <c r="D6761" s="61">
        <f>VLOOKUP(Pag_Inicio_Corr_mas_casos[[#This Row],[Corregimiento]],Hoja3!$A$2:$D$676,4,0)</f>
        <v>40603</v>
      </c>
      <c r="E6761" s="60">
        <v>11</v>
      </c>
    </row>
    <row r="6762" spans="1:6" x14ac:dyDescent="0.2">
      <c r="A6762" s="59">
        <v>44207</v>
      </c>
      <c r="B6762" s="60">
        <v>44207</v>
      </c>
      <c r="C6762" s="60" t="s">
        <v>944</v>
      </c>
      <c r="D6762" s="61">
        <f>VLOOKUP(Pag_Inicio_Corr_mas_casos[[#This Row],[Corregimiento]],Hoja3!$A$2:$D$676,4,0)</f>
        <v>130708</v>
      </c>
      <c r="E6762" s="60">
        <v>11</v>
      </c>
    </row>
    <row r="6763" spans="1:6" x14ac:dyDescent="0.2">
      <c r="A6763" s="59">
        <v>44207</v>
      </c>
      <c r="B6763" s="60">
        <v>44207</v>
      </c>
      <c r="C6763" s="60" t="s">
        <v>964</v>
      </c>
      <c r="D6763" s="61">
        <f>VLOOKUP(Pag_Inicio_Corr_mas_casos[[#This Row],[Corregimiento]],Hoja3!$A$2:$D$676,4,0)</f>
        <v>30113</v>
      </c>
      <c r="E6763" s="60">
        <v>11</v>
      </c>
    </row>
    <row r="6764" spans="1:6" x14ac:dyDescent="0.2">
      <c r="A6764" s="77">
        <v>44208</v>
      </c>
      <c r="B6764" s="78">
        <v>44208</v>
      </c>
      <c r="C6764" s="78" t="s">
        <v>691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 x14ac:dyDescent="0.2">
      <c r="A6765" s="77">
        <v>44208</v>
      </c>
      <c r="B6765" s="78">
        <v>44208</v>
      </c>
      <c r="C6765" s="78" t="s">
        <v>1036</v>
      </c>
      <c r="D6765" s="79">
        <f>VLOOKUP(Pag_Inicio_Corr_mas_casos[[#This Row],[Corregimiento]],Hoja3!$A$2:$D$676,4,0)</f>
        <v>130106</v>
      </c>
      <c r="E6765" s="78">
        <v>93</v>
      </c>
    </row>
    <row r="6766" spans="1:6" x14ac:dyDescent="0.2">
      <c r="A6766" s="77">
        <v>44208</v>
      </c>
      <c r="B6766" s="78">
        <v>44208</v>
      </c>
      <c r="C6766" s="78" t="s">
        <v>1046</v>
      </c>
      <c r="D6766" s="79">
        <f>VLOOKUP(Pag_Inicio_Corr_mas_casos[[#This Row],[Corregimiento]],Hoja3!$A$2:$D$676,4,0)</f>
        <v>80812</v>
      </c>
      <c r="E6766" s="78">
        <v>85</v>
      </c>
    </row>
    <row r="6767" spans="1:6" x14ac:dyDescent="0.2">
      <c r="A6767" s="77">
        <v>44208</v>
      </c>
      <c r="B6767" s="78">
        <v>44208</v>
      </c>
      <c r="C6767" s="78" t="s">
        <v>1054</v>
      </c>
      <c r="D6767" s="79">
        <f>VLOOKUP(Pag_Inicio_Corr_mas_casos[[#This Row],[Corregimiento]],Hoja3!$A$2:$D$676,4,0)</f>
        <v>130102</v>
      </c>
      <c r="E6767" s="78">
        <v>80</v>
      </c>
    </row>
    <row r="6768" spans="1:6" x14ac:dyDescent="0.2">
      <c r="A6768" s="77">
        <v>44208</v>
      </c>
      <c r="B6768" s="78">
        <v>44208</v>
      </c>
      <c r="C6768" s="78" t="s">
        <v>772</v>
      </c>
      <c r="D6768" s="79">
        <f>VLOOKUP(Pag_Inicio_Corr_mas_casos[[#This Row],[Corregimiento]],Hoja3!$A$2:$D$676,4,0)</f>
        <v>80821</v>
      </c>
      <c r="E6768" s="78">
        <v>77</v>
      </c>
    </row>
    <row r="6769" spans="1:6" x14ac:dyDescent="0.2">
      <c r="A6769" s="77">
        <v>44208</v>
      </c>
      <c r="B6769" s="78">
        <v>44208</v>
      </c>
      <c r="C6769" s="78" t="s">
        <v>941</v>
      </c>
      <c r="D6769" s="79">
        <f>VLOOKUP(Pag_Inicio_Corr_mas_casos[[#This Row],[Corregimiento]],Hoja3!$A$2:$D$676,4,0)</f>
        <v>80823</v>
      </c>
      <c r="E6769" s="78">
        <v>69</v>
      </c>
    </row>
    <row r="6770" spans="1:6" x14ac:dyDescent="0.2">
      <c r="A6770" s="77">
        <v>44208</v>
      </c>
      <c r="B6770" s="78">
        <v>44208</v>
      </c>
      <c r="C6770" s="78" t="s">
        <v>954</v>
      </c>
      <c r="D6770" s="79">
        <f>VLOOKUP(Pag_Inicio_Corr_mas_casos[[#This Row],[Corregimiento]],Hoja3!$A$2:$D$676,4,0)</f>
        <v>80822</v>
      </c>
      <c r="E6770" s="78">
        <v>66</v>
      </c>
    </row>
    <row r="6771" spans="1:6" x14ac:dyDescent="0.2">
      <c r="A6771" s="77">
        <v>44208</v>
      </c>
      <c r="B6771" s="78">
        <v>44208</v>
      </c>
      <c r="C6771" s="78" t="s">
        <v>953</v>
      </c>
      <c r="D6771" s="79">
        <f>VLOOKUP(Pag_Inicio_Corr_mas_casos[[#This Row],[Corregimiento]],Hoja3!$A$2:$D$676,4,0)</f>
        <v>80817</v>
      </c>
      <c r="E6771" s="78">
        <v>66</v>
      </c>
    </row>
    <row r="6772" spans="1:6" x14ac:dyDescent="0.2">
      <c r="A6772" s="77">
        <v>44208</v>
      </c>
      <c r="B6772" s="78">
        <v>44208</v>
      </c>
      <c r="C6772" s="78" t="s">
        <v>1068</v>
      </c>
      <c r="D6772" s="79">
        <f>VLOOKUP(Pag_Inicio_Corr_mas_casos[[#This Row],[Corregimiento]],Hoja3!$A$2:$D$676,4,0)</f>
        <v>130101</v>
      </c>
      <c r="E6772" s="78">
        <v>65</v>
      </c>
    </row>
    <row r="6773" spans="1:6" x14ac:dyDescent="0.2">
      <c r="A6773" s="77">
        <v>44208</v>
      </c>
      <c r="B6773" s="78">
        <v>44208</v>
      </c>
      <c r="C6773" s="78" t="s">
        <v>1011</v>
      </c>
      <c r="D6773" s="79">
        <f>VLOOKUP(Pag_Inicio_Corr_mas_casos[[#This Row],[Corregimiento]],Hoja3!$A$2:$D$676,4,0)</f>
        <v>80809</v>
      </c>
      <c r="E6773" s="78">
        <v>65</v>
      </c>
    </row>
    <row r="6774" spans="1:6" x14ac:dyDescent="0.2">
      <c r="A6774" s="77">
        <v>44208</v>
      </c>
      <c r="B6774" s="78">
        <v>44208</v>
      </c>
      <c r="C6774" s="78" t="s">
        <v>951</v>
      </c>
      <c r="D6774" s="79">
        <f>VLOOKUP(Pag_Inicio_Corr_mas_casos[[#This Row],[Corregimiento]],Hoja3!$A$2:$D$676,4,0)</f>
        <v>80813</v>
      </c>
      <c r="E6774" s="78">
        <v>64</v>
      </c>
    </row>
    <row r="6775" spans="1:6" x14ac:dyDescent="0.2">
      <c r="A6775" s="77">
        <v>44208</v>
      </c>
      <c r="B6775" s="78">
        <v>44208</v>
      </c>
      <c r="C6775" s="78" t="s">
        <v>944</v>
      </c>
      <c r="D6775" s="79">
        <f>VLOOKUP(Pag_Inicio_Corr_mas_casos[[#This Row],[Corregimiento]],Hoja3!$A$2:$D$676,4,0)</f>
        <v>130708</v>
      </c>
      <c r="E6775" s="78">
        <v>63</v>
      </c>
    </row>
    <row r="6776" spans="1:6" x14ac:dyDescent="0.2">
      <c r="A6776" s="77">
        <v>44208</v>
      </c>
      <c r="B6776" s="78">
        <v>44208</v>
      </c>
      <c r="C6776" s="78" t="s">
        <v>945</v>
      </c>
      <c r="D6776" s="79">
        <f>VLOOKUP(Pag_Inicio_Corr_mas_casos[[#This Row],[Corregimiento]],Hoja3!$A$2:$D$676,4,0)</f>
        <v>81007</v>
      </c>
      <c r="E6776" s="78">
        <v>59</v>
      </c>
    </row>
    <row r="6777" spans="1:6" x14ac:dyDescent="0.2">
      <c r="A6777" s="77">
        <v>44208</v>
      </c>
      <c r="B6777" s="78">
        <v>44208</v>
      </c>
      <c r="C6777" s="78" t="s">
        <v>947</v>
      </c>
      <c r="D6777" s="79">
        <f>VLOOKUP(Pag_Inicio_Corr_mas_casos[[#This Row],[Corregimiento]],Hoja3!$A$2:$D$676,4,0)</f>
        <v>80826</v>
      </c>
      <c r="E6777" s="78">
        <v>59</v>
      </c>
    </row>
    <row r="6778" spans="1:6" x14ac:dyDescent="0.2">
      <c r="A6778" s="77">
        <v>44208</v>
      </c>
      <c r="B6778" s="78">
        <v>44208</v>
      </c>
      <c r="C6778" s="78" t="s">
        <v>956</v>
      </c>
      <c r="D6778" s="79">
        <f>VLOOKUP(Pag_Inicio_Corr_mas_casos[[#This Row],[Corregimiento]],Hoja3!$A$2:$D$676,4,0)</f>
        <v>80815</v>
      </c>
      <c r="E6778" s="78">
        <v>56</v>
      </c>
    </row>
    <row r="6779" spans="1:6" x14ac:dyDescent="0.2">
      <c r="A6779" s="77">
        <v>44208</v>
      </c>
      <c r="B6779" s="78">
        <v>44208</v>
      </c>
      <c r="C6779" s="78" t="s">
        <v>950</v>
      </c>
      <c r="D6779" s="79">
        <f>VLOOKUP(Pag_Inicio_Corr_mas_casos[[#This Row],[Corregimiento]],Hoja3!$A$2:$D$676,4,0)</f>
        <v>130107</v>
      </c>
      <c r="E6779" s="78">
        <v>54</v>
      </c>
    </row>
    <row r="6780" spans="1:6" x14ac:dyDescent="0.2">
      <c r="A6780" s="77">
        <v>44208</v>
      </c>
      <c r="B6780" s="78">
        <v>44208</v>
      </c>
      <c r="C6780" s="78" t="s">
        <v>1019</v>
      </c>
      <c r="D6780" s="79">
        <f>VLOOKUP(Pag_Inicio_Corr_mas_casos[[#This Row],[Corregimiento]],Hoja3!$A$2:$D$676,4,0)</f>
        <v>81001</v>
      </c>
      <c r="E6780" s="78">
        <v>52</v>
      </c>
    </row>
    <row r="6781" spans="1:6" x14ac:dyDescent="0.2">
      <c r="A6781" s="77">
        <v>44208</v>
      </c>
      <c r="B6781" s="78">
        <v>44208</v>
      </c>
      <c r="C6781" s="78" t="s">
        <v>937</v>
      </c>
      <c r="D6781" s="79">
        <f>VLOOKUP(Pag_Inicio_Corr_mas_casos[[#This Row],[Corregimiento]],Hoja3!$A$2:$D$676,4,0)</f>
        <v>80810</v>
      </c>
      <c r="E6781" s="78">
        <v>48</v>
      </c>
    </row>
    <row r="6782" spans="1:6" x14ac:dyDescent="0.2">
      <c r="A6782" s="77">
        <v>44208</v>
      </c>
      <c r="B6782" s="78">
        <v>44208</v>
      </c>
      <c r="C6782" s="78" t="s">
        <v>943</v>
      </c>
      <c r="D6782" s="79">
        <f>VLOOKUP(Pag_Inicio_Corr_mas_casos[[#This Row],[Corregimiento]],Hoja3!$A$2:$D$676,4,0)</f>
        <v>80816</v>
      </c>
      <c r="E6782" s="78">
        <v>46</v>
      </c>
    </row>
    <row r="6783" spans="1:6" x14ac:dyDescent="0.2">
      <c r="A6783" s="77">
        <v>44208</v>
      </c>
      <c r="B6783" s="78">
        <v>44208</v>
      </c>
      <c r="C6783" s="78" t="s">
        <v>1020</v>
      </c>
      <c r="D6783" s="79">
        <f>VLOOKUP(Pag_Inicio_Corr_mas_casos[[#This Row],[Corregimiento]],Hoja3!$A$2:$D$676,4,0)</f>
        <v>81002</v>
      </c>
      <c r="E6783" s="78">
        <v>45</v>
      </c>
    </row>
    <row r="6784" spans="1:6" x14ac:dyDescent="0.2">
      <c r="A6784" s="32">
        <v>44209</v>
      </c>
      <c r="B6784" s="33">
        <v>44209</v>
      </c>
      <c r="C6784" s="33" t="s">
        <v>1068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 x14ac:dyDescent="0.2">
      <c r="A6785" s="32">
        <v>44209</v>
      </c>
      <c r="B6785" s="33">
        <v>44209</v>
      </c>
      <c r="C6785" s="33" t="s">
        <v>772</v>
      </c>
      <c r="D6785" s="34">
        <f>VLOOKUP(Pag_Inicio_Corr_mas_casos[[#This Row],[Corregimiento]],Hoja3!$A$2:$D$676,4,0)</f>
        <v>80821</v>
      </c>
      <c r="E6785" s="33">
        <v>80</v>
      </c>
    </row>
    <row r="6786" spans="1:5" x14ac:dyDescent="0.2">
      <c r="A6786" s="32">
        <v>44209</v>
      </c>
      <c r="B6786" s="33">
        <v>44209</v>
      </c>
      <c r="C6786" s="33" t="s">
        <v>1012</v>
      </c>
      <c r="D6786" s="34">
        <f>VLOOKUP(Pag_Inicio_Corr_mas_casos[[#This Row],[Corregimiento]],Hoja3!$A$2:$D$676,4,0)</f>
        <v>80819</v>
      </c>
      <c r="E6786" s="33">
        <v>73</v>
      </c>
    </row>
    <row r="6787" spans="1:5" x14ac:dyDescent="0.2">
      <c r="A6787" s="32">
        <v>44209</v>
      </c>
      <c r="B6787" s="33">
        <v>44209</v>
      </c>
      <c r="C6787" s="33" t="s">
        <v>1046</v>
      </c>
      <c r="D6787" s="34">
        <f>VLOOKUP(Pag_Inicio_Corr_mas_casos[[#This Row],[Corregimiento]],Hoja3!$A$2:$D$676,4,0)</f>
        <v>80812</v>
      </c>
      <c r="E6787" s="33">
        <v>73</v>
      </c>
    </row>
    <row r="6788" spans="1:5" x14ac:dyDescent="0.2">
      <c r="A6788" s="32">
        <v>44209</v>
      </c>
      <c r="B6788" s="33">
        <v>44209</v>
      </c>
      <c r="C6788" s="33" t="s">
        <v>944</v>
      </c>
      <c r="D6788" s="34">
        <f>VLOOKUP(Pag_Inicio_Corr_mas_casos[[#This Row],[Corregimiento]],Hoja3!$A$2:$D$676,4,0)</f>
        <v>130708</v>
      </c>
      <c r="E6788" s="33">
        <v>63</v>
      </c>
    </row>
    <row r="6789" spans="1:5" x14ac:dyDescent="0.2">
      <c r="A6789" s="32">
        <v>44209</v>
      </c>
      <c r="B6789" s="33">
        <v>44209</v>
      </c>
      <c r="C6789" s="33" t="s">
        <v>1011</v>
      </c>
      <c r="D6789" s="34">
        <f>VLOOKUP(Pag_Inicio_Corr_mas_casos[[#This Row],[Corregimiento]],Hoja3!$A$2:$D$676,4,0)</f>
        <v>80809</v>
      </c>
      <c r="E6789" s="33">
        <v>62</v>
      </c>
    </row>
    <row r="6790" spans="1:5" x14ac:dyDescent="0.2">
      <c r="A6790" s="32">
        <v>44209</v>
      </c>
      <c r="B6790" s="33">
        <v>44209</v>
      </c>
      <c r="C6790" s="33" t="s">
        <v>956</v>
      </c>
      <c r="D6790" s="34">
        <f>VLOOKUP(Pag_Inicio_Corr_mas_casos[[#This Row],[Corregimiento]],Hoja3!$A$2:$D$676,4,0)</f>
        <v>80815</v>
      </c>
      <c r="E6790" s="33">
        <v>58</v>
      </c>
    </row>
    <row r="6791" spans="1:5" x14ac:dyDescent="0.2">
      <c r="A6791" s="32">
        <v>44209</v>
      </c>
      <c r="B6791" s="33">
        <v>44209</v>
      </c>
      <c r="C6791" s="33" t="s">
        <v>941</v>
      </c>
      <c r="D6791" s="34">
        <f>VLOOKUP(Pag_Inicio_Corr_mas_casos[[#This Row],[Corregimiento]],Hoja3!$A$2:$D$676,4,0)</f>
        <v>80823</v>
      </c>
      <c r="E6791" s="33">
        <v>57</v>
      </c>
    </row>
    <row r="6792" spans="1:5" x14ac:dyDescent="0.2">
      <c r="A6792" s="32">
        <v>44209</v>
      </c>
      <c r="B6792" s="33">
        <v>44209</v>
      </c>
      <c r="C6792" s="33" t="s">
        <v>1036</v>
      </c>
      <c r="D6792" s="34">
        <f>VLOOKUP(Pag_Inicio_Corr_mas_casos[[#This Row],[Corregimiento]],Hoja3!$A$2:$D$676,4,0)</f>
        <v>130106</v>
      </c>
      <c r="E6792" s="33">
        <v>56</v>
      </c>
    </row>
    <row r="6793" spans="1:5" x14ac:dyDescent="0.2">
      <c r="A6793" s="32">
        <v>44209</v>
      </c>
      <c r="B6793" s="33">
        <v>44209</v>
      </c>
      <c r="C6793" s="33" t="s">
        <v>937</v>
      </c>
      <c r="D6793" s="34">
        <f>VLOOKUP(Pag_Inicio_Corr_mas_casos[[#This Row],[Corregimiento]],Hoja3!$A$2:$D$676,4,0)</f>
        <v>80810</v>
      </c>
      <c r="E6793" s="33">
        <v>55</v>
      </c>
    </row>
    <row r="6794" spans="1:5" x14ac:dyDescent="0.2">
      <c r="A6794" s="32">
        <v>44209</v>
      </c>
      <c r="B6794" s="33">
        <v>44209</v>
      </c>
      <c r="C6794" s="33" t="s">
        <v>939</v>
      </c>
      <c r="D6794" s="34">
        <f>VLOOKUP(Pag_Inicio_Corr_mas_casos[[#This Row],[Corregimiento]],Hoja3!$A$2:$D$676,4,0)</f>
        <v>81009</v>
      </c>
      <c r="E6794" s="33">
        <v>53</v>
      </c>
    </row>
    <row r="6795" spans="1:5" x14ac:dyDescent="0.2">
      <c r="A6795" s="32">
        <v>44209</v>
      </c>
      <c r="B6795" s="33">
        <v>44209</v>
      </c>
      <c r="C6795" s="33" t="s">
        <v>953</v>
      </c>
      <c r="D6795" s="34">
        <f>VLOOKUP(Pag_Inicio_Corr_mas_casos[[#This Row],[Corregimiento]],Hoja3!$A$2:$D$676,4,0)</f>
        <v>80817</v>
      </c>
      <c r="E6795" s="33">
        <v>53</v>
      </c>
    </row>
    <row r="6796" spans="1:5" x14ac:dyDescent="0.2">
      <c r="A6796" s="32">
        <v>44209</v>
      </c>
      <c r="B6796" s="33">
        <v>44209</v>
      </c>
      <c r="C6796" s="33" t="s">
        <v>1019</v>
      </c>
      <c r="D6796" s="34">
        <f>VLOOKUP(Pag_Inicio_Corr_mas_casos[[#This Row],[Corregimiento]],Hoja3!$A$2:$D$676,4,0)</f>
        <v>81001</v>
      </c>
      <c r="E6796" s="33">
        <v>53</v>
      </c>
    </row>
    <row r="6797" spans="1:5" x14ac:dyDescent="0.2">
      <c r="A6797" s="32">
        <v>44209</v>
      </c>
      <c r="B6797" s="33">
        <v>44209</v>
      </c>
      <c r="C6797" s="33" t="s">
        <v>967</v>
      </c>
      <c r="D6797" s="34">
        <f>VLOOKUP(Pag_Inicio_Corr_mas_casos[[#This Row],[Corregimiento]],Hoja3!$A$2:$D$676,4,0)</f>
        <v>30107</v>
      </c>
      <c r="E6797" s="33">
        <v>51</v>
      </c>
    </row>
    <row r="6798" spans="1:5" x14ac:dyDescent="0.2">
      <c r="A6798" s="32">
        <v>44209</v>
      </c>
      <c r="B6798" s="33">
        <v>44209</v>
      </c>
      <c r="C6798" s="33" t="s">
        <v>1020</v>
      </c>
      <c r="D6798" s="34">
        <f>VLOOKUP(Pag_Inicio_Corr_mas_casos[[#This Row],[Corregimiento]],Hoja3!$A$2:$D$676,4,0)</f>
        <v>81002</v>
      </c>
      <c r="E6798" s="33">
        <v>50</v>
      </c>
    </row>
    <row r="6799" spans="1:5" x14ac:dyDescent="0.2">
      <c r="A6799" s="32">
        <v>44209</v>
      </c>
      <c r="B6799" s="33">
        <v>44209</v>
      </c>
      <c r="C6799" s="33" t="s">
        <v>951</v>
      </c>
      <c r="D6799" s="34">
        <f>VLOOKUP(Pag_Inicio_Corr_mas_casos[[#This Row],[Corregimiento]],Hoja3!$A$2:$D$676,4,0)</f>
        <v>80813</v>
      </c>
      <c r="E6799" s="33">
        <v>50</v>
      </c>
    </row>
    <row r="6800" spans="1:5" x14ac:dyDescent="0.2">
      <c r="A6800" s="32">
        <v>44209</v>
      </c>
      <c r="B6800" s="33">
        <v>44209</v>
      </c>
      <c r="C6800" s="33" t="s">
        <v>1022</v>
      </c>
      <c r="D6800" s="34">
        <f>VLOOKUP(Pag_Inicio_Corr_mas_casos[[#This Row],[Corregimiento]],Hoja3!$A$2:$D$676,4,0)</f>
        <v>91001</v>
      </c>
      <c r="E6800" s="33">
        <v>50</v>
      </c>
    </row>
    <row r="6801" spans="1:6" x14ac:dyDescent="0.2">
      <c r="A6801" s="32">
        <v>44209</v>
      </c>
      <c r="B6801" s="33">
        <v>44209</v>
      </c>
      <c r="C6801" s="33" t="s">
        <v>945</v>
      </c>
      <c r="D6801" s="34">
        <f>VLOOKUP(Pag_Inicio_Corr_mas_casos[[#This Row],[Corregimiento]],Hoja3!$A$2:$D$676,4,0)</f>
        <v>81007</v>
      </c>
      <c r="E6801" s="33">
        <v>50</v>
      </c>
    </row>
    <row r="6802" spans="1:6" x14ac:dyDescent="0.2">
      <c r="A6802" s="32">
        <v>44209</v>
      </c>
      <c r="B6802" s="33">
        <v>44209</v>
      </c>
      <c r="C6802" s="33" t="s">
        <v>1060</v>
      </c>
      <c r="D6802" s="34">
        <f>VLOOKUP(Pag_Inicio_Corr_mas_casos[[#This Row],[Corregimiento]],Hoja3!$A$2:$D$676,4,0)</f>
        <v>40601</v>
      </c>
      <c r="E6802" s="33">
        <v>50</v>
      </c>
    </row>
    <row r="6803" spans="1:6" x14ac:dyDescent="0.2">
      <c r="A6803" s="32">
        <v>44209</v>
      </c>
      <c r="B6803" s="33">
        <v>44209</v>
      </c>
      <c r="C6803" s="33" t="s">
        <v>947</v>
      </c>
      <c r="D6803" s="34">
        <f>VLOOKUP(Pag_Inicio_Corr_mas_casos[[#This Row],[Corregimiento]],Hoja3!$A$2:$D$676,4,0)</f>
        <v>80826</v>
      </c>
      <c r="E6803" s="33">
        <v>47</v>
      </c>
    </row>
    <row r="6804" spans="1:6" x14ac:dyDescent="0.2">
      <c r="A6804" s="83">
        <v>44210</v>
      </c>
      <c r="B6804" s="84">
        <v>44210</v>
      </c>
      <c r="C6804" s="84" t="s">
        <v>1135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 x14ac:dyDescent="0.2">
      <c r="A6805" s="83">
        <v>44210</v>
      </c>
      <c r="B6805" s="84">
        <v>44210</v>
      </c>
      <c r="C6805" s="84" t="s">
        <v>772</v>
      </c>
      <c r="D6805" s="85">
        <f>VLOOKUP(Pag_Inicio_Corr_mas_casos[[#This Row],[Corregimiento]],Hoja3!$A$2:$D$676,4,0)</f>
        <v>80821</v>
      </c>
      <c r="E6805" s="84">
        <v>81</v>
      </c>
    </row>
    <row r="6806" spans="1:6" x14ac:dyDescent="0.2">
      <c r="A6806" s="83">
        <v>44210</v>
      </c>
      <c r="B6806" s="84">
        <v>44210</v>
      </c>
      <c r="C6806" s="84" t="s">
        <v>1096</v>
      </c>
      <c r="D6806" s="85">
        <f>VLOOKUP(Pag_Inicio_Corr_mas_casos[[#This Row],[Corregimiento]],Hoja3!$A$2:$D$676,4,0)</f>
        <v>130106</v>
      </c>
      <c r="E6806" s="84">
        <v>72</v>
      </c>
    </row>
    <row r="6807" spans="1:6" x14ac:dyDescent="0.2">
      <c r="A6807" s="83">
        <v>44210</v>
      </c>
      <c r="B6807" s="84">
        <v>44210</v>
      </c>
      <c r="C6807" s="84" t="s">
        <v>1012</v>
      </c>
      <c r="D6807" s="85">
        <f>VLOOKUP(Pag_Inicio_Corr_mas_casos[[#This Row],[Corregimiento]],Hoja3!$A$2:$D$676,4,0)</f>
        <v>80819</v>
      </c>
      <c r="E6807" s="84">
        <v>71</v>
      </c>
    </row>
    <row r="6808" spans="1:6" x14ac:dyDescent="0.2">
      <c r="A6808" s="83">
        <v>44210</v>
      </c>
      <c r="B6808" s="84">
        <v>44210</v>
      </c>
      <c r="C6808" s="84" t="s">
        <v>1022</v>
      </c>
      <c r="D6808" s="85">
        <f>VLOOKUP(Pag_Inicio_Corr_mas_casos[[#This Row],[Corregimiento]],Hoja3!$A$2:$D$676,4,0)</f>
        <v>91001</v>
      </c>
      <c r="E6808" s="84">
        <v>63</v>
      </c>
    </row>
    <row r="6809" spans="1:6" x14ac:dyDescent="0.2">
      <c r="A6809" s="83">
        <v>44210</v>
      </c>
      <c r="B6809" s="84">
        <v>44210</v>
      </c>
      <c r="C6809" s="84" t="s">
        <v>1054</v>
      </c>
      <c r="D6809" s="85">
        <f>VLOOKUP(Pag_Inicio_Corr_mas_casos[[#This Row],[Corregimiento]],Hoja3!$A$2:$D$676,4,0)</f>
        <v>130102</v>
      </c>
      <c r="E6809" s="84">
        <v>59</v>
      </c>
    </row>
    <row r="6810" spans="1:6" x14ac:dyDescent="0.2">
      <c r="A6810" s="83">
        <v>44210</v>
      </c>
      <c r="B6810" s="84">
        <v>44210</v>
      </c>
      <c r="C6810" s="84" t="s">
        <v>1046</v>
      </c>
      <c r="D6810" s="85">
        <f>VLOOKUP(Pag_Inicio_Corr_mas_casos[[#This Row],[Corregimiento]],Hoja3!$A$2:$D$676,4,0)</f>
        <v>80812</v>
      </c>
      <c r="E6810" s="84">
        <v>54</v>
      </c>
    </row>
    <row r="6811" spans="1:6" x14ac:dyDescent="0.2">
      <c r="A6811" s="83">
        <v>44210</v>
      </c>
      <c r="B6811" s="84">
        <v>44210</v>
      </c>
      <c r="C6811" s="84" t="s">
        <v>953</v>
      </c>
      <c r="D6811" s="85">
        <f>VLOOKUP(Pag_Inicio_Corr_mas_casos[[#This Row],[Corregimiento]],Hoja3!$A$2:$D$676,4,0)</f>
        <v>80817</v>
      </c>
      <c r="E6811" s="84">
        <v>83</v>
      </c>
    </row>
    <row r="6812" spans="1:6" x14ac:dyDescent="0.2">
      <c r="A6812" s="83">
        <v>44210</v>
      </c>
      <c r="B6812" s="84">
        <v>44210</v>
      </c>
      <c r="C6812" s="84" t="s">
        <v>952</v>
      </c>
      <c r="D6812" s="85">
        <f>VLOOKUP(Pag_Inicio_Corr_mas_casos[[#This Row],[Corregimiento]],Hoja3!$A$2:$D$676,4,0)</f>
        <v>80820</v>
      </c>
      <c r="E6812" s="84">
        <v>44</v>
      </c>
    </row>
    <row r="6813" spans="1:6" x14ac:dyDescent="0.2">
      <c r="A6813" s="83">
        <v>44210</v>
      </c>
      <c r="B6813" s="84">
        <v>44210</v>
      </c>
      <c r="C6813" s="84" t="s">
        <v>951</v>
      </c>
      <c r="D6813" s="85">
        <f>VLOOKUP(Pag_Inicio_Corr_mas_casos[[#This Row],[Corregimiento]],Hoja3!$A$2:$D$676,4,0)</f>
        <v>80813</v>
      </c>
      <c r="E6813" s="84">
        <v>43</v>
      </c>
    </row>
    <row r="6814" spans="1:6" x14ac:dyDescent="0.2">
      <c r="A6814" s="83">
        <v>44210</v>
      </c>
      <c r="B6814" s="84">
        <v>44210</v>
      </c>
      <c r="C6814" s="84" t="s">
        <v>944</v>
      </c>
      <c r="D6814" s="85">
        <f>VLOOKUP(Pag_Inicio_Corr_mas_casos[[#This Row],[Corregimiento]],Hoja3!$A$2:$D$676,4,0)</f>
        <v>130708</v>
      </c>
      <c r="E6814" s="84">
        <v>42</v>
      </c>
    </row>
    <row r="6815" spans="1:6" x14ac:dyDescent="0.2">
      <c r="A6815" s="83">
        <v>44210</v>
      </c>
      <c r="B6815" s="84">
        <v>44210</v>
      </c>
      <c r="C6815" s="84" t="s">
        <v>1011</v>
      </c>
      <c r="D6815" s="85">
        <f>VLOOKUP(Pag_Inicio_Corr_mas_casos[[#This Row],[Corregimiento]],Hoja3!$A$2:$D$676,4,0)</f>
        <v>80809</v>
      </c>
      <c r="E6815" s="84">
        <v>41</v>
      </c>
    </row>
    <row r="6816" spans="1:6" x14ac:dyDescent="0.2">
      <c r="A6816" s="83">
        <v>44210</v>
      </c>
      <c r="B6816" s="84">
        <v>44210</v>
      </c>
      <c r="C6816" s="84" t="s">
        <v>941</v>
      </c>
      <c r="D6816" s="85">
        <f>VLOOKUP(Pag_Inicio_Corr_mas_casos[[#This Row],[Corregimiento]],Hoja3!$A$2:$D$676,4,0)</f>
        <v>80823</v>
      </c>
      <c r="E6816" s="84">
        <v>40</v>
      </c>
    </row>
    <row r="6817" spans="1:6" x14ac:dyDescent="0.2">
      <c r="A6817" s="83">
        <v>44210</v>
      </c>
      <c r="B6817" s="84">
        <v>44210</v>
      </c>
      <c r="C6817" s="84" t="s">
        <v>1015</v>
      </c>
      <c r="D6817" s="85">
        <f>VLOOKUP(Pag_Inicio_Corr_mas_casos[[#This Row],[Corregimiento]],Hoja3!$A$2:$D$676,4,0)</f>
        <v>130702</v>
      </c>
      <c r="E6817" s="84">
        <v>40</v>
      </c>
    </row>
    <row r="6818" spans="1:6" x14ac:dyDescent="0.2">
      <c r="A6818" s="83">
        <v>44210</v>
      </c>
      <c r="B6818" s="84">
        <v>44210</v>
      </c>
      <c r="C6818" s="84" t="s">
        <v>937</v>
      </c>
      <c r="D6818" s="85">
        <f>VLOOKUP(Pag_Inicio_Corr_mas_casos[[#This Row],[Corregimiento]],Hoja3!$A$2:$D$676,4,0)</f>
        <v>80810</v>
      </c>
      <c r="E6818" s="84">
        <v>39</v>
      </c>
    </row>
    <row r="6819" spans="1:6" x14ac:dyDescent="0.2">
      <c r="A6819" s="83">
        <v>44210</v>
      </c>
      <c r="B6819" s="84">
        <v>44210</v>
      </c>
      <c r="C6819" s="84" t="s">
        <v>1018</v>
      </c>
      <c r="D6819" s="85">
        <f>VLOOKUP(Pag_Inicio_Corr_mas_casos[[#This Row],[Corregimiento]],Hoja3!$A$2:$D$676,4,0)</f>
        <v>81008</v>
      </c>
      <c r="E6819" s="84">
        <v>36</v>
      </c>
    </row>
    <row r="6820" spans="1:6" x14ac:dyDescent="0.2">
      <c r="A6820" s="83">
        <v>44210</v>
      </c>
      <c r="B6820" s="84">
        <v>44210</v>
      </c>
      <c r="C6820" s="84" t="s">
        <v>1038</v>
      </c>
      <c r="D6820" s="85">
        <f>VLOOKUP(Pag_Inicio_Corr_mas_casos[[#This Row],[Corregimiento]],Hoja3!$A$2:$D$676,4,0)</f>
        <v>130108</v>
      </c>
      <c r="E6820" s="84">
        <v>36</v>
      </c>
    </row>
    <row r="6821" spans="1:6" x14ac:dyDescent="0.2">
      <c r="A6821" s="83">
        <v>44210</v>
      </c>
      <c r="B6821" s="84">
        <v>44210</v>
      </c>
      <c r="C6821" s="84" t="s">
        <v>954</v>
      </c>
      <c r="D6821" s="85">
        <f>VLOOKUP(Pag_Inicio_Corr_mas_casos[[#This Row],[Corregimiento]],Hoja3!$A$2:$D$676,4,0)</f>
        <v>80822</v>
      </c>
      <c r="E6821" s="84">
        <v>36</v>
      </c>
    </row>
    <row r="6822" spans="1:6" x14ac:dyDescent="0.2">
      <c r="A6822" s="83">
        <v>44210</v>
      </c>
      <c r="B6822" s="84">
        <v>44210</v>
      </c>
      <c r="C6822" s="84" t="s">
        <v>1060</v>
      </c>
      <c r="D6822" s="85">
        <f>VLOOKUP(Pag_Inicio_Corr_mas_casos[[#This Row],[Corregimiento]],Hoja3!$A$2:$D$676,4,0)</f>
        <v>40601</v>
      </c>
      <c r="E6822" s="84">
        <v>35</v>
      </c>
    </row>
    <row r="6823" spans="1:6" x14ac:dyDescent="0.2">
      <c r="A6823" s="59">
        <v>44211</v>
      </c>
      <c r="B6823" s="60">
        <v>44211</v>
      </c>
      <c r="C6823" s="60" t="s">
        <v>1135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 x14ac:dyDescent="0.2">
      <c r="A6824" s="59">
        <v>44211</v>
      </c>
      <c r="B6824" s="60">
        <v>44211</v>
      </c>
      <c r="C6824" s="60" t="s">
        <v>1036</v>
      </c>
      <c r="D6824" s="61">
        <f>VLOOKUP(Pag_Inicio_Corr_mas_casos[[#This Row],[Corregimiento]],Hoja3!$A$2:$D$676,4,0)</f>
        <v>130106</v>
      </c>
      <c r="E6824" s="60">
        <v>58</v>
      </c>
    </row>
    <row r="6825" spans="1:6" x14ac:dyDescent="0.2">
      <c r="A6825" s="59">
        <v>44211</v>
      </c>
      <c r="B6825" s="60">
        <v>44211</v>
      </c>
      <c r="C6825" s="60" t="s">
        <v>953</v>
      </c>
      <c r="D6825" s="61">
        <f>VLOOKUP(Pag_Inicio_Corr_mas_casos[[#This Row],[Corregimiento]],Hoja3!$A$2:$D$676,4,0)</f>
        <v>80817</v>
      </c>
      <c r="E6825" s="60">
        <v>54</v>
      </c>
    </row>
    <row r="6826" spans="1:6" x14ac:dyDescent="0.2">
      <c r="A6826" s="59">
        <v>44211</v>
      </c>
      <c r="B6826" s="60">
        <v>44211</v>
      </c>
      <c r="C6826" s="60" t="s">
        <v>1046</v>
      </c>
      <c r="D6826" s="61">
        <f>VLOOKUP(Pag_Inicio_Corr_mas_casos[[#This Row],[Corregimiento]],Hoja3!$A$2:$D$676,4,0)</f>
        <v>80812</v>
      </c>
      <c r="E6826" s="60">
        <v>52</v>
      </c>
    </row>
    <row r="6827" spans="1:6" x14ac:dyDescent="0.2">
      <c r="A6827" s="59">
        <v>44211</v>
      </c>
      <c r="B6827" s="60">
        <v>44211</v>
      </c>
      <c r="C6827" s="60" t="s">
        <v>1022</v>
      </c>
      <c r="D6827" s="61">
        <f>VLOOKUP(Pag_Inicio_Corr_mas_casos[[#This Row],[Corregimiento]],Hoja3!$A$2:$D$676,4,0)</f>
        <v>91001</v>
      </c>
      <c r="E6827" s="60">
        <v>52</v>
      </c>
    </row>
    <row r="6828" spans="1:6" x14ac:dyDescent="0.2">
      <c r="A6828" s="59">
        <v>44211</v>
      </c>
      <c r="B6828" s="60">
        <v>44211</v>
      </c>
      <c r="C6828" s="60" t="s">
        <v>1012</v>
      </c>
      <c r="D6828" s="61">
        <f>VLOOKUP(Pag_Inicio_Corr_mas_casos[[#This Row],[Corregimiento]],Hoja3!$A$2:$D$676,4,0)</f>
        <v>80819</v>
      </c>
      <c r="E6828" s="60">
        <v>51</v>
      </c>
    </row>
    <row r="6829" spans="1:6" x14ac:dyDescent="0.2">
      <c r="A6829" s="59">
        <v>44211</v>
      </c>
      <c r="B6829" s="60">
        <v>44211</v>
      </c>
      <c r="C6829" s="60" t="s">
        <v>1060</v>
      </c>
      <c r="D6829" s="61">
        <f>VLOOKUP(Pag_Inicio_Corr_mas_casos[[#This Row],[Corregimiento]],Hoja3!$A$2:$D$676,4,0)</f>
        <v>40601</v>
      </c>
      <c r="E6829" s="60">
        <v>48</v>
      </c>
    </row>
    <row r="6830" spans="1:6" x14ac:dyDescent="0.2">
      <c r="A6830" s="59">
        <v>44211</v>
      </c>
      <c r="B6830" s="60">
        <v>44211</v>
      </c>
      <c r="C6830" s="60" t="s">
        <v>772</v>
      </c>
      <c r="D6830" s="61">
        <f>VLOOKUP(Pag_Inicio_Corr_mas_casos[[#This Row],[Corregimiento]],Hoja3!$A$2:$D$676,4,0)</f>
        <v>80821</v>
      </c>
      <c r="E6830" s="60">
        <v>47</v>
      </c>
    </row>
    <row r="6831" spans="1:6" x14ac:dyDescent="0.2">
      <c r="A6831" s="59">
        <v>44211</v>
      </c>
      <c r="B6831" s="60">
        <v>44211</v>
      </c>
      <c r="C6831" s="60" t="s">
        <v>954</v>
      </c>
      <c r="D6831" s="61">
        <f>VLOOKUP(Pag_Inicio_Corr_mas_casos[[#This Row],[Corregimiento]],Hoja3!$A$2:$D$676,4,0)</f>
        <v>80822</v>
      </c>
      <c r="E6831" s="60">
        <v>44</v>
      </c>
    </row>
    <row r="6832" spans="1:6" x14ac:dyDescent="0.2">
      <c r="A6832" s="59">
        <v>44211</v>
      </c>
      <c r="B6832" s="60">
        <v>44211</v>
      </c>
      <c r="C6832" s="60" t="s">
        <v>1011</v>
      </c>
      <c r="D6832" s="61">
        <f>VLOOKUP(Pag_Inicio_Corr_mas_casos[[#This Row],[Corregimiento]],Hoja3!$A$2:$D$676,4,0)</f>
        <v>80809</v>
      </c>
      <c r="E6832" s="60">
        <v>38</v>
      </c>
    </row>
    <row r="6833" spans="1:5" x14ac:dyDescent="0.2">
      <c r="A6833" s="59">
        <v>44211</v>
      </c>
      <c r="B6833" s="60">
        <v>44211</v>
      </c>
      <c r="C6833" s="60" t="s">
        <v>945</v>
      </c>
      <c r="D6833" s="61">
        <f>VLOOKUP(Pag_Inicio_Corr_mas_casos[[#This Row],[Corregimiento]],Hoja3!$A$2:$D$676,4,0)</f>
        <v>81007</v>
      </c>
      <c r="E6833" s="60">
        <v>37</v>
      </c>
    </row>
    <row r="6834" spans="1:5" x14ac:dyDescent="0.2">
      <c r="A6834" s="59">
        <v>44211</v>
      </c>
      <c r="B6834" s="60">
        <v>44211</v>
      </c>
      <c r="C6834" s="60" t="s">
        <v>938</v>
      </c>
      <c r="D6834" s="61">
        <f>VLOOKUP(Pag_Inicio_Corr_mas_casos[[#This Row],[Corregimiento]],Hoja3!$A$2:$D$676,4,0)</f>
        <v>130717</v>
      </c>
      <c r="E6834" s="60">
        <v>35</v>
      </c>
    </row>
    <row r="6835" spans="1:5" x14ac:dyDescent="0.2">
      <c r="A6835" s="59">
        <v>44211</v>
      </c>
      <c r="B6835" s="60">
        <v>44211</v>
      </c>
      <c r="C6835" s="60" t="s">
        <v>947</v>
      </c>
      <c r="D6835" s="61">
        <f>VLOOKUP(Pag_Inicio_Corr_mas_casos[[#This Row],[Corregimiento]],Hoja3!$A$2:$D$676,4,0)</f>
        <v>80826</v>
      </c>
      <c r="E6835" s="60">
        <v>34</v>
      </c>
    </row>
    <row r="6836" spans="1:5" x14ac:dyDescent="0.2">
      <c r="A6836" s="59">
        <v>44211</v>
      </c>
      <c r="B6836" s="60">
        <v>44211</v>
      </c>
      <c r="C6836" s="60" t="s">
        <v>956</v>
      </c>
      <c r="D6836" s="61">
        <f>VLOOKUP(Pag_Inicio_Corr_mas_casos[[#This Row],[Corregimiento]],Hoja3!$A$2:$D$676,4,0)</f>
        <v>80815</v>
      </c>
      <c r="E6836" s="60">
        <v>33</v>
      </c>
    </row>
    <row r="6837" spans="1:5" x14ac:dyDescent="0.2">
      <c r="A6837" s="59">
        <v>44211</v>
      </c>
      <c r="B6837" s="60">
        <v>44211</v>
      </c>
      <c r="C6837" s="60" t="s">
        <v>1020</v>
      </c>
      <c r="D6837" s="61">
        <f>VLOOKUP(Pag_Inicio_Corr_mas_casos[[#This Row],[Corregimiento]],Hoja3!$A$2:$D$676,4,0)</f>
        <v>81002</v>
      </c>
      <c r="E6837" s="60">
        <v>31</v>
      </c>
    </row>
    <row r="6838" spans="1:5" x14ac:dyDescent="0.2">
      <c r="A6838" s="59">
        <v>44211</v>
      </c>
      <c r="B6838" s="60">
        <v>44211</v>
      </c>
      <c r="C6838" s="60" t="s">
        <v>1019</v>
      </c>
      <c r="D6838" s="61">
        <f>VLOOKUP(Pag_Inicio_Corr_mas_casos[[#This Row],[Corregimiento]],Hoja3!$A$2:$D$676,4,0)</f>
        <v>81001</v>
      </c>
      <c r="E6838" s="60">
        <v>30</v>
      </c>
    </row>
    <row r="6839" spans="1:5" x14ac:dyDescent="0.2">
      <c r="A6839" s="59">
        <v>44211</v>
      </c>
      <c r="B6839" s="60">
        <v>44211</v>
      </c>
      <c r="C6839" s="60" t="s">
        <v>959</v>
      </c>
      <c r="D6839" s="61">
        <f>VLOOKUP(Pag_Inicio_Corr_mas_casos[[#This Row],[Corregimiento]],Hoja3!$A$2:$D$676,4,0)</f>
        <v>130701</v>
      </c>
      <c r="E6839" s="60">
        <v>30</v>
      </c>
    </row>
    <row r="6840" spans="1:5" x14ac:dyDescent="0.2">
      <c r="A6840" s="59">
        <v>44211</v>
      </c>
      <c r="B6840" s="60">
        <v>44211</v>
      </c>
      <c r="C6840" s="60" t="s">
        <v>1015</v>
      </c>
      <c r="D6840" s="61">
        <f>VLOOKUP(Pag_Inicio_Corr_mas_casos[[#This Row],[Corregimiento]],Hoja3!$A$2:$D$676,4,0)</f>
        <v>130702</v>
      </c>
      <c r="E6840" s="60">
        <v>30</v>
      </c>
    </row>
    <row r="6841" spans="1:5" x14ac:dyDescent="0.2">
      <c r="A6841" s="59">
        <v>44211</v>
      </c>
      <c r="B6841" s="60">
        <v>44211</v>
      </c>
      <c r="C6841" s="60" t="s">
        <v>1054</v>
      </c>
      <c r="D6841" s="61">
        <f>VLOOKUP(Pag_Inicio_Corr_mas_casos[[#This Row],[Corregimiento]],Hoja3!$A$2:$D$676,4,0)</f>
        <v>130102</v>
      </c>
      <c r="E6841" s="60">
        <v>29</v>
      </c>
    </row>
    <row r="6842" spans="1:5" x14ac:dyDescent="0.2">
      <c r="A6842" s="59">
        <v>44211</v>
      </c>
      <c r="B6842" s="60">
        <v>44211</v>
      </c>
      <c r="C6842" s="60" t="s">
        <v>1018</v>
      </c>
      <c r="D6842" s="61">
        <f>VLOOKUP(Pag_Inicio_Corr_mas_casos[[#This Row],[Corregimiento]],Hoja3!$A$2:$D$676,4,0)</f>
        <v>81008</v>
      </c>
      <c r="E6842" s="60">
        <v>28</v>
      </c>
    </row>
    <row r="6843" spans="1:5" x14ac:dyDescent="0.2">
      <c r="A6843" s="86">
        <v>44212</v>
      </c>
      <c r="B6843" s="87">
        <v>44212</v>
      </c>
      <c r="C6843" s="87" t="s">
        <v>772</v>
      </c>
      <c r="D6843" s="88">
        <f>VLOOKUP(Pag_Inicio_Corr_mas_casos[[#This Row],[Corregimiento]],Hoja3!$A$2:$D$676,4,0)</f>
        <v>80821</v>
      </c>
      <c r="E6843" s="87">
        <v>82</v>
      </c>
    </row>
    <row r="6844" spans="1:5" x14ac:dyDescent="0.2">
      <c r="A6844" s="86">
        <v>44212</v>
      </c>
      <c r="B6844" s="87">
        <v>44212</v>
      </c>
      <c r="C6844" s="87" t="s">
        <v>1036</v>
      </c>
      <c r="D6844" s="88">
        <f>VLOOKUP(Pag_Inicio_Corr_mas_casos[[#This Row],[Corregimiento]],Hoja3!$A$2:$D$676,4,0)</f>
        <v>130106</v>
      </c>
      <c r="E6844" s="87">
        <v>71</v>
      </c>
    </row>
    <row r="6845" spans="1:5" x14ac:dyDescent="0.2">
      <c r="A6845" s="86">
        <v>44212</v>
      </c>
      <c r="B6845" s="87">
        <v>44212</v>
      </c>
      <c r="C6845" s="87" t="s">
        <v>943</v>
      </c>
      <c r="D6845" s="88">
        <f>VLOOKUP(Pag_Inicio_Corr_mas_casos[[#This Row],[Corregimiento]],Hoja3!$A$2:$D$676,4,0)</f>
        <v>80816</v>
      </c>
      <c r="E6845" s="87">
        <v>69</v>
      </c>
    </row>
    <row r="6846" spans="1:5" x14ac:dyDescent="0.2">
      <c r="A6846" s="86">
        <v>44212</v>
      </c>
      <c r="B6846" s="87">
        <v>44212</v>
      </c>
      <c r="C6846" s="87" t="s">
        <v>1012</v>
      </c>
      <c r="D6846" s="88">
        <f>VLOOKUP(Pag_Inicio_Corr_mas_casos[[#This Row],[Corregimiento]],Hoja3!$A$2:$D$676,4,0)</f>
        <v>80819</v>
      </c>
      <c r="E6846" s="87">
        <v>57</v>
      </c>
    </row>
    <row r="6847" spans="1:5" x14ac:dyDescent="0.2">
      <c r="A6847" s="86">
        <v>44212</v>
      </c>
      <c r="B6847" s="87">
        <v>44212</v>
      </c>
      <c r="C6847" s="87" t="s">
        <v>941</v>
      </c>
      <c r="D6847" s="88">
        <f>VLOOKUP(Pag_Inicio_Corr_mas_casos[[#This Row],[Corregimiento]],Hoja3!$A$2:$D$676,4,0)</f>
        <v>80823</v>
      </c>
      <c r="E6847" s="87">
        <v>51</v>
      </c>
    </row>
    <row r="6848" spans="1:5" x14ac:dyDescent="0.2">
      <c r="A6848" s="86">
        <v>44212</v>
      </c>
      <c r="B6848" s="87">
        <v>44212</v>
      </c>
      <c r="C6848" s="87" t="s">
        <v>954</v>
      </c>
      <c r="D6848" s="88">
        <f>VLOOKUP(Pag_Inicio_Corr_mas_casos[[#This Row],[Corregimiento]],Hoja3!$A$2:$D$676,4,0)</f>
        <v>80822</v>
      </c>
      <c r="E6848" s="87">
        <v>50</v>
      </c>
    </row>
    <row r="6849" spans="1:5" x14ac:dyDescent="0.2">
      <c r="A6849" s="86">
        <v>44212</v>
      </c>
      <c r="B6849" s="87">
        <v>44212</v>
      </c>
      <c r="C6849" s="87" t="s">
        <v>945</v>
      </c>
      <c r="D6849" s="88">
        <f>VLOOKUP(Pag_Inicio_Corr_mas_casos[[#This Row],[Corregimiento]],Hoja3!$A$2:$D$676,4,0)</f>
        <v>81007</v>
      </c>
      <c r="E6849" s="87">
        <v>49</v>
      </c>
    </row>
    <row r="6850" spans="1:5" x14ac:dyDescent="0.2">
      <c r="A6850" s="86">
        <v>44212</v>
      </c>
      <c r="B6850" s="87">
        <v>44212</v>
      </c>
      <c r="C6850" s="87" t="s">
        <v>1022</v>
      </c>
      <c r="D6850" s="88">
        <f>VLOOKUP(Pag_Inicio_Corr_mas_casos[[#This Row],[Corregimiento]],Hoja3!$A$2:$D$676,4,0)</f>
        <v>91001</v>
      </c>
      <c r="E6850" s="87">
        <v>49</v>
      </c>
    </row>
    <row r="6851" spans="1:5" x14ac:dyDescent="0.2">
      <c r="A6851" s="86">
        <v>44212</v>
      </c>
      <c r="B6851" s="87">
        <v>44212</v>
      </c>
      <c r="C6851" s="87" t="s">
        <v>953</v>
      </c>
      <c r="D6851" s="88">
        <f>VLOOKUP(Pag_Inicio_Corr_mas_casos[[#This Row],[Corregimiento]],Hoja3!$A$2:$D$676,4,0)</f>
        <v>80817</v>
      </c>
      <c r="E6851" s="87">
        <v>46</v>
      </c>
    </row>
    <row r="6852" spans="1:5" x14ac:dyDescent="0.2">
      <c r="A6852" s="86">
        <v>44212</v>
      </c>
      <c r="B6852" s="87">
        <v>44212</v>
      </c>
      <c r="C6852" s="87" t="s">
        <v>1019</v>
      </c>
      <c r="D6852" s="88">
        <f>VLOOKUP(Pag_Inicio_Corr_mas_casos[[#This Row],[Corregimiento]],Hoja3!$A$2:$D$676,4,0)</f>
        <v>81001</v>
      </c>
      <c r="E6852" s="87">
        <v>44</v>
      </c>
    </row>
    <row r="6853" spans="1:5" x14ac:dyDescent="0.2">
      <c r="A6853" s="86">
        <v>44212</v>
      </c>
      <c r="B6853" s="87">
        <v>44212</v>
      </c>
      <c r="C6853" s="87" t="s">
        <v>1018</v>
      </c>
      <c r="D6853" s="88">
        <f>VLOOKUP(Pag_Inicio_Corr_mas_casos[[#This Row],[Corregimiento]],Hoja3!$A$2:$D$676,4,0)</f>
        <v>81008</v>
      </c>
      <c r="E6853" s="87">
        <v>43</v>
      </c>
    </row>
    <row r="6854" spans="1:5" x14ac:dyDescent="0.2">
      <c r="A6854" s="86">
        <v>44212</v>
      </c>
      <c r="B6854" s="87">
        <v>44212</v>
      </c>
      <c r="C6854" s="87" t="s">
        <v>956</v>
      </c>
      <c r="D6854" s="88">
        <f>VLOOKUP(Pag_Inicio_Corr_mas_casos[[#This Row],[Corregimiento]],Hoja3!$A$2:$D$676,4,0)</f>
        <v>80815</v>
      </c>
      <c r="E6854" s="87">
        <v>42</v>
      </c>
    </row>
    <row r="6855" spans="1:5" x14ac:dyDescent="0.2">
      <c r="A6855" s="86">
        <v>44212</v>
      </c>
      <c r="B6855" s="87">
        <v>44212</v>
      </c>
      <c r="C6855" s="87" t="s">
        <v>1060</v>
      </c>
      <c r="D6855" s="88">
        <f>VLOOKUP(Pag_Inicio_Corr_mas_casos[[#This Row],[Corregimiento]],Hoja3!$A$2:$D$676,4,0)</f>
        <v>40601</v>
      </c>
      <c r="E6855" s="87">
        <v>42</v>
      </c>
    </row>
    <row r="6856" spans="1:5" x14ac:dyDescent="0.2">
      <c r="A6856" s="86">
        <v>44212</v>
      </c>
      <c r="B6856" s="87">
        <v>44212</v>
      </c>
      <c r="C6856" s="87" t="s">
        <v>1046</v>
      </c>
      <c r="D6856" s="88">
        <f>VLOOKUP(Pag_Inicio_Corr_mas_casos[[#This Row],[Corregimiento]],Hoja3!$A$2:$D$676,4,0)</f>
        <v>80812</v>
      </c>
      <c r="E6856" s="87">
        <v>42</v>
      </c>
    </row>
    <row r="6857" spans="1:5" x14ac:dyDescent="0.2">
      <c r="A6857" s="86">
        <v>44212</v>
      </c>
      <c r="B6857" s="87">
        <v>44212</v>
      </c>
      <c r="C6857" s="87" t="s">
        <v>1054</v>
      </c>
      <c r="D6857" s="88">
        <f>VLOOKUP(Pag_Inicio_Corr_mas_casos[[#This Row],[Corregimiento]],Hoja3!$A$2:$D$676,4,0)</f>
        <v>130102</v>
      </c>
      <c r="E6857" s="87">
        <v>41</v>
      </c>
    </row>
    <row r="6858" spans="1:5" x14ac:dyDescent="0.2">
      <c r="A6858" s="86">
        <v>44212</v>
      </c>
      <c r="B6858" s="87">
        <v>44212</v>
      </c>
      <c r="C6858" s="87" t="s">
        <v>1068</v>
      </c>
      <c r="D6858" s="88">
        <f>VLOOKUP(Pag_Inicio_Corr_mas_casos[[#This Row],[Corregimiento]],Hoja3!$A$2:$D$676,4,0)</f>
        <v>130101</v>
      </c>
      <c r="E6858" s="87">
        <v>40</v>
      </c>
    </row>
    <row r="6859" spans="1:5" x14ac:dyDescent="0.2">
      <c r="A6859" s="86">
        <v>44212</v>
      </c>
      <c r="B6859" s="87">
        <v>44212</v>
      </c>
      <c r="C6859" s="87" t="s">
        <v>1020</v>
      </c>
      <c r="D6859" s="88">
        <f>VLOOKUP(Pag_Inicio_Corr_mas_casos[[#This Row],[Corregimiento]],Hoja3!$A$2:$D$676,4,0)</f>
        <v>81002</v>
      </c>
      <c r="E6859" s="87">
        <v>38</v>
      </c>
    </row>
    <row r="6860" spans="1:5" x14ac:dyDescent="0.2">
      <c r="A6860" s="86">
        <v>44212</v>
      </c>
      <c r="B6860" s="87">
        <v>44212</v>
      </c>
      <c r="C6860" s="87" t="s">
        <v>940</v>
      </c>
      <c r="D6860" s="88">
        <f>VLOOKUP(Pag_Inicio_Corr_mas_casos[[#This Row],[Corregimiento]],Hoja3!$A$2:$D$676,4,0)</f>
        <v>80806</v>
      </c>
      <c r="E6860" s="87">
        <v>38</v>
      </c>
    </row>
    <row r="6861" spans="1:5" x14ac:dyDescent="0.2">
      <c r="A6861" s="86">
        <v>44212</v>
      </c>
      <c r="B6861" s="87">
        <v>44212</v>
      </c>
      <c r="C6861" s="87" t="s">
        <v>948</v>
      </c>
      <c r="D6861" s="88">
        <f>VLOOKUP(Pag_Inicio_Corr_mas_casos[[#This Row],[Corregimiento]],Hoja3!$A$2:$D$676,4,0)</f>
        <v>80811</v>
      </c>
      <c r="E6861" s="87">
        <v>37</v>
      </c>
    </row>
    <row r="6862" spans="1:5" x14ac:dyDescent="0.2">
      <c r="A6862" s="86">
        <v>44212</v>
      </c>
      <c r="B6862" s="87">
        <v>44212</v>
      </c>
      <c r="C6862" s="87" t="s">
        <v>1057</v>
      </c>
      <c r="D6862" s="88">
        <f>VLOOKUP(Pag_Inicio_Corr_mas_casos[[#This Row],[Corregimiento]],Hoja3!$A$2:$D$676,4,0)</f>
        <v>20101</v>
      </c>
      <c r="E6862" s="87">
        <v>36</v>
      </c>
    </row>
    <row r="6863" spans="1:5" x14ac:dyDescent="0.2">
      <c r="A6863" s="99">
        <v>44213</v>
      </c>
      <c r="B6863" s="100">
        <v>44213</v>
      </c>
      <c r="C6863" s="100" t="s">
        <v>1046</v>
      </c>
      <c r="D6863" s="101">
        <f>VLOOKUP(Pag_Inicio_Corr_mas_casos[[#This Row],[Corregimiento]],Hoja3!$A$2:$D$676,4,0)</f>
        <v>80812</v>
      </c>
      <c r="E6863" s="100">
        <v>59</v>
      </c>
    </row>
    <row r="6864" spans="1:5" x14ac:dyDescent="0.2">
      <c r="A6864" s="99">
        <v>44213</v>
      </c>
      <c r="B6864" s="100">
        <v>44213</v>
      </c>
      <c r="C6864" s="100" t="s">
        <v>1036</v>
      </c>
      <c r="D6864" s="101">
        <f>VLOOKUP(Pag_Inicio_Corr_mas_casos[[#This Row],[Corregimiento]],Hoja3!$A$2:$D$676,4,0)</f>
        <v>130106</v>
      </c>
      <c r="E6864" s="100">
        <v>56</v>
      </c>
    </row>
    <row r="6865" spans="1:5" x14ac:dyDescent="0.2">
      <c r="A6865" s="99">
        <v>44213</v>
      </c>
      <c r="B6865" s="100">
        <v>44213</v>
      </c>
      <c r="C6865" s="100" t="s">
        <v>1068</v>
      </c>
      <c r="D6865" s="101">
        <f>VLOOKUP(Pag_Inicio_Corr_mas_casos[[#This Row],[Corregimiento]],Hoja3!$A$2:$D$676,4,0)</f>
        <v>130101</v>
      </c>
      <c r="E6865" s="100">
        <v>46</v>
      </c>
    </row>
    <row r="6866" spans="1:5" x14ac:dyDescent="0.2">
      <c r="A6866" s="99">
        <v>44213</v>
      </c>
      <c r="B6866" s="100">
        <v>44213</v>
      </c>
      <c r="C6866" s="100" t="s">
        <v>1054</v>
      </c>
      <c r="D6866" s="101">
        <f>VLOOKUP(Pag_Inicio_Corr_mas_casos[[#This Row],[Corregimiento]],Hoja3!$A$2:$D$676,4,0)</f>
        <v>130102</v>
      </c>
      <c r="E6866" s="100">
        <v>46</v>
      </c>
    </row>
    <row r="6867" spans="1:5" x14ac:dyDescent="0.2">
      <c r="A6867" s="99">
        <v>44213</v>
      </c>
      <c r="B6867" s="100">
        <v>44213</v>
      </c>
      <c r="C6867" s="100" t="s">
        <v>1012</v>
      </c>
      <c r="D6867" s="101">
        <f>VLOOKUP(Pag_Inicio_Corr_mas_casos[[#This Row],[Corregimiento]],Hoja3!$A$2:$D$676,4,0)</f>
        <v>80819</v>
      </c>
      <c r="E6867" s="100">
        <v>46</v>
      </c>
    </row>
    <row r="6868" spans="1:5" x14ac:dyDescent="0.2">
      <c r="A6868" s="99">
        <v>44213</v>
      </c>
      <c r="B6868" s="100">
        <v>44213</v>
      </c>
      <c r="C6868" s="100" t="s">
        <v>772</v>
      </c>
      <c r="D6868" s="101">
        <f>VLOOKUP(Pag_Inicio_Corr_mas_casos[[#This Row],[Corregimiento]],Hoja3!$A$2:$D$676,4,0)</f>
        <v>80821</v>
      </c>
      <c r="E6868" s="100">
        <v>40</v>
      </c>
    </row>
    <row r="6869" spans="1:5" x14ac:dyDescent="0.2">
      <c r="A6869" s="99">
        <v>44213</v>
      </c>
      <c r="B6869" s="100">
        <v>44213</v>
      </c>
      <c r="C6869" s="100" t="s">
        <v>947</v>
      </c>
      <c r="D6869" s="101">
        <f>VLOOKUP(Pag_Inicio_Corr_mas_casos[[#This Row],[Corregimiento]],Hoja3!$A$2:$D$676,4,0)</f>
        <v>80826</v>
      </c>
      <c r="E6869" s="100">
        <v>37</v>
      </c>
    </row>
    <row r="6870" spans="1:5" x14ac:dyDescent="0.2">
      <c r="A6870" s="99">
        <v>44213</v>
      </c>
      <c r="B6870" s="100">
        <v>44213</v>
      </c>
      <c r="C6870" s="100" t="s">
        <v>952</v>
      </c>
      <c r="D6870" s="101">
        <f>VLOOKUP(Pag_Inicio_Corr_mas_casos[[#This Row],[Corregimiento]],Hoja3!$A$2:$D$676,4,0)</f>
        <v>80820</v>
      </c>
      <c r="E6870" s="100">
        <v>34</v>
      </c>
    </row>
    <row r="6871" spans="1:5" x14ac:dyDescent="0.2">
      <c r="A6871" s="99">
        <v>44213</v>
      </c>
      <c r="B6871" s="100">
        <v>44213</v>
      </c>
      <c r="C6871" s="100" t="s">
        <v>1015</v>
      </c>
      <c r="D6871" s="101">
        <f>VLOOKUP(Pag_Inicio_Corr_mas_casos[[#This Row],[Corregimiento]],Hoja3!$A$2:$D$676,4,0)</f>
        <v>130702</v>
      </c>
      <c r="E6871" s="100">
        <v>31</v>
      </c>
    </row>
    <row r="6872" spans="1:5" x14ac:dyDescent="0.2">
      <c r="A6872" s="99">
        <v>44213</v>
      </c>
      <c r="B6872" s="100">
        <v>44213</v>
      </c>
      <c r="C6872" s="100" t="s">
        <v>954</v>
      </c>
      <c r="D6872" s="101">
        <f>VLOOKUP(Pag_Inicio_Corr_mas_casos[[#This Row],[Corregimiento]],Hoja3!$A$2:$D$676,4,0)</f>
        <v>80822</v>
      </c>
      <c r="E6872" s="100">
        <v>29</v>
      </c>
    </row>
    <row r="6873" spans="1:5" x14ac:dyDescent="0.2">
      <c r="A6873" s="99">
        <v>44213</v>
      </c>
      <c r="B6873" s="100">
        <v>44213</v>
      </c>
      <c r="C6873" s="100" t="s">
        <v>1019</v>
      </c>
      <c r="D6873" s="101">
        <f>VLOOKUP(Pag_Inicio_Corr_mas_casos[[#This Row],[Corregimiento]],Hoja3!$A$2:$D$676,4,0)</f>
        <v>81001</v>
      </c>
      <c r="E6873" s="100">
        <v>28</v>
      </c>
    </row>
    <row r="6874" spans="1:5" x14ac:dyDescent="0.2">
      <c r="A6874" s="99">
        <v>44213</v>
      </c>
      <c r="B6874" s="100">
        <v>44213</v>
      </c>
      <c r="C6874" s="100" t="s">
        <v>941</v>
      </c>
      <c r="D6874" s="101">
        <f>VLOOKUP(Pag_Inicio_Corr_mas_casos[[#This Row],[Corregimiento]],Hoja3!$A$2:$D$676,4,0)</f>
        <v>80823</v>
      </c>
      <c r="E6874" s="100">
        <v>28</v>
      </c>
    </row>
    <row r="6875" spans="1:5" x14ac:dyDescent="0.2">
      <c r="A6875" s="99">
        <v>44213</v>
      </c>
      <c r="B6875" s="100">
        <v>44213</v>
      </c>
      <c r="C6875" s="100" t="s">
        <v>950</v>
      </c>
      <c r="D6875" s="101">
        <f>VLOOKUP(Pag_Inicio_Corr_mas_casos[[#This Row],[Corregimiento]],Hoja3!$A$2:$D$676,4,0)</f>
        <v>130107</v>
      </c>
      <c r="E6875" s="100">
        <v>27</v>
      </c>
    </row>
    <row r="6876" spans="1:5" x14ac:dyDescent="0.2">
      <c r="A6876" s="99">
        <v>44213</v>
      </c>
      <c r="B6876" s="100">
        <v>44213</v>
      </c>
      <c r="C6876" s="100" t="s">
        <v>951</v>
      </c>
      <c r="D6876" s="101">
        <f>VLOOKUP(Pag_Inicio_Corr_mas_casos[[#This Row],[Corregimiento]],Hoja3!$A$2:$D$676,4,0)</f>
        <v>80813</v>
      </c>
      <c r="E6876" s="100">
        <v>27</v>
      </c>
    </row>
    <row r="6877" spans="1:5" x14ac:dyDescent="0.2">
      <c r="A6877" s="99">
        <v>44213</v>
      </c>
      <c r="B6877" s="100">
        <v>44213</v>
      </c>
      <c r="C6877" s="100" t="s">
        <v>961</v>
      </c>
      <c r="D6877" s="101">
        <f>VLOOKUP(Pag_Inicio_Corr_mas_casos[[#This Row],[Corregimiento]],Hoja3!$A$2:$D$676,4,0)</f>
        <v>20601</v>
      </c>
      <c r="E6877" s="100">
        <v>26</v>
      </c>
    </row>
    <row r="6878" spans="1:5" x14ac:dyDescent="0.2">
      <c r="A6878" s="99">
        <v>44213</v>
      </c>
      <c r="B6878" s="100">
        <v>44213</v>
      </c>
      <c r="C6878" s="100" t="s">
        <v>967</v>
      </c>
      <c r="D6878" s="101">
        <f>VLOOKUP(Pag_Inicio_Corr_mas_casos[[#This Row],[Corregimiento]],Hoja3!$A$2:$D$676,4,0)</f>
        <v>30107</v>
      </c>
      <c r="E6878" s="100">
        <v>25</v>
      </c>
    </row>
    <row r="6879" spans="1:5" x14ac:dyDescent="0.2">
      <c r="A6879" s="99">
        <v>44213</v>
      </c>
      <c r="B6879" s="100">
        <v>44213</v>
      </c>
      <c r="C6879" s="100" t="s">
        <v>956</v>
      </c>
      <c r="D6879" s="101">
        <f>VLOOKUP(Pag_Inicio_Corr_mas_casos[[#This Row],[Corregimiento]],Hoja3!$A$2:$D$676,4,0)</f>
        <v>80815</v>
      </c>
      <c r="E6879" s="100">
        <v>23</v>
      </c>
    </row>
    <row r="6880" spans="1:5" x14ac:dyDescent="0.2">
      <c r="A6880" s="99">
        <v>44213</v>
      </c>
      <c r="B6880" s="100">
        <v>44213</v>
      </c>
      <c r="C6880" s="100" t="s">
        <v>1106</v>
      </c>
      <c r="D6880" s="101">
        <f>VLOOKUP(Pag_Inicio_Corr_mas_casos[[#This Row],[Corregimiento]],Hoja3!$A$2:$D$676,4,0)</f>
        <v>50307</v>
      </c>
      <c r="E6880" s="100">
        <v>23</v>
      </c>
    </row>
    <row r="6881" spans="1:6" x14ac:dyDescent="0.2">
      <c r="A6881" s="99">
        <v>44213</v>
      </c>
      <c r="B6881" s="100">
        <v>44213</v>
      </c>
      <c r="C6881" s="100" t="s">
        <v>1022</v>
      </c>
      <c r="D6881" s="101">
        <f>VLOOKUP(Pag_Inicio_Corr_mas_casos[[#This Row],[Corregimiento]],Hoja3!$A$2:$D$676,4,0)</f>
        <v>91001</v>
      </c>
      <c r="E6881" s="100">
        <v>23</v>
      </c>
    </row>
    <row r="6882" spans="1:6" x14ac:dyDescent="0.2">
      <c r="A6882" s="99">
        <v>44213</v>
      </c>
      <c r="B6882" s="100">
        <v>44213</v>
      </c>
      <c r="C6882" s="100" t="s">
        <v>945</v>
      </c>
      <c r="D6882" s="101">
        <f>VLOOKUP(Pag_Inicio_Corr_mas_casos[[#This Row],[Corregimiento]],Hoja3!$A$2:$D$676,4,0)</f>
        <v>81007</v>
      </c>
      <c r="E6882" s="100">
        <v>22</v>
      </c>
    </row>
    <row r="6883" spans="1:6" x14ac:dyDescent="0.2">
      <c r="A6883" s="53">
        <v>44214</v>
      </c>
      <c r="B6883" s="54">
        <v>44214</v>
      </c>
      <c r="C6883" s="54" t="s">
        <v>772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 x14ac:dyDescent="0.2">
      <c r="A6884" s="53">
        <v>44214</v>
      </c>
      <c r="B6884" s="54">
        <v>44214</v>
      </c>
      <c r="C6884" s="54" t="s">
        <v>1012</v>
      </c>
      <c r="D6884" s="55">
        <f>VLOOKUP(Pag_Inicio_Corr_mas_casos[[#This Row],[Corregimiento]],Hoja3!$A$2:$D$676,4,0)</f>
        <v>80819</v>
      </c>
      <c r="E6884" s="54">
        <v>40</v>
      </c>
    </row>
    <row r="6885" spans="1:6" x14ac:dyDescent="0.2">
      <c r="A6885" s="53">
        <v>44214</v>
      </c>
      <c r="B6885" s="54">
        <v>44214</v>
      </c>
      <c r="C6885" s="54" t="s">
        <v>1054</v>
      </c>
      <c r="D6885" s="55">
        <f>VLOOKUP(Pag_Inicio_Corr_mas_casos[[#This Row],[Corregimiento]],Hoja3!$A$2:$D$676,4,0)</f>
        <v>130102</v>
      </c>
      <c r="E6885" s="54">
        <v>39</v>
      </c>
    </row>
    <row r="6886" spans="1:6" x14ac:dyDescent="0.2">
      <c r="A6886" s="53">
        <v>44214</v>
      </c>
      <c r="B6886" s="54">
        <v>44214</v>
      </c>
      <c r="C6886" s="54" t="s">
        <v>1019</v>
      </c>
      <c r="D6886" s="55">
        <f>VLOOKUP(Pag_Inicio_Corr_mas_casos[[#This Row],[Corregimiento]],Hoja3!$A$2:$D$676,4,0)</f>
        <v>81001</v>
      </c>
      <c r="E6886" s="54">
        <v>34</v>
      </c>
    </row>
    <row r="6887" spans="1:6" x14ac:dyDescent="0.2">
      <c r="A6887" s="53">
        <v>44214</v>
      </c>
      <c r="B6887" s="54">
        <v>44214</v>
      </c>
      <c r="C6887" s="54" t="s">
        <v>1068</v>
      </c>
      <c r="D6887" s="55">
        <f>VLOOKUP(Pag_Inicio_Corr_mas_casos[[#This Row],[Corregimiento]],Hoja3!$A$2:$D$676,4,0)</f>
        <v>130101</v>
      </c>
      <c r="E6887" s="54">
        <v>32</v>
      </c>
    </row>
    <row r="6888" spans="1:6" x14ac:dyDescent="0.2">
      <c r="A6888" s="53">
        <v>44214</v>
      </c>
      <c r="B6888" s="54">
        <v>44214</v>
      </c>
      <c r="C6888" s="54" t="s">
        <v>944</v>
      </c>
      <c r="D6888" s="55">
        <f>VLOOKUP(Pag_Inicio_Corr_mas_casos[[#This Row],[Corregimiento]],Hoja3!$A$2:$D$676,4,0)</f>
        <v>130708</v>
      </c>
      <c r="E6888" s="54">
        <v>30</v>
      </c>
    </row>
    <row r="6889" spans="1:6" x14ac:dyDescent="0.2">
      <c r="A6889" s="53">
        <v>44214</v>
      </c>
      <c r="B6889" s="54">
        <v>44214</v>
      </c>
      <c r="C6889" s="54" t="s">
        <v>970</v>
      </c>
      <c r="D6889" s="55">
        <f>VLOOKUP(Pag_Inicio_Corr_mas_casos[[#This Row],[Corregimiento]],Hoja3!$A$2:$D$676,4,0)</f>
        <v>40606</v>
      </c>
      <c r="E6889" s="54">
        <v>28</v>
      </c>
    </row>
    <row r="6890" spans="1:6" x14ac:dyDescent="0.2">
      <c r="A6890" s="53">
        <v>44214</v>
      </c>
      <c r="B6890" s="54">
        <v>44214</v>
      </c>
      <c r="C6890" s="54" t="s">
        <v>945</v>
      </c>
      <c r="D6890" s="55">
        <f>VLOOKUP(Pag_Inicio_Corr_mas_casos[[#This Row],[Corregimiento]],Hoja3!$A$2:$D$676,4,0)</f>
        <v>81007</v>
      </c>
      <c r="E6890" s="54">
        <v>26</v>
      </c>
    </row>
    <row r="6891" spans="1:6" x14ac:dyDescent="0.2">
      <c r="A6891" s="53">
        <v>44214</v>
      </c>
      <c r="B6891" s="54">
        <v>44214</v>
      </c>
      <c r="C6891" s="54" t="s">
        <v>1022</v>
      </c>
      <c r="D6891" s="55">
        <f>VLOOKUP(Pag_Inicio_Corr_mas_casos[[#This Row],[Corregimiento]],Hoja3!$A$2:$D$676,4,0)</f>
        <v>91001</v>
      </c>
      <c r="E6891" s="54">
        <v>22</v>
      </c>
    </row>
    <row r="6892" spans="1:6" x14ac:dyDescent="0.2">
      <c r="A6892" s="53">
        <v>44214</v>
      </c>
      <c r="B6892" s="54">
        <v>44214</v>
      </c>
      <c r="C6892" s="54" t="s">
        <v>1020</v>
      </c>
      <c r="D6892" s="55">
        <f>VLOOKUP(Pag_Inicio_Corr_mas_casos[[#This Row],[Corregimiento]],Hoja3!$A$2:$D$676,4,0)</f>
        <v>81002</v>
      </c>
      <c r="E6892" s="54">
        <v>20</v>
      </c>
    </row>
    <row r="6893" spans="1:6" x14ac:dyDescent="0.2">
      <c r="A6893" s="53">
        <v>44214</v>
      </c>
      <c r="B6893" s="54">
        <v>44214</v>
      </c>
      <c r="C6893" s="54" t="s">
        <v>952</v>
      </c>
      <c r="D6893" s="55">
        <f>VLOOKUP(Pag_Inicio_Corr_mas_casos[[#This Row],[Corregimiento]],Hoja3!$A$2:$D$676,4,0)</f>
        <v>80820</v>
      </c>
      <c r="E6893" s="54">
        <v>20</v>
      </c>
    </row>
    <row r="6894" spans="1:6" x14ac:dyDescent="0.2">
      <c r="A6894" s="53">
        <v>44214</v>
      </c>
      <c r="B6894" s="54">
        <v>44214</v>
      </c>
      <c r="C6894" s="54" t="s">
        <v>1052</v>
      </c>
      <c r="D6894" s="55">
        <f>VLOOKUP(Pag_Inicio_Corr_mas_casos[[#This Row],[Corregimiento]],Hoja3!$A$2:$D$676,4,0)</f>
        <v>40201</v>
      </c>
      <c r="E6894" s="54">
        <v>19</v>
      </c>
    </row>
    <row r="6895" spans="1:6" x14ac:dyDescent="0.2">
      <c r="A6895" s="53">
        <v>44214</v>
      </c>
      <c r="B6895" s="54">
        <v>44214</v>
      </c>
      <c r="C6895" s="54" t="s">
        <v>1011</v>
      </c>
      <c r="D6895" s="55">
        <f>VLOOKUP(Pag_Inicio_Corr_mas_casos[[#This Row],[Corregimiento]],Hoja3!$A$2:$D$676,4,0)</f>
        <v>80809</v>
      </c>
      <c r="E6895" s="54">
        <v>19</v>
      </c>
    </row>
    <row r="6896" spans="1:6" x14ac:dyDescent="0.2">
      <c r="A6896" s="53">
        <v>44214</v>
      </c>
      <c r="B6896" s="54">
        <v>44214</v>
      </c>
      <c r="C6896" s="54" t="s">
        <v>959</v>
      </c>
      <c r="D6896" s="55">
        <f>VLOOKUP(Pag_Inicio_Corr_mas_casos[[#This Row],[Corregimiento]],Hoja3!$A$2:$D$676,4,0)</f>
        <v>130701</v>
      </c>
      <c r="E6896" s="54">
        <v>18</v>
      </c>
    </row>
    <row r="6897" spans="1:5" x14ac:dyDescent="0.2">
      <c r="A6897" s="53">
        <v>44214</v>
      </c>
      <c r="B6897" s="54">
        <v>44214</v>
      </c>
      <c r="C6897" s="54" t="s">
        <v>1058</v>
      </c>
      <c r="D6897" s="55">
        <f>VLOOKUP(Pag_Inicio_Corr_mas_casos[[#This Row],[Corregimiento]],Hoja3!$A$2:$D$676,4,0)</f>
        <v>40501</v>
      </c>
      <c r="E6897" s="54">
        <v>18</v>
      </c>
    </row>
    <row r="6898" spans="1:5" x14ac:dyDescent="0.2">
      <c r="A6898" s="53">
        <v>44214</v>
      </c>
      <c r="B6898" s="54">
        <v>44214</v>
      </c>
      <c r="C6898" s="54" t="s">
        <v>961</v>
      </c>
      <c r="D6898" s="55">
        <f>VLOOKUP(Pag_Inicio_Corr_mas_casos[[#This Row],[Corregimiento]],Hoja3!$A$2:$D$676,4,0)</f>
        <v>20601</v>
      </c>
      <c r="E6898" s="54">
        <v>17</v>
      </c>
    </row>
    <row r="6899" spans="1:5" x14ac:dyDescent="0.2">
      <c r="A6899" s="53">
        <v>44214</v>
      </c>
      <c r="B6899" s="54">
        <v>44214</v>
      </c>
      <c r="C6899" s="54" t="s">
        <v>976</v>
      </c>
      <c r="D6899" s="55">
        <f>VLOOKUP(Pag_Inicio_Corr_mas_casos[[#This Row],[Corregimiento]],Hoja3!$A$2:$D$676,4,0)</f>
        <v>60105</v>
      </c>
      <c r="E6899" s="54">
        <v>17</v>
      </c>
    </row>
    <row r="6900" spans="1:5" x14ac:dyDescent="0.2">
      <c r="A6900" s="53">
        <v>44214</v>
      </c>
      <c r="B6900" s="54">
        <v>44214</v>
      </c>
      <c r="C6900" s="54" t="s">
        <v>954</v>
      </c>
      <c r="D6900" s="55">
        <f>VLOOKUP(Pag_Inicio_Corr_mas_casos[[#This Row],[Corregimiento]],Hoja3!$A$2:$D$676,4,0)</f>
        <v>80822</v>
      </c>
      <c r="E6900" s="54">
        <v>16</v>
      </c>
    </row>
    <row r="6901" spans="1:5" x14ac:dyDescent="0.2">
      <c r="A6901" s="53">
        <v>44214</v>
      </c>
      <c r="B6901" s="54">
        <v>44214</v>
      </c>
      <c r="C6901" s="54" t="s">
        <v>1006</v>
      </c>
      <c r="D6901" s="55">
        <f>VLOOKUP(Pag_Inicio_Corr_mas_casos[[#This Row],[Corregimiento]],Hoja3!$A$2:$D$676,4,0)</f>
        <v>60101</v>
      </c>
      <c r="E6901" s="54">
        <v>16</v>
      </c>
    </row>
    <row r="6902" spans="1:5" x14ac:dyDescent="0.2">
      <c r="A6902" s="53">
        <v>44214</v>
      </c>
      <c r="B6902" s="54">
        <v>44214</v>
      </c>
      <c r="C6902" s="54" t="s">
        <v>941</v>
      </c>
      <c r="D6902" s="55">
        <f>VLOOKUP(Pag_Inicio_Corr_mas_casos[[#This Row],[Corregimiento]],Hoja3!$A$2:$D$676,4,0)</f>
        <v>80823</v>
      </c>
      <c r="E6902" s="54">
        <v>16</v>
      </c>
    </row>
    <row r="6903" spans="1:5" x14ac:dyDescent="0.2">
      <c r="A6903" s="83">
        <v>44215</v>
      </c>
      <c r="B6903" s="84">
        <v>44215</v>
      </c>
      <c r="C6903" s="84" t="s">
        <v>1022</v>
      </c>
      <c r="D6903" s="85">
        <f>VLOOKUP(Pag_Inicio_Corr_mas_casos[[#This Row],[Corregimiento]],Hoja3!$A$2:$D$676,4,0)</f>
        <v>91001</v>
      </c>
      <c r="E6903" s="84">
        <v>59</v>
      </c>
    </row>
    <row r="6904" spans="1:5" x14ac:dyDescent="0.2">
      <c r="A6904" s="83">
        <v>44215</v>
      </c>
      <c r="B6904" s="84">
        <v>44215</v>
      </c>
      <c r="C6904" s="84" t="s">
        <v>1036</v>
      </c>
      <c r="D6904" s="85">
        <f>VLOOKUP(Pag_Inicio_Corr_mas_casos[[#This Row],[Corregimiento]],Hoja3!$A$2:$D$676,4,0)</f>
        <v>130106</v>
      </c>
      <c r="E6904" s="84">
        <v>59</v>
      </c>
    </row>
    <row r="6905" spans="1:5" x14ac:dyDescent="0.2">
      <c r="A6905" s="83">
        <v>44215</v>
      </c>
      <c r="B6905" s="84">
        <v>44215</v>
      </c>
      <c r="C6905" s="84" t="s">
        <v>952</v>
      </c>
      <c r="D6905" s="85">
        <f>VLOOKUP(Pag_Inicio_Corr_mas_casos[[#This Row],[Corregimiento]],Hoja3!$A$2:$D$676,4,0)</f>
        <v>80820</v>
      </c>
      <c r="E6905" s="84">
        <v>51</v>
      </c>
    </row>
    <row r="6906" spans="1:5" x14ac:dyDescent="0.2">
      <c r="A6906" s="83">
        <v>44215</v>
      </c>
      <c r="B6906" s="84">
        <v>44215</v>
      </c>
      <c r="C6906" s="84" t="s">
        <v>1012</v>
      </c>
      <c r="D6906" s="85">
        <f>VLOOKUP(Pag_Inicio_Corr_mas_casos[[#This Row],[Corregimiento]],Hoja3!$A$2:$D$676,4,0)</f>
        <v>80819</v>
      </c>
      <c r="E6906" s="84">
        <v>40</v>
      </c>
    </row>
    <row r="6907" spans="1:5" x14ac:dyDescent="0.2">
      <c r="A6907" s="83">
        <v>44215</v>
      </c>
      <c r="B6907" s="84">
        <v>44215</v>
      </c>
      <c r="C6907" s="84" t="s">
        <v>772</v>
      </c>
      <c r="D6907" s="85">
        <f>VLOOKUP(Pag_Inicio_Corr_mas_casos[[#This Row],[Corregimiento]],Hoja3!$A$2:$D$676,4,0)</f>
        <v>80821</v>
      </c>
      <c r="E6907" s="84">
        <v>39</v>
      </c>
    </row>
    <row r="6908" spans="1:5" x14ac:dyDescent="0.2">
      <c r="A6908" s="83">
        <v>44215</v>
      </c>
      <c r="B6908" s="84">
        <v>44215</v>
      </c>
      <c r="C6908" s="84" t="s">
        <v>954</v>
      </c>
      <c r="D6908" s="85">
        <f>VLOOKUP(Pag_Inicio_Corr_mas_casos[[#This Row],[Corregimiento]],Hoja3!$A$2:$D$676,4,0)</f>
        <v>80822</v>
      </c>
      <c r="E6908" s="84">
        <v>39</v>
      </c>
    </row>
    <row r="6909" spans="1:5" x14ac:dyDescent="0.2">
      <c r="A6909" s="83">
        <v>44215</v>
      </c>
      <c r="B6909" s="84">
        <v>44215</v>
      </c>
      <c r="C6909" s="110" t="s">
        <v>1054</v>
      </c>
      <c r="D6909" s="85">
        <f>VLOOKUP(Pag_Inicio_Corr_mas_casos[[#This Row],[Corregimiento]],Hoja3!$A$2:$D$676,4,0)</f>
        <v>130102</v>
      </c>
      <c r="E6909" s="84">
        <v>39</v>
      </c>
    </row>
    <row r="6910" spans="1:5" x14ac:dyDescent="0.2">
      <c r="A6910" s="83">
        <v>44215</v>
      </c>
      <c r="B6910" s="84">
        <v>44215</v>
      </c>
      <c r="C6910" s="110" t="s">
        <v>1011</v>
      </c>
      <c r="D6910" s="111">
        <f>VLOOKUP(Pag_Inicio_Corr_mas_casos[[#This Row],[Corregimiento]],Hoja3!$A$2:$D$676,4,0)</f>
        <v>80809</v>
      </c>
      <c r="E6910" s="84">
        <v>39</v>
      </c>
    </row>
    <row r="6911" spans="1:5" x14ac:dyDescent="0.2">
      <c r="A6911" s="83">
        <v>44215</v>
      </c>
      <c r="B6911" s="84">
        <v>44215</v>
      </c>
      <c r="C6911" s="110" t="s">
        <v>1070</v>
      </c>
      <c r="D6911" s="111">
        <f>VLOOKUP(Pag_Inicio_Corr_mas_casos[[#This Row],[Corregimiento]],Hoja3!$A$2:$D$676,4,0)</f>
        <v>91011</v>
      </c>
      <c r="E6911" s="84">
        <v>38</v>
      </c>
    </row>
    <row r="6912" spans="1:5" x14ac:dyDescent="0.2">
      <c r="A6912" s="83">
        <v>44215</v>
      </c>
      <c r="B6912" s="84">
        <v>44215</v>
      </c>
      <c r="C6912" s="110" t="s">
        <v>956</v>
      </c>
      <c r="D6912" s="111">
        <f>VLOOKUP(Pag_Inicio_Corr_mas_casos[[#This Row],[Corregimiento]],Hoja3!$A$2:$D$676,4,0)</f>
        <v>80815</v>
      </c>
      <c r="E6912" s="84">
        <v>35</v>
      </c>
    </row>
    <row r="6913" spans="1:5" x14ac:dyDescent="0.2">
      <c r="A6913" s="83">
        <v>44215</v>
      </c>
      <c r="B6913" s="84">
        <v>44215</v>
      </c>
      <c r="C6913" s="110" t="s">
        <v>1046</v>
      </c>
      <c r="D6913" s="111">
        <f>VLOOKUP(Pag_Inicio_Corr_mas_casos[[#This Row],[Corregimiento]],Hoja3!$A$2:$D$676,4,0)</f>
        <v>80812</v>
      </c>
      <c r="E6913" s="84">
        <v>34</v>
      </c>
    </row>
    <row r="6914" spans="1:5" x14ac:dyDescent="0.2">
      <c r="A6914" s="83">
        <v>44215</v>
      </c>
      <c r="B6914" s="84">
        <v>44215</v>
      </c>
      <c r="C6914" s="110" t="s">
        <v>951</v>
      </c>
      <c r="D6914" s="111">
        <f>VLOOKUP(Pag_Inicio_Corr_mas_casos[[#This Row],[Corregimiento]],Hoja3!$A$2:$D$676,4,0)</f>
        <v>80813</v>
      </c>
      <c r="E6914" s="84">
        <v>34</v>
      </c>
    </row>
    <row r="6915" spans="1:5" x14ac:dyDescent="0.2">
      <c r="A6915" s="83">
        <v>44215</v>
      </c>
      <c r="B6915" s="84">
        <v>44215</v>
      </c>
      <c r="C6915" s="110" t="s">
        <v>941</v>
      </c>
      <c r="D6915" s="111">
        <f>VLOOKUP(Pag_Inicio_Corr_mas_casos[[#This Row],[Corregimiento]],Hoja3!$A$2:$D$676,4,0)</f>
        <v>80823</v>
      </c>
      <c r="E6915" s="84">
        <v>33</v>
      </c>
    </row>
    <row r="6916" spans="1:5" x14ac:dyDescent="0.2">
      <c r="A6916" s="83">
        <v>44215</v>
      </c>
      <c r="B6916" s="84">
        <v>44215</v>
      </c>
      <c r="C6916" s="110" t="s">
        <v>967</v>
      </c>
      <c r="D6916" s="111">
        <f>VLOOKUP(Pag_Inicio_Corr_mas_casos[[#This Row],[Corregimiento]],Hoja3!$A$2:$D$676,4,0)</f>
        <v>30107</v>
      </c>
      <c r="E6916" s="84">
        <v>30</v>
      </c>
    </row>
    <row r="6917" spans="1:5" x14ac:dyDescent="0.2">
      <c r="A6917" s="83">
        <v>44215</v>
      </c>
      <c r="B6917" s="84">
        <v>44215</v>
      </c>
      <c r="C6917" s="110" t="s">
        <v>1060</v>
      </c>
      <c r="D6917" s="111">
        <f>VLOOKUP(Pag_Inicio_Corr_mas_casos[[#This Row],[Corregimiento]],Hoja3!$A$2:$D$676,4,0)</f>
        <v>40601</v>
      </c>
      <c r="E6917" s="84">
        <v>30</v>
      </c>
    </row>
    <row r="6918" spans="1:5" x14ac:dyDescent="0.2">
      <c r="A6918" s="83">
        <v>44215</v>
      </c>
      <c r="B6918" s="84">
        <v>44215</v>
      </c>
      <c r="C6918" s="110" t="s">
        <v>961</v>
      </c>
      <c r="D6918" s="111">
        <f>VLOOKUP(Pag_Inicio_Corr_mas_casos[[#This Row],[Corregimiento]],Hoja3!$A$2:$D$676,4,0)</f>
        <v>20601</v>
      </c>
      <c r="E6918" s="84">
        <v>30</v>
      </c>
    </row>
    <row r="6919" spans="1:5" x14ac:dyDescent="0.2">
      <c r="A6919" s="83">
        <v>44215</v>
      </c>
      <c r="B6919" s="84">
        <v>44215</v>
      </c>
      <c r="C6919" s="110" t="s">
        <v>940</v>
      </c>
      <c r="D6919" s="111">
        <f>VLOOKUP(Pag_Inicio_Corr_mas_casos[[#This Row],[Corregimiento]],Hoja3!$A$2:$D$676,4,0)</f>
        <v>80806</v>
      </c>
      <c r="E6919" s="84">
        <v>29</v>
      </c>
    </row>
    <row r="6920" spans="1:5" x14ac:dyDescent="0.2">
      <c r="A6920" s="83">
        <v>44215</v>
      </c>
      <c r="B6920" s="84">
        <v>44215</v>
      </c>
      <c r="C6920" s="110" t="s">
        <v>953</v>
      </c>
      <c r="D6920" s="111">
        <f>VLOOKUP(Pag_Inicio_Corr_mas_casos[[#This Row],[Corregimiento]],Hoja3!$A$2:$D$676,4,0)</f>
        <v>80817</v>
      </c>
      <c r="E6920" s="84">
        <v>29</v>
      </c>
    </row>
    <row r="6921" spans="1:5" x14ac:dyDescent="0.2">
      <c r="A6921" s="83">
        <v>44215</v>
      </c>
      <c r="B6921" s="84">
        <v>44215</v>
      </c>
      <c r="C6921" s="110" t="s">
        <v>1020</v>
      </c>
      <c r="D6921" s="111">
        <f>VLOOKUP(Pag_Inicio_Corr_mas_casos[[#This Row],[Corregimiento]],Hoja3!$A$2:$D$676,4,0)</f>
        <v>81002</v>
      </c>
      <c r="E6921" s="84">
        <v>27</v>
      </c>
    </row>
    <row r="6922" spans="1:5" x14ac:dyDescent="0.2">
      <c r="A6922" s="83">
        <v>44215</v>
      </c>
      <c r="B6922" s="84">
        <v>44215</v>
      </c>
      <c r="C6922" s="110" t="s">
        <v>996</v>
      </c>
      <c r="D6922" s="111">
        <f>VLOOKUP(Pag_Inicio_Corr_mas_casos[[#This Row],[Corregimiento]],Hoja3!$A$2:$D$676,4,0)</f>
        <v>80802</v>
      </c>
      <c r="E6922" s="84">
        <v>27</v>
      </c>
    </row>
    <row r="6923" spans="1:5" x14ac:dyDescent="0.2">
      <c r="A6923" s="59">
        <v>44216</v>
      </c>
      <c r="B6923" s="60">
        <v>44216</v>
      </c>
      <c r="C6923" s="112" t="s">
        <v>1068</v>
      </c>
      <c r="D6923" s="113">
        <f>VLOOKUP(Pag_Inicio_Corr_mas_casos[[#This Row],[Corregimiento]],Hoja3!$A$2:$D$676,4,0)</f>
        <v>130101</v>
      </c>
      <c r="E6923" s="60">
        <v>61</v>
      </c>
    </row>
    <row r="6924" spans="1:5" x14ac:dyDescent="0.2">
      <c r="A6924" s="59">
        <v>44216</v>
      </c>
      <c r="B6924" s="60">
        <v>44216</v>
      </c>
      <c r="C6924" s="112" t="s">
        <v>772</v>
      </c>
      <c r="D6924" s="113">
        <f>VLOOKUP(Pag_Inicio_Corr_mas_casos[[#This Row],[Corregimiento]],Hoja3!$A$2:$D$676,4,0)</f>
        <v>80821</v>
      </c>
      <c r="E6924" s="60">
        <v>55</v>
      </c>
    </row>
    <row r="6925" spans="1:5" x14ac:dyDescent="0.2">
      <c r="A6925" s="59">
        <v>44216</v>
      </c>
      <c r="B6925" s="60">
        <v>44216</v>
      </c>
      <c r="C6925" s="112" t="s">
        <v>1022</v>
      </c>
      <c r="D6925" s="113">
        <f>VLOOKUP(Pag_Inicio_Corr_mas_casos[[#This Row],[Corregimiento]],Hoja3!$A$2:$D$676,4,0)</f>
        <v>91001</v>
      </c>
      <c r="E6925" s="60">
        <v>54</v>
      </c>
    </row>
    <row r="6926" spans="1:5" x14ac:dyDescent="0.2">
      <c r="A6926" s="59">
        <v>44216</v>
      </c>
      <c r="B6926" s="60">
        <v>44216</v>
      </c>
      <c r="C6926" s="112" t="s">
        <v>1036</v>
      </c>
      <c r="D6926" s="113">
        <f>VLOOKUP(Pag_Inicio_Corr_mas_casos[[#This Row],[Corregimiento]],Hoja3!$A$2:$D$676,4,0)</f>
        <v>130106</v>
      </c>
      <c r="E6926" s="60">
        <v>54</v>
      </c>
    </row>
    <row r="6927" spans="1:5" x14ac:dyDescent="0.2">
      <c r="A6927" s="59">
        <v>44216</v>
      </c>
      <c r="B6927" s="60">
        <v>44216</v>
      </c>
      <c r="C6927" s="112" t="s">
        <v>1012</v>
      </c>
      <c r="D6927" s="113">
        <f>VLOOKUP(Pag_Inicio_Corr_mas_casos[[#This Row],[Corregimiento]],Hoja3!$A$2:$D$676,4,0)</f>
        <v>80819</v>
      </c>
      <c r="E6927" s="60">
        <v>53</v>
      </c>
    </row>
    <row r="6928" spans="1:5" x14ac:dyDescent="0.2">
      <c r="A6928" s="59">
        <v>44216</v>
      </c>
      <c r="B6928" s="60">
        <v>44216</v>
      </c>
      <c r="C6928" s="112" t="s">
        <v>1113</v>
      </c>
      <c r="D6928" s="113">
        <f>VLOOKUP(Pag_Inicio_Corr_mas_casos[[#This Row],[Corregimiento]],Hoja3!$A$2:$D$676,4,0)</f>
        <v>20307</v>
      </c>
      <c r="E6928" s="60">
        <v>45</v>
      </c>
    </row>
    <row r="6929" spans="1:5" x14ac:dyDescent="0.2">
      <c r="A6929" s="59">
        <v>44216</v>
      </c>
      <c r="B6929" s="60">
        <v>44216</v>
      </c>
      <c r="C6929" s="112" t="s">
        <v>951</v>
      </c>
      <c r="D6929" s="113">
        <f>VLOOKUP(Pag_Inicio_Corr_mas_casos[[#This Row],[Corregimiento]],Hoja3!$A$2:$D$676,4,0)</f>
        <v>80813</v>
      </c>
      <c r="E6929" s="60">
        <v>34</v>
      </c>
    </row>
    <row r="6930" spans="1:5" x14ac:dyDescent="0.2">
      <c r="A6930" s="59">
        <v>44216</v>
      </c>
      <c r="B6930" s="60">
        <v>44216</v>
      </c>
      <c r="C6930" s="112" t="s">
        <v>1046</v>
      </c>
      <c r="D6930" s="113">
        <f>VLOOKUP(Pag_Inicio_Corr_mas_casos[[#This Row],[Corregimiento]],Hoja3!$A$2:$D$676,4,0)</f>
        <v>80812</v>
      </c>
      <c r="E6930" s="60">
        <v>34</v>
      </c>
    </row>
    <row r="6931" spans="1:5" x14ac:dyDescent="0.2">
      <c r="A6931" s="59">
        <v>44216</v>
      </c>
      <c r="B6931" s="60">
        <v>44216</v>
      </c>
      <c r="C6931" s="112" t="s">
        <v>944</v>
      </c>
      <c r="D6931" s="113">
        <f>VLOOKUP(Pag_Inicio_Corr_mas_casos[[#This Row],[Corregimiento]],Hoja3!$A$2:$D$676,4,0)</f>
        <v>130708</v>
      </c>
      <c r="E6931" s="60">
        <v>33</v>
      </c>
    </row>
    <row r="6932" spans="1:5" x14ac:dyDescent="0.2">
      <c r="A6932" s="59">
        <v>44216</v>
      </c>
      <c r="B6932" s="60">
        <v>44216</v>
      </c>
      <c r="C6932" s="112" t="s">
        <v>941</v>
      </c>
      <c r="D6932" s="113">
        <f>VLOOKUP(Pag_Inicio_Corr_mas_casos[[#This Row],[Corregimiento]],Hoja3!$A$2:$D$676,4,0)</f>
        <v>80823</v>
      </c>
      <c r="E6932" s="60">
        <v>31</v>
      </c>
    </row>
    <row r="6933" spans="1:5" x14ac:dyDescent="0.2">
      <c r="A6933" s="59">
        <v>44216</v>
      </c>
      <c r="B6933" s="60">
        <v>44216</v>
      </c>
      <c r="C6933" s="112" t="s">
        <v>1060</v>
      </c>
      <c r="D6933" s="113">
        <f>VLOOKUP(Pag_Inicio_Corr_mas_casos[[#This Row],[Corregimiento]],Hoja3!$A$2:$D$676,4,0)</f>
        <v>40601</v>
      </c>
      <c r="E6933" s="60">
        <v>31</v>
      </c>
    </row>
    <row r="6934" spans="1:5" x14ac:dyDescent="0.2">
      <c r="A6934" s="59">
        <v>44216</v>
      </c>
      <c r="B6934" s="60">
        <v>44216</v>
      </c>
      <c r="C6934" s="112" t="s">
        <v>953</v>
      </c>
      <c r="D6934" s="113">
        <f>VLOOKUP(Pag_Inicio_Corr_mas_casos[[#This Row],[Corregimiento]],Hoja3!$A$2:$D$676,4,0)</f>
        <v>80817</v>
      </c>
      <c r="E6934" s="60">
        <v>30</v>
      </c>
    </row>
    <row r="6935" spans="1:5" x14ac:dyDescent="0.2">
      <c r="A6935" s="59">
        <v>44216</v>
      </c>
      <c r="B6935" s="60">
        <v>44216</v>
      </c>
      <c r="C6935" s="112" t="s">
        <v>954</v>
      </c>
      <c r="D6935" s="113">
        <f>VLOOKUP(Pag_Inicio_Corr_mas_casos[[#This Row],[Corregimiento]],Hoja3!$A$2:$D$676,4,0)</f>
        <v>80822</v>
      </c>
      <c r="E6935" s="60">
        <v>30</v>
      </c>
    </row>
    <row r="6936" spans="1:5" x14ac:dyDescent="0.2">
      <c r="A6936" s="59">
        <v>44216</v>
      </c>
      <c r="B6936" s="60">
        <v>44216</v>
      </c>
      <c r="C6936" s="112" t="s">
        <v>1021</v>
      </c>
      <c r="D6936" s="113">
        <f>VLOOKUP(Pag_Inicio_Corr_mas_casos[[#This Row],[Corregimiento]],Hoja3!$A$2:$D$676,4,0)</f>
        <v>81003</v>
      </c>
      <c r="E6936" s="60">
        <v>28</v>
      </c>
    </row>
    <row r="6937" spans="1:5" x14ac:dyDescent="0.2">
      <c r="A6937" s="59">
        <v>44216</v>
      </c>
      <c r="B6937" s="60">
        <v>44216</v>
      </c>
      <c r="C6937" s="112" t="s">
        <v>939</v>
      </c>
      <c r="D6937" s="113">
        <f>VLOOKUP(Pag_Inicio_Corr_mas_casos[[#This Row],[Corregimiento]],Hoja3!$A$2:$D$676,4,0)</f>
        <v>81009</v>
      </c>
      <c r="E6937" s="60">
        <v>28</v>
      </c>
    </row>
    <row r="6938" spans="1:5" x14ac:dyDescent="0.2">
      <c r="A6938" s="59">
        <v>44216</v>
      </c>
      <c r="B6938" s="60">
        <v>44216</v>
      </c>
      <c r="C6938" s="112" t="s">
        <v>943</v>
      </c>
      <c r="D6938" s="113">
        <f>VLOOKUP(Pag_Inicio_Corr_mas_casos[[#This Row],[Corregimiento]],Hoja3!$A$2:$D$676,4,0)</f>
        <v>80816</v>
      </c>
      <c r="E6938" s="60">
        <v>28</v>
      </c>
    </row>
    <row r="6939" spans="1:5" x14ac:dyDescent="0.2">
      <c r="A6939" s="59">
        <v>44216</v>
      </c>
      <c r="B6939" s="60">
        <v>44216</v>
      </c>
      <c r="C6939" s="112" t="s">
        <v>1054</v>
      </c>
      <c r="D6939" s="113">
        <f>VLOOKUP(Pag_Inicio_Corr_mas_casos[[#This Row],[Corregimiento]],Hoja3!$A$2:$D$676,4,0)</f>
        <v>130102</v>
      </c>
      <c r="E6939" s="60">
        <v>27</v>
      </c>
    </row>
    <row r="6940" spans="1:5" x14ac:dyDescent="0.2">
      <c r="A6940" s="59">
        <v>44216</v>
      </c>
      <c r="B6940" s="60">
        <v>44216</v>
      </c>
      <c r="C6940" s="112" t="s">
        <v>940</v>
      </c>
      <c r="D6940" s="113">
        <f>VLOOKUP(Pag_Inicio_Corr_mas_casos[[#This Row],[Corregimiento]],Hoja3!$A$2:$D$676,4,0)</f>
        <v>80806</v>
      </c>
      <c r="E6940" s="60">
        <v>27</v>
      </c>
    </row>
    <row r="6941" spans="1:5" x14ac:dyDescent="0.2">
      <c r="A6941" s="59">
        <v>44216</v>
      </c>
      <c r="B6941" s="60">
        <v>44216</v>
      </c>
      <c r="C6941" s="112" t="s">
        <v>956</v>
      </c>
      <c r="D6941" s="113">
        <f>VLOOKUP(Pag_Inicio_Corr_mas_casos[[#This Row],[Corregimiento]],Hoja3!$A$2:$D$676,4,0)</f>
        <v>80815</v>
      </c>
      <c r="E6941" s="60">
        <v>25</v>
      </c>
    </row>
    <row r="6942" spans="1:5" x14ac:dyDescent="0.2">
      <c r="A6942" s="59">
        <v>44216</v>
      </c>
      <c r="B6942" s="60">
        <v>44216</v>
      </c>
      <c r="C6942" s="112" t="s">
        <v>1015</v>
      </c>
      <c r="D6942" s="113">
        <f>VLOOKUP(Pag_Inicio_Corr_mas_casos[[#This Row],[Corregimiento]],Hoja3!$A$2:$D$676,4,0)</f>
        <v>130702</v>
      </c>
      <c r="E6942" s="60">
        <v>24</v>
      </c>
    </row>
    <row r="6943" spans="1:5" x14ac:dyDescent="0.2">
      <c r="A6943" s="77">
        <v>44217</v>
      </c>
      <c r="B6943" s="78">
        <v>44217</v>
      </c>
      <c r="C6943" s="114" t="s">
        <v>1046</v>
      </c>
      <c r="D6943" s="115">
        <f>VLOOKUP(Pag_Inicio_Corr_mas_casos[[#This Row],[Corregimiento]],Hoja3!$A$2:$D$676,4,0)</f>
        <v>80812</v>
      </c>
      <c r="E6943" s="78">
        <v>40</v>
      </c>
    </row>
    <row r="6944" spans="1:5" x14ac:dyDescent="0.2">
      <c r="A6944" s="77">
        <v>44217</v>
      </c>
      <c r="B6944" s="78">
        <v>44217</v>
      </c>
      <c r="C6944" s="114" t="s">
        <v>943</v>
      </c>
      <c r="D6944" s="115">
        <f>VLOOKUP(Pag_Inicio_Corr_mas_casos[[#This Row],[Corregimiento]],Hoja3!$A$2:$D$676,4,0)</f>
        <v>80816</v>
      </c>
      <c r="E6944" s="78">
        <v>36</v>
      </c>
    </row>
    <row r="6945" spans="1:5" x14ac:dyDescent="0.2">
      <c r="A6945" s="77">
        <v>44217</v>
      </c>
      <c r="B6945" s="78">
        <v>44217</v>
      </c>
      <c r="C6945" s="114" t="s">
        <v>1012</v>
      </c>
      <c r="D6945" s="115">
        <f>VLOOKUP(Pag_Inicio_Corr_mas_casos[[#This Row],[Corregimiento]],Hoja3!$A$2:$D$676,4,0)</f>
        <v>80819</v>
      </c>
      <c r="E6945" s="78">
        <v>35</v>
      </c>
    </row>
    <row r="6946" spans="1:5" x14ac:dyDescent="0.2">
      <c r="A6946" s="77">
        <v>44217</v>
      </c>
      <c r="B6946" s="78">
        <v>44217</v>
      </c>
      <c r="C6946" s="114" t="s">
        <v>1036</v>
      </c>
      <c r="D6946" s="115">
        <f>VLOOKUP(Pag_Inicio_Corr_mas_casos[[#This Row],[Corregimiento]],Hoja3!$A$2:$D$676,4,0)</f>
        <v>130106</v>
      </c>
      <c r="E6946" s="78">
        <v>35</v>
      </c>
    </row>
    <row r="6947" spans="1:5" x14ac:dyDescent="0.2">
      <c r="A6947" s="77">
        <v>44217</v>
      </c>
      <c r="B6947" s="78">
        <v>44217</v>
      </c>
      <c r="C6947" s="114" t="s">
        <v>1060</v>
      </c>
      <c r="D6947" s="115">
        <f>VLOOKUP(Pag_Inicio_Corr_mas_casos[[#This Row],[Corregimiento]],Hoja3!$A$2:$D$676,4,0)</f>
        <v>40601</v>
      </c>
      <c r="E6947" s="78">
        <v>34</v>
      </c>
    </row>
    <row r="6948" spans="1:5" x14ac:dyDescent="0.2">
      <c r="A6948" s="77">
        <v>44217</v>
      </c>
      <c r="B6948" s="78">
        <v>44217</v>
      </c>
      <c r="C6948" s="114" t="s">
        <v>772</v>
      </c>
      <c r="D6948" s="115">
        <f>VLOOKUP(Pag_Inicio_Corr_mas_casos[[#This Row],[Corregimiento]],Hoja3!$A$2:$D$676,4,0)</f>
        <v>80821</v>
      </c>
      <c r="E6948" s="78">
        <v>33</v>
      </c>
    </row>
    <row r="6949" spans="1:5" x14ac:dyDescent="0.2">
      <c r="A6949" s="77">
        <v>44217</v>
      </c>
      <c r="B6949" s="78">
        <v>44217</v>
      </c>
      <c r="C6949" s="114" t="s">
        <v>956</v>
      </c>
      <c r="D6949" s="115">
        <f>VLOOKUP(Pag_Inicio_Corr_mas_casos[[#This Row],[Corregimiento]],Hoja3!$A$2:$D$676,4,0)</f>
        <v>80815</v>
      </c>
      <c r="E6949" s="78">
        <v>33</v>
      </c>
    </row>
    <row r="6950" spans="1:5" x14ac:dyDescent="0.2">
      <c r="A6950" s="77">
        <v>44217</v>
      </c>
      <c r="B6950" s="78">
        <v>44217</v>
      </c>
      <c r="C6950" s="114" t="s">
        <v>1068</v>
      </c>
      <c r="D6950" s="115">
        <f>VLOOKUP(Pag_Inicio_Corr_mas_casos[[#This Row],[Corregimiento]],Hoja3!$A$2:$D$676,4,0)</f>
        <v>130101</v>
      </c>
      <c r="E6950" s="78">
        <v>30</v>
      </c>
    </row>
    <row r="6951" spans="1:5" x14ac:dyDescent="0.2">
      <c r="A6951" s="77">
        <v>44217</v>
      </c>
      <c r="B6951" s="78">
        <v>44217</v>
      </c>
      <c r="C6951" s="114" t="s">
        <v>940</v>
      </c>
      <c r="D6951" s="115">
        <f>VLOOKUP(Pag_Inicio_Corr_mas_casos[[#This Row],[Corregimiento]],Hoja3!$A$2:$D$676,4,0)</f>
        <v>80806</v>
      </c>
      <c r="E6951" s="78">
        <v>30</v>
      </c>
    </row>
    <row r="6952" spans="1:5" x14ac:dyDescent="0.2">
      <c r="A6952" s="77">
        <v>44217</v>
      </c>
      <c r="B6952" s="78">
        <v>44217</v>
      </c>
      <c r="C6952" s="114" t="s">
        <v>1011</v>
      </c>
      <c r="D6952" s="115">
        <f>VLOOKUP(Pag_Inicio_Corr_mas_casos[[#This Row],[Corregimiento]],Hoja3!$A$2:$D$676,4,0)</f>
        <v>80809</v>
      </c>
      <c r="E6952" s="78">
        <v>30</v>
      </c>
    </row>
    <row r="6953" spans="1:5" x14ac:dyDescent="0.2">
      <c r="A6953" s="77">
        <v>44217</v>
      </c>
      <c r="B6953" s="78">
        <v>44217</v>
      </c>
      <c r="C6953" s="114" t="s">
        <v>937</v>
      </c>
      <c r="D6953" s="115">
        <f>VLOOKUP(Pag_Inicio_Corr_mas_casos[[#This Row],[Corregimiento]],Hoja3!$A$2:$D$676,4,0)</f>
        <v>80810</v>
      </c>
      <c r="E6953" s="78">
        <v>29</v>
      </c>
    </row>
    <row r="6954" spans="1:5" x14ac:dyDescent="0.2">
      <c r="A6954" s="77">
        <v>44217</v>
      </c>
      <c r="B6954" s="78">
        <v>44217</v>
      </c>
      <c r="C6954" s="114" t="s">
        <v>939</v>
      </c>
      <c r="D6954" s="115">
        <f>VLOOKUP(Pag_Inicio_Corr_mas_casos[[#This Row],[Corregimiento]],Hoja3!$A$2:$D$676,4,0)</f>
        <v>81009</v>
      </c>
      <c r="E6954" s="78">
        <v>29</v>
      </c>
    </row>
    <row r="6955" spans="1:5" x14ac:dyDescent="0.2">
      <c r="A6955" s="77">
        <v>44217</v>
      </c>
      <c r="B6955" s="78">
        <v>44217</v>
      </c>
      <c r="C6955" s="114" t="s">
        <v>942</v>
      </c>
      <c r="D6955" s="115">
        <f>VLOOKUP(Pag_Inicio_Corr_mas_casos[[#This Row],[Corregimiento]],Hoja3!$A$2:$D$676,4,0)</f>
        <v>80807</v>
      </c>
      <c r="E6955" s="78">
        <v>28</v>
      </c>
    </row>
    <row r="6956" spans="1:5" x14ac:dyDescent="0.2">
      <c r="A6956" s="77">
        <v>44217</v>
      </c>
      <c r="B6956" s="78">
        <v>44217</v>
      </c>
      <c r="C6956" s="114" t="s">
        <v>954</v>
      </c>
      <c r="D6956" s="115">
        <f>VLOOKUP(Pag_Inicio_Corr_mas_casos[[#This Row],[Corregimiento]],Hoja3!$A$2:$D$676,4,0)</f>
        <v>80822</v>
      </c>
      <c r="E6956" s="78">
        <v>27</v>
      </c>
    </row>
    <row r="6957" spans="1:5" x14ac:dyDescent="0.2">
      <c r="A6957" s="77">
        <v>44217</v>
      </c>
      <c r="B6957" s="78">
        <v>44217</v>
      </c>
      <c r="C6957" s="114" t="s">
        <v>952</v>
      </c>
      <c r="D6957" s="115">
        <f>VLOOKUP(Pag_Inicio_Corr_mas_casos[[#This Row],[Corregimiento]],Hoja3!$A$2:$D$676,4,0)</f>
        <v>80820</v>
      </c>
      <c r="E6957" s="78">
        <v>27</v>
      </c>
    </row>
    <row r="6958" spans="1:5" x14ac:dyDescent="0.2">
      <c r="A6958" s="77">
        <v>44217</v>
      </c>
      <c r="B6958" s="78">
        <v>44217</v>
      </c>
      <c r="C6958" s="114" t="s">
        <v>948</v>
      </c>
      <c r="D6958" s="115">
        <f>VLOOKUP(Pag_Inicio_Corr_mas_casos[[#This Row],[Corregimiento]],Hoja3!$A$2:$D$676,4,0)</f>
        <v>80811</v>
      </c>
      <c r="E6958" s="78">
        <v>27</v>
      </c>
    </row>
    <row r="6959" spans="1:5" x14ac:dyDescent="0.2">
      <c r="A6959" s="77">
        <v>44217</v>
      </c>
      <c r="B6959" s="78">
        <v>44217</v>
      </c>
      <c r="C6959" s="114" t="s">
        <v>1032</v>
      </c>
      <c r="D6959" s="115">
        <f>VLOOKUP(Pag_Inicio_Corr_mas_casos[[#This Row],[Corregimiento]],Hoja3!$A$2:$D$676,4,0)</f>
        <v>30104</v>
      </c>
      <c r="E6959" s="78">
        <v>25</v>
      </c>
    </row>
    <row r="6960" spans="1:5" x14ac:dyDescent="0.2">
      <c r="A6960" s="77">
        <v>44217</v>
      </c>
      <c r="B6960" s="78">
        <v>44217</v>
      </c>
      <c r="C6960" s="114" t="s">
        <v>1022</v>
      </c>
      <c r="D6960" s="115">
        <f>VLOOKUP(Pag_Inicio_Corr_mas_casos[[#This Row],[Corregimiento]],Hoja3!$A$2:$D$676,4,0)</f>
        <v>91001</v>
      </c>
      <c r="E6960" s="78">
        <v>25</v>
      </c>
    </row>
    <row r="6961" spans="1:5" x14ac:dyDescent="0.2">
      <c r="A6961" s="77">
        <v>44217</v>
      </c>
      <c r="B6961" s="78">
        <v>44217</v>
      </c>
      <c r="C6961" s="114" t="s">
        <v>1019</v>
      </c>
      <c r="D6961" s="115">
        <f>VLOOKUP(Pag_Inicio_Corr_mas_casos[[#This Row],[Corregimiento]],Hoja3!$A$2:$D$676,4,0)</f>
        <v>81001</v>
      </c>
      <c r="E6961" s="78">
        <v>23</v>
      </c>
    </row>
    <row r="6962" spans="1:5" x14ac:dyDescent="0.2">
      <c r="A6962" s="77">
        <v>44217</v>
      </c>
      <c r="B6962" s="78">
        <v>44217</v>
      </c>
      <c r="C6962" s="114" t="s">
        <v>967</v>
      </c>
      <c r="D6962" s="115">
        <f>VLOOKUP(Pag_Inicio_Corr_mas_casos[[#This Row],[Corregimiento]],Hoja3!$A$2:$D$676,4,0)</f>
        <v>30107</v>
      </c>
      <c r="E6962" s="78">
        <v>23</v>
      </c>
    </row>
    <row r="6963" spans="1:5" x14ac:dyDescent="0.2">
      <c r="A6963" s="99">
        <v>44218</v>
      </c>
      <c r="B6963" s="100">
        <v>44218</v>
      </c>
      <c r="C6963" s="116" t="s">
        <v>1012</v>
      </c>
      <c r="D6963" s="117">
        <f>VLOOKUP(Pag_Inicio_Corr_mas_casos[[#This Row],[Corregimiento]],Hoja3!$A$2:$D$676,4,0)</f>
        <v>80819</v>
      </c>
      <c r="E6963" s="100">
        <v>44</v>
      </c>
    </row>
    <row r="6964" spans="1:5" x14ac:dyDescent="0.2">
      <c r="A6964" s="99">
        <v>44218</v>
      </c>
      <c r="B6964" s="100">
        <v>44218</v>
      </c>
      <c r="C6964" s="116" t="s">
        <v>1036</v>
      </c>
      <c r="D6964" s="117">
        <f>VLOOKUP(Pag_Inicio_Corr_mas_casos[[#This Row],[Corregimiento]],Hoja3!$A$2:$D$676,4,0)</f>
        <v>130106</v>
      </c>
      <c r="E6964" s="100">
        <v>44</v>
      </c>
    </row>
    <row r="6965" spans="1:5" x14ac:dyDescent="0.2">
      <c r="A6965" s="99">
        <v>44218</v>
      </c>
      <c r="B6965" s="100">
        <v>44218</v>
      </c>
      <c r="C6965" s="116" t="s">
        <v>1060</v>
      </c>
      <c r="D6965" s="117">
        <f>VLOOKUP(Pag_Inicio_Corr_mas_casos[[#This Row],[Corregimiento]],Hoja3!$A$2:$D$676,4,0)</f>
        <v>40601</v>
      </c>
      <c r="E6965" s="100">
        <v>42</v>
      </c>
    </row>
    <row r="6966" spans="1:5" x14ac:dyDescent="0.2">
      <c r="A6966" s="99">
        <v>44218</v>
      </c>
      <c r="B6966" s="100">
        <v>44218</v>
      </c>
      <c r="C6966" s="116" t="s">
        <v>1015</v>
      </c>
      <c r="D6966" s="117">
        <f>VLOOKUP(Pag_Inicio_Corr_mas_casos[[#This Row],[Corregimiento]],Hoja3!$A$2:$D$676,4,0)</f>
        <v>130702</v>
      </c>
      <c r="E6966" s="100">
        <v>38</v>
      </c>
    </row>
    <row r="6967" spans="1:5" x14ac:dyDescent="0.2">
      <c r="A6967" s="99">
        <v>44218</v>
      </c>
      <c r="B6967" s="100">
        <v>44218</v>
      </c>
      <c r="C6967" s="116" t="s">
        <v>941</v>
      </c>
      <c r="D6967" s="117">
        <f>VLOOKUP(Pag_Inicio_Corr_mas_casos[[#This Row],[Corregimiento]],Hoja3!$A$2:$D$676,4,0)</f>
        <v>80823</v>
      </c>
      <c r="E6967" s="100">
        <v>37</v>
      </c>
    </row>
    <row r="6968" spans="1:5" x14ac:dyDescent="0.2">
      <c r="A6968" s="99">
        <v>44218</v>
      </c>
      <c r="B6968" s="100">
        <v>44218</v>
      </c>
      <c r="C6968" s="116" t="s">
        <v>1046</v>
      </c>
      <c r="D6968" s="117">
        <f>VLOOKUP(Pag_Inicio_Corr_mas_casos[[#This Row],[Corregimiento]],Hoja3!$A$2:$D$676,4,0)</f>
        <v>80812</v>
      </c>
      <c r="E6968" s="100">
        <v>31</v>
      </c>
    </row>
    <row r="6969" spans="1:5" x14ac:dyDescent="0.2">
      <c r="A6969" s="99">
        <v>44218</v>
      </c>
      <c r="B6969" s="100">
        <v>44218</v>
      </c>
      <c r="C6969" s="116" t="s">
        <v>1019</v>
      </c>
      <c r="D6969" s="117">
        <f>VLOOKUP(Pag_Inicio_Corr_mas_casos[[#This Row],[Corregimiento]],Hoja3!$A$2:$D$676,4,0)</f>
        <v>81001</v>
      </c>
      <c r="E6969" s="100">
        <v>30</v>
      </c>
    </row>
    <row r="6970" spans="1:5" x14ac:dyDescent="0.2">
      <c r="A6970" s="99">
        <v>44218</v>
      </c>
      <c r="B6970" s="100">
        <v>44218</v>
      </c>
      <c r="C6970" s="116" t="s">
        <v>944</v>
      </c>
      <c r="D6970" s="117">
        <f>VLOOKUP(Pag_Inicio_Corr_mas_casos[[#This Row],[Corregimiento]],Hoja3!$A$2:$D$676,4,0)</f>
        <v>130708</v>
      </c>
      <c r="E6970" s="100">
        <v>30</v>
      </c>
    </row>
    <row r="6971" spans="1:5" x14ac:dyDescent="0.2">
      <c r="A6971" s="99">
        <v>44218</v>
      </c>
      <c r="B6971" s="100">
        <v>44218</v>
      </c>
      <c r="C6971" s="116" t="s">
        <v>1022</v>
      </c>
      <c r="D6971" s="117">
        <f>VLOOKUP(Pag_Inicio_Corr_mas_casos[[#This Row],[Corregimiento]],Hoja3!$A$2:$D$676,4,0)</f>
        <v>91001</v>
      </c>
      <c r="E6971" s="100">
        <v>30</v>
      </c>
    </row>
    <row r="6972" spans="1:5" x14ac:dyDescent="0.2">
      <c r="A6972" s="99">
        <v>44218</v>
      </c>
      <c r="B6972" s="100">
        <v>44218</v>
      </c>
      <c r="C6972" s="116" t="s">
        <v>954</v>
      </c>
      <c r="D6972" s="117">
        <f>VLOOKUP(Pag_Inicio_Corr_mas_casos[[#This Row],[Corregimiento]],Hoja3!$A$2:$D$676,4,0)</f>
        <v>80822</v>
      </c>
      <c r="E6972" s="100">
        <v>29</v>
      </c>
    </row>
    <row r="6973" spans="1:5" x14ac:dyDescent="0.2">
      <c r="A6973" s="99">
        <v>44218</v>
      </c>
      <c r="B6973" s="100">
        <v>44218</v>
      </c>
      <c r="C6973" s="116" t="s">
        <v>1054</v>
      </c>
      <c r="D6973" s="117">
        <f>VLOOKUP(Pag_Inicio_Corr_mas_casos[[#This Row],[Corregimiento]],Hoja3!$A$2:$D$676,4,0)</f>
        <v>130102</v>
      </c>
      <c r="E6973" s="100">
        <v>28</v>
      </c>
    </row>
    <row r="6974" spans="1:5" x14ac:dyDescent="0.2">
      <c r="A6974" s="99">
        <v>44218</v>
      </c>
      <c r="B6974" s="100">
        <v>44218</v>
      </c>
      <c r="C6974" s="116" t="s">
        <v>959</v>
      </c>
      <c r="D6974" s="117">
        <f>VLOOKUP(Pag_Inicio_Corr_mas_casos[[#This Row],[Corregimiento]],Hoja3!$A$2:$D$676,4,0)</f>
        <v>130701</v>
      </c>
      <c r="E6974" s="100">
        <v>27</v>
      </c>
    </row>
    <row r="6975" spans="1:5" x14ac:dyDescent="0.2">
      <c r="A6975" s="99">
        <v>44218</v>
      </c>
      <c r="B6975" s="100">
        <v>44218</v>
      </c>
      <c r="C6975" s="116" t="s">
        <v>945</v>
      </c>
      <c r="D6975" s="117">
        <f>VLOOKUP(Pag_Inicio_Corr_mas_casos[[#This Row],[Corregimiento]],Hoja3!$A$2:$D$676,4,0)</f>
        <v>81007</v>
      </c>
      <c r="E6975" s="100">
        <v>27</v>
      </c>
    </row>
    <row r="6976" spans="1:5" x14ac:dyDescent="0.2">
      <c r="A6976" s="99">
        <v>44218</v>
      </c>
      <c r="B6976" s="100">
        <v>44218</v>
      </c>
      <c r="C6976" s="116" t="s">
        <v>940</v>
      </c>
      <c r="D6976" s="117">
        <f>VLOOKUP(Pag_Inicio_Corr_mas_casos[[#This Row],[Corregimiento]],Hoja3!$A$2:$D$676,4,0)</f>
        <v>80806</v>
      </c>
      <c r="E6976" s="100">
        <v>27</v>
      </c>
    </row>
    <row r="6977" spans="1:5" x14ac:dyDescent="0.2">
      <c r="A6977" s="99">
        <v>44218</v>
      </c>
      <c r="B6977" s="100">
        <v>44218</v>
      </c>
      <c r="C6977" s="116" t="s">
        <v>957</v>
      </c>
      <c r="D6977" s="117">
        <f>VLOOKUP(Pag_Inicio_Corr_mas_casos[[#This Row],[Corregimiento]],Hoja3!$A$2:$D$676,4,0)</f>
        <v>130716</v>
      </c>
      <c r="E6977" s="100">
        <v>27</v>
      </c>
    </row>
    <row r="6978" spans="1:5" x14ac:dyDescent="0.2">
      <c r="A6978" s="99">
        <v>44218</v>
      </c>
      <c r="B6978" s="100">
        <v>44218</v>
      </c>
      <c r="C6978" s="116" t="s">
        <v>772</v>
      </c>
      <c r="D6978" s="117">
        <f>VLOOKUP(Pag_Inicio_Corr_mas_casos[[#This Row],[Corregimiento]],Hoja3!$A$2:$D$676,4,0)</f>
        <v>80821</v>
      </c>
      <c r="E6978" s="100">
        <v>26</v>
      </c>
    </row>
    <row r="6979" spans="1:5" x14ac:dyDescent="0.2">
      <c r="A6979" s="99">
        <v>44218</v>
      </c>
      <c r="B6979" s="100">
        <v>44218</v>
      </c>
      <c r="C6979" s="116" t="s">
        <v>956</v>
      </c>
      <c r="D6979" s="117">
        <f>VLOOKUP(Pag_Inicio_Corr_mas_casos[[#This Row],[Corregimiento]],Hoja3!$A$2:$D$676,4,0)</f>
        <v>80815</v>
      </c>
      <c r="E6979" s="100">
        <v>25</v>
      </c>
    </row>
    <row r="6980" spans="1:5" x14ac:dyDescent="0.2">
      <c r="A6980" s="99">
        <v>44218</v>
      </c>
      <c r="B6980" s="100">
        <v>44218</v>
      </c>
      <c r="C6980" s="116" t="s">
        <v>1021</v>
      </c>
      <c r="D6980" s="117">
        <f>VLOOKUP(Pag_Inicio_Corr_mas_casos[[#This Row],[Corregimiento]],Hoja3!$A$2:$D$676,4,0)</f>
        <v>81003</v>
      </c>
      <c r="E6980" s="100">
        <v>25</v>
      </c>
    </row>
    <row r="6981" spans="1:5" x14ac:dyDescent="0.2">
      <c r="A6981" s="99">
        <v>44218</v>
      </c>
      <c r="B6981" s="100">
        <v>44218</v>
      </c>
      <c r="C6981" s="116" t="s">
        <v>938</v>
      </c>
      <c r="D6981" s="117">
        <f>VLOOKUP(Pag_Inicio_Corr_mas_casos[[#This Row],[Corregimiento]],Hoja3!$A$2:$D$676,4,0)</f>
        <v>130717</v>
      </c>
      <c r="E6981" s="100">
        <v>24</v>
      </c>
    </row>
    <row r="6982" spans="1:5" x14ac:dyDescent="0.2">
      <c r="A6982" s="99">
        <v>44218</v>
      </c>
      <c r="B6982" s="100">
        <v>44218</v>
      </c>
      <c r="C6982" s="116" t="s">
        <v>1068</v>
      </c>
      <c r="D6982" s="117">
        <f>VLOOKUP(Pag_Inicio_Corr_mas_casos[[#This Row],[Corregimiento]],Hoja3!$A$2:$D$676,4,0)</f>
        <v>130101</v>
      </c>
      <c r="E6982" s="100">
        <v>23</v>
      </c>
    </row>
    <row r="6983" spans="1:5" x14ac:dyDescent="0.2">
      <c r="A6983" s="53">
        <v>44219</v>
      </c>
      <c r="B6983" s="54">
        <v>44219</v>
      </c>
      <c r="C6983" s="118" t="s">
        <v>1136</v>
      </c>
      <c r="D6983" s="119">
        <f>VLOOKUP(Pag_Inicio_Corr_mas_casos[[#This Row],[Corregimiento]],Hoja3!$A$2:$D$676,4,0)</f>
        <v>91001</v>
      </c>
      <c r="E6983" s="54">
        <v>57</v>
      </c>
    </row>
    <row r="6984" spans="1:5" x14ac:dyDescent="0.2">
      <c r="A6984" s="53">
        <v>44219</v>
      </c>
      <c r="B6984" s="54">
        <v>44219</v>
      </c>
      <c r="C6984" s="118" t="s">
        <v>1137</v>
      </c>
      <c r="D6984" s="119">
        <f>VLOOKUP(Pag_Inicio_Corr_mas_casos[[#This Row],[Corregimiento]],Hoja3!$A$2:$D$676,4,0)</f>
        <v>80819</v>
      </c>
      <c r="E6984" s="54">
        <v>54</v>
      </c>
    </row>
    <row r="6985" spans="1:5" x14ac:dyDescent="0.2">
      <c r="A6985" s="53">
        <v>44219</v>
      </c>
      <c r="B6985" s="54">
        <v>44219</v>
      </c>
      <c r="C6985" s="118" t="s">
        <v>1138</v>
      </c>
      <c r="D6985" s="119">
        <f>VLOOKUP(Pag_Inicio_Corr_mas_casos[[#This Row],[Corregimiento]],Hoja3!$A$2:$D$676,4,0)</f>
        <v>80815</v>
      </c>
      <c r="E6985" s="54">
        <v>46</v>
      </c>
    </row>
    <row r="6986" spans="1:5" x14ac:dyDescent="0.2">
      <c r="A6986" s="53">
        <v>44219</v>
      </c>
      <c r="B6986" s="54">
        <v>44219</v>
      </c>
      <c r="C6986" s="118" t="s">
        <v>772</v>
      </c>
      <c r="D6986" s="119">
        <f>VLOOKUP(Pag_Inicio_Corr_mas_casos[[#This Row],[Corregimiento]],Hoja3!$A$2:$D$676,4,0)</f>
        <v>80821</v>
      </c>
      <c r="E6986" s="54">
        <v>44</v>
      </c>
    </row>
    <row r="6987" spans="1:5" x14ac:dyDescent="0.2">
      <c r="A6987" s="53">
        <v>44219</v>
      </c>
      <c r="B6987" s="54">
        <v>44219</v>
      </c>
      <c r="C6987" s="118" t="s">
        <v>1060</v>
      </c>
      <c r="D6987" s="119">
        <f>VLOOKUP(Pag_Inicio_Corr_mas_casos[[#This Row],[Corregimiento]],Hoja3!$A$2:$D$676,4,0)</f>
        <v>40601</v>
      </c>
      <c r="E6987" s="54">
        <v>39</v>
      </c>
    </row>
    <row r="6988" spans="1:5" x14ac:dyDescent="0.2">
      <c r="A6988" s="53">
        <v>44219</v>
      </c>
      <c r="B6988" s="54">
        <v>44219</v>
      </c>
      <c r="C6988" s="118" t="s">
        <v>941</v>
      </c>
      <c r="D6988" s="119">
        <f>VLOOKUP(Pag_Inicio_Corr_mas_casos[[#This Row],[Corregimiento]],Hoja3!$A$2:$D$676,4,0)</f>
        <v>80823</v>
      </c>
      <c r="E6988" s="54">
        <v>37</v>
      </c>
    </row>
    <row r="6989" spans="1:5" x14ac:dyDescent="0.2">
      <c r="A6989" s="53">
        <v>44219</v>
      </c>
      <c r="B6989" s="54">
        <v>44219</v>
      </c>
      <c r="C6989" s="118" t="s">
        <v>1046</v>
      </c>
      <c r="D6989" s="119">
        <f>VLOOKUP(Pag_Inicio_Corr_mas_casos[[#This Row],[Corregimiento]],Hoja3!$A$2:$D$676,4,0)</f>
        <v>80812</v>
      </c>
      <c r="E6989" s="54">
        <v>37</v>
      </c>
    </row>
    <row r="6990" spans="1:5" x14ac:dyDescent="0.2">
      <c r="A6990" s="53">
        <v>44219</v>
      </c>
      <c r="B6990" s="54">
        <v>44219</v>
      </c>
      <c r="C6990" s="118" t="s">
        <v>944</v>
      </c>
      <c r="D6990" s="119">
        <f>VLOOKUP(Pag_Inicio_Corr_mas_casos[[#This Row],[Corregimiento]],Hoja3!$A$2:$D$676,4,0)</f>
        <v>130708</v>
      </c>
      <c r="E6990" s="54">
        <v>35</v>
      </c>
    </row>
    <row r="6991" spans="1:5" x14ac:dyDescent="0.2">
      <c r="A6991" s="53">
        <v>44219</v>
      </c>
      <c r="B6991" s="54">
        <v>44219</v>
      </c>
      <c r="C6991" s="118" t="s">
        <v>1011</v>
      </c>
      <c r="D6991" s="119">
        <f>VLOOKUP(Pag_Inicio_Corr_mas_casos[[#This Row],[Corregimiento]],Hoja3!$A$2:$D$676,4,0)</f>
        <v>80809</v>
      </c>
      <c r="E6991" s="54">
        <v>35</v>
      </c>
    </row>
    <row r="6992" spans="1:5" x14ac:dyDescent="0.2">
      <c r="A6992" s="53">
        <v>44219</v>
      </c>
      <c r="B6992" s="54">
        <v>44219</v>
      </c>
      <c r="C6992" s="118" t="s">
        <v>959</v>
      </c>
      <c r="D6992" s="119">
        <f>VLOOKUP(Pag_Inicio_Corr_mas_casos[[#This Row],[Corregimiento]],Hoja3!$A$2:$D$676,4,0)</f>
        <v>130701</v>
      </c>
      <c r="E6992" s="54">
        <v>33</v>
      </c>
    </row>
    <row r="6993" spans="1:5" x14ac:dyDescent="0.2">
      <c r="A6993" s="53">
        <v>44219</v>
      </c>
      <c r="B6993" s="54">
        <v>44219</v>
      </c>
      <c r="C6993" s="118" t="s">
        <v>954</v>
      </c>
      <c r="D6993" s="119">
        <f>VLOOKUP(Pag_Inicio_Corr_mas_casos[[#This Row],[Corregimiento]],Hoja3!$A$2:$D$676,4,0)</f>
        <v>80822</v>
      </c>
      <c r="E6993" s="54">
        <v>32</v>
      </c>
    </row>
    <row r="6994" spans="1:5" x14ac:dyDescent="0.2">
      <c r="A6994" s="53">
        <v>44219</v>
      </c>
      <c r="B6994" s="54">
        <v>44219</v>
      </c>
      <c r="C6994" s="118" t="s">
        <v>943</v>
      </c>
      <c r="D6994" s="119">
        <f>VLOOKUP(Pag_Inicio_Corr_mas_casos[[#This Row],[Corregimiento]],Hoja3!$A$2:$D$676,4,0)</f>
        <v>80816</v>
      </c>
      <c r="E6994" s="54">
        <v>30</v>
      </c>
    </row>
    <row r="6995" spans="1:5" x14ac:dyDescent="0.2">
      <c r="A6995" s="53">
        <v>44219</v>
      </c>
      <c r="B6995" s="54">
        <v>44219</v>
      </c>
      <c r="C6995" s="118" t="s">
        <v>1021</v>
      </c>
      <c r="D6995" s="119">
        <f>VLOOKUP(Pag_Inicio_Corr_mas_casos[[#This Row],[Corregimiento]],Hoja3!$A$2:$D$676,4,0)</f>
        <v>81003</v>
      </c>
      <c r="E6995" s="54">
        <v>29</v>
      </c>
    </row>
    <row r="6996" spans="1:5" x14ac:dyDescent="0.2">
      <c r="A6996" s="53">
        <v>44219</v>
      </c>
      <c r="B6996" s="54">
        <v>44219</v>
      </c>
      <c r="C6996" s="118" t="s">
        <v>1068</v>
      </c>
      <c r="D6996" s="119">
        <f>VLOOKUP(Pag_Inicio_Corr_mas_casos[[#This Row],[Corregimiento]],Hoja3!$A$2:$D$676,4,0)</f>
        <v>130101</v>
      </c>
      <c r="E6996" s="54">
        <v>28</v>
      </c>
    </row>
    <row r="6997" spans="1:5" x14ac:dyDescent="0.2">
      <c r="A6997" s="53">
        <v>44219</v>
      </c>
      <c r="B6997" s="54">
        <v>44219</v>
      </c>
      <c r="C6997" s="118" t="s">
        <v>952</v>
      </c>
      <c r="D6997" s="119">
        <f>VLOOKUP(Pag_Inicio_Corr_mas_casos[[#This Row],[Corregimiento]],Hoja3!$A$2:$D$676,4,0)</f>
        <v>80820</v>
      </c>
      <c r="E6997" s="54">
        <v>28</v>
      </c>
    </row>
    <row r="6998" spans="1:5" x14ac:dyDescent="0.2">
      <c r="A6998" s="53">
        <v>44219</v>
      </c>
      <c r="B6998" s="54">
        <v>44219</v>
      </c>
      <c r="C6998" s="118" t="s">
        <v>1029</v>
      </c>
      <c r="D6998" s="119">
        <f>VLOOKUP(Pag_Inicio_Corr_mas_casos[[#This Row],[Corregimiento]],Hoja3!$A$2:$D$676,4,0)</f>
        <v>20609</v>
      </c>
      <c r="E6998" s="54">
        <v>28</v>
      </c>
    </row>
    <row r="6999" spans="1:5" x14ac:dyDescent="0.2">
      <c r="A6999" s="53">
        <v>44219</v>
      </c>
      <c r="B6999" s="54">
        <v>44219</v>
      </c>
      <c r="C6999" s="118" t="s">
        <v>950</v>
      </c>
      <c r="D6999" s="119">
        <f>VLOOKUP(Pag_Inicio_Corr_mas_casos[[#This Row],[Corregimiento]],Hoja3!$A$2:$D$676,4,0)</f>
        <v>130107</v>
      </c>
      <c r="E6999" s="54">
        <v>27</v>
      </c>
    </row>
    <row r="7000" spans="1:5" x14ac:dyDescent="0.2">
      <c r="A7000" s="53">
        <v>44219</v>
      </c>
      <c r="B7000" s="54">
        <v>44219</v>
      </c>
      <c r="C7000" s="118" t="s">
        <v>937</v>
      </c>
      <c r="D7000" s="119">
        <f>VLOOKUP(Pag_Inicio_Corr_mas_casos[[#This Row],[Corregimiento]],Hoja3!$A$2:$D$676,4,0)</f>
        <v>80810</v>
      </c>
      <c r="E7000" s="54">
        <v>27</v>
      </c>
    </row>
    <row r="7001" spans="1:5" x14ac:dyDescent="0.2">
      <c r="A7001" s="53">
        <v>44219</v>
      </c>
      <c r="B7001" s="54">
        <v>44219</v>
      </c>
      <c r="C7001" s="118" t="s">
        <v>964</v>
      </c>
      <c r="D7001" s="119">
        <f>VLOOKUP(Pag_Inicio_Corr_mas_casos[[#This Row],[Corregimiento]],Hoja3!$A$2:$D$676,4,0)</f>
        <v>30113</v>
      </c>
      <c r="E7001" s="54">
        <v>27</v>
      </c>
    </row>
    <row r="7002" spans="1:5" x14ac:dyDescent="0.2">
      <c r="A7002" s="53">
        <v>44219</v>
      </c>
      <c r="B7002" s="54">
        <v>44219</v>
      </c>
      <c r="C7002" s="118" t="s">
        <v>940</v>
      </c>
      <c r="D7002" s="119">
        <f>VLOOKUP(Pag_Inicio_Corr_mas_casos[[#This Row],[Corregimiento]],Hoja3!$A$2:$D$676,4,0)</f>
        <v>80806</v>
      </c>
      <c r="E7002" s="54">
        <v>24</v>
      </c>
    </row>
    <row r="7003" spans="1:5" x14ac:dyDescent="0.2">
      <c r="A7003" s="83">
        <v>44220</v>
      </c>
      <c r="B7003" s="84">
        <v>44220</v>
      </c>
      <c r="C7003" s="110" t="s">
        <v>772</v>
      </c>
      <c r="D7003" s="111">
        <f>VLOOKUP(Pag_Inicio_Corr_mas_casos[[#This Row],[Corregimiento]],Hoja3!$A$2:$D$676,4,0)</f>
        <v>80821</v>
      </c>
      <c r="E7003" s="84">
        <v>49</v>
      </c>
    </row>
    <row r="7004" spans="1:5" x14ac:dyDescent="0.2">
      <c r="A7004" s="83">
        <v>44220</v>
      </c>
      <c r="B7004" s="84">
        <v>44220</v>
      </c>
      <c r="C7004" s="110" t="s">
        <v>954</v>
      </c>
      <c r="D7004" s="111">
        <f>VLOOKUP(Pag_Inicio_Corr_mas_casos[[#This Row],[Corregimiento]],Hoja3!$A$2:$D$676,4,0)</f>
        <v>80822</v>
      </c>
      <c r="E7004" s="84">
        <v>43</v>
      </c>
    </row>
    <row r="7005" spans="1:5" x14ac:dyDescent="0.2">
      <c r="A7005" s="83">
        <v>44220</v>
      </c>
      <c r="B7005" s="84">
        <v>44220</v>
      </c>
      <c r="C7005" s="110" t="s">
        <v>1022</v>
      </c>
      <c r="D7005" s="111">
        <f>VLOOKUP(Pag_Inicio_Corr_mas_casos[[#This Row],[Corregimiento]],Hoja3!$A$2:$D$676,4,0)</f>
        <v>91001</v>
      </c>
      <c r="E7005" s="84">
        <v>30</v>
      </c>
    </row>
    <row r="7006" spans="1:5" x14ac:dyDescent="0.2">
      <c r="A7006" s="83">
        <v>44220</v>
      </c>
      <c r="B7006" s="84">
        <v>44220</v>
      </c>
      <c r="C7006" s="110" t="s">
        <v>956</v>
      </c>
      <c r="D7006" s="111">
        <f>VLOOKUP(Pag_Inicio_Corr_mas_casos[[#This Row],[Corregimiento]],Hoja3!$A$2:$D$676,4,0)</f>
        <v>80815</v>
      </c>
      <c r="E7006" s="84">
        <v>27</v>
      </c>
    </row>
    <row r="7007" spans="1:5" x14ac:dyDescent="0.2">
      <c r="A7007" s="83">
        <v>44220</v>
      </c>
      <c r="B7007" s="84">
        <v>44220</v>
      </c>
      <c r="C7007" s="110" t="s">
        <v>952</v>
      </c>
      <c r="D7007" s="111">
        <f>VLOOKUP(Pag_Inicio_Corr_mas_casos[[#This Row],[Corregimiento]],Hoja3!$A$2:$D$676,4,0)</f>
        <v>80820</v>
      </c>
      <c r="E7007" s="84">
        <v>26</v>
      </c>
    </row>
    <row r="7008" spans="1:5" x14ac:dyDescent="0.2">
      <c r="A7008" s="83">
        <v>44220</v>
      </c>
      <c r="B7008" s="84">
        <v>44220</v>
      </c>
      <c r="C7008" s="110" t="s">
        <v>1060</v>
      </c>
      <c r="D7008" s="111">
        <f>VLOOKUP(Pag_Inicio_Corr_mas_casos[[#This Row],[Corregimiento]],Hoja3!$A$2:$D$676,4,0)</f>
        <v>40601</v>
      </c>
      <c r="E7008" s="84">
        <v>25</v>
      </c>
    </row>
    <row r="7009" spans="1:5" x14ac:dyDescent="0.2">
      <c r="A7009" s="83">
        <v>44220</v>
      </c>
      <c r="B7009" s="84">
        <v>44220</v>
      </c>
      <c r="C7009" s="110" t="s">
        <v>1054</v>
      </c>
      <c r="D7009" s="111">
        <f>VLOOKUP(Pag_Inicio_Corr_mas_casos[[#This Row],[Corregimiento]],Hoja3!$A$2:$D$676,4,0)</f>
        <v>130102</v>
      </c>
      <c r="E7009" s="84">
        <v>23</v>
      </c>
    </row>
    <row r="7010" spans="1:5" x14ac:dyDescent="0.2">
      <c r="A7010" s="83">
        <v>44220</v>
      </c>
      <c r="B7010" s="84">
        <v>44220</v>
      </c>
      <c r="C7010" s="110" t="s">
        <v>953</v>
      </c>
      <c r="D7010" s="111">
        <f>VLOOKUP(Pag_Inicio_Corr_mas_casos[[#This Row],[Corregimiento]],Hoja3!$A$2:$D$676,4,0)</f>
        <v>80817</v>
      </c>
      <c r="E7010" s="84">
        <v>23</v>
      </c>
    </row>
    <row r="7011" spans="1:5" x14ac:dyDescent="0.2">
      <c r="A7011" s="83">
        <v>44220</v>
      </c>
      <c r="B7011" s="84">
        <v>44220</v>
      </c>
      <c r="C7011" s="110" t="s">
        <v>1012</v>
      </c>
      <c r="D7011" s="111">
        <f>VLOOKUP(Pag_Inicio_Corr_mas_casos[[#This Row],[Corregimiento]],Hoja3!$A$2:$D$676,4,0)</f>
        <v>80819</v>
      </c>
      <c r="E7011" s="84">
        <v>21</v>
      </c>
    </row>
    <row r="7012" spans="1:5" x14ac:dyDescent="0.2">
      <c r="A7012" s="83">
        <v>44220</v>
      </c>
      <c r="B7012" s="84">
        <v>44220</v>
      </c>
      <c r="C7012" s="110" t="s">
        <v>947</v>
      </c>
      <c r="D7012" s="111">
        <f>VLOOKUP(Pag_Inicio_Corr_mas_casos[[#This Row],[Corregimiento]],Hoja3!$A$2:$D$676,4,0)</f>
        <v>80826</v>
      </c>
      <c r="E7012" s="84">
        <v>20</v>
      </c>
    </row>
    <row r="7013" spans="1:5" x14ac:dyDescent="0.2">
      <c r="A7013" s="83">
        <v>44220</v>
      </c>
      <c r="B7013" s="84">
        <v>44220</v>
      </c>
      <c r="C7013" s="110" t="s">
        <v>970</v>
      </c>
      <c r="D7013" s="111">
        <f>VLOOKUP(Pag_Inicio_Corr_mas_casos[[#This Row],[Corregimiento]],Hoja3!$A$2:$D$676,4,0)</f>
        <v>40606</v>
      </c>
      <c r="E7013" s="84">
        <v>19</v>
      </c>
    </row>
    <row r="7014" spans="1:5" x14ac:dyDescent="0.2">
      <c r="A7014" s="83">
        <v>44220</v>
      </c>
      <c r="B7014" s="84">
        <v>44220</v>
      </c>
      <c r="C7014" s="110" t="s">
        <v>941</v>
      </c>
      <c r="D7014" s="111">
        <f>VLOOKUP(Pag_Inicio_Corr_mas_casos[[#This Row],[Corregimiento]],Hoja3!$A$2:$D$676,4,0)</f>
        <v>80823</v>
      </c>
      <c r="E7014" s="84">
        <v>18</v>
      </c>
    </row>
    <row r="7015" spans="1:5" x14ac:dyDescent="0.2">
      <c r="A7015" s="83">
        <v>44220</v>
      </c>
      <c r="B7015" s="84">
        <v>44220</v>
      </c>
      <c r="C7015" s="110" t="s">
        <v>1046</v>
      </c>
      <c r="D7015" s="111">
        <f>VLOOKUP(Pag_Inicio_Corr_mas_casos[[#This Row],[Corregimiento]],Hoja3!$A$2:$D$676,4,0)</f>
        <v>80812</v>
      </c>
      <c r="E7015" s="84">
        <v>18</v>
      </c>
    </row>
    <row r="7016" spans="1:5" x14ac:dyDescent="0.2">
      <c r="A7016" s="83">
        <v>44220</v>
      </c>
      <c r="B7016" s="84">
        <v>44220</v>
      </c>
      <c r="C7016" s="110" t="s">
        <v>945</v>
      </c>
      <c r="D7016" s="111">
        <f>VLOOKUP(Pag_Inicio_Corr_mas_casos[[#This Row],[Corregimiento]],Hoja3!$A$2:$D$676,4,0)</f>
        <v>81007</v>
      </c>
      <c r="E7016" s="84">
        <v>17</v>
      </c>
    </row>
    <row r="7017" spans="1:5" x14ac:dyDescent="0.2">
      <c r="A7017" s="83">
        <v>44220</v>
      </c>
      <c r="B7017" s="84">
        <v>44220</v>
      </c>
      <c r="C7017" s="110" t="s">
        <v>967</v>
      </c>
      <c r="D7017" s="111">
        <f>VLOOKUP(Pag_Inicio_Corr_mas_casos[[#This Row],[Corregimiento]],Hoja3!$A$2:$D$676,4,0)</f>
        <v>30107</v>
      </c>
      <c r="E7017" s="84">
        <v>17</v>
      </c>
    </row>
    <row r="7018" spans="1:5" x14ac:dyDescent="0.2">
      <c r="A7018" s="83">
        <v>44220</v>
      </c>
      <c r="B7018" s="84">
        <v>44220</v>
      </c>
      <c r="C7018" s="110" t="s">
        <v>975</v>
      </c>
      <c r="D7018" s="111">
        <f>VLOOKUP(Pag_Inicio_Corr_mas_casos[[#This Row],[Corregimiento]],Hoja3!$A$2:$D$676,4,0)</f>
        <v>20207</v>
      </c>
      <c r="E7018" s="84">
        <v>17</v>
      </c>
    </row>
    <row r="7019" spans="1:5" x14ac:dyDescent="0.2">
      <c r="A7019" s="83">
        <v>44220</v>
      </c>
      <c r="B7019" s="84">
        <v>44220</v>
      </c>
      <c r="C7019" s="110" t="s">
        <v>959</v>
      </c>
      <c r="D7019" s="111">
        <f>VLOOKUP(Pag_Inicio_Corr_mas_casos[[#This Row],[Corregimiento]],Hoja3!$A$2:$D$676,4,0)</f>
        <v>130701</v>
      </c>
      <c r="E7019" s="84">
        <v>16</v>
      </c>
    </row>
    <row r="7020" spans="1:5" x14ac:dyDescent="0.2">
      <c r="A7020" s="83">
        <v>44220</v>
      </c>
      <c r="B7020" s="84">
        <v>44220</v>
      </c>
      <c r="C7020" s="110" t="s">
        <v>937</v>
      </c>
      <c r="D7020" s="111">
        <f>VLOOKUP(Pag_Inicio_Corr_mas_casos[[#This Row],[Corregimiento]],Hoja3!$A$2:$D$676,4,0)</f>
        <v>80810</v>
      </c>
      <c r="E7020" s="84">
        <v>16</v>
      </c>
    </row>
    <row r="7021" spans="1:5" x14ac:dyDescent="0.2">
      <c r="A7021" s="83">
        <v>44220</v>
      </c>
      <c r="B7021" s="84">
        <v>44220</v>
      </c>
      <c r="C7021" s="110" t="s">
        <v>951</v>
      </c>
      <c r="D7021" s="111">
        <f>VLOOKUP(Pag_Inicio_Corr_mas_casos[[#This Row],[Corregimiento]],Hoja3!$A$2:$D$676,4,0)</f>
        <v>80813</v>
      </c>
      <c r="E7021" s="84">
        <v>16</v>
      </c>
    </row>
    <row r="7022" spans="1:5" x14ac:dyDescent="0.2">
      <c r="A7022" s="83">
        <v>44220</v>
      </c>
      <c r="B7022" s="84">
        <v>44220</v>
      </c>
      <c r="C7022" s="110" t="s">
        <v>1011</v>
      </c>
      <c r="D7022" s="111">
        <f>VLOOKUP(Pag_Inicio_Corr_mas_casos[[#This Row],[Corregimiento]],Hoja3!$A$2:$D$676,4,0)</f>
        <v>80809</v>
      </c>
      <c r="E7022" s="84">
        <v>16</v>
      </c>
    </row>
    <row r="7023" spans="1:5" x14ac:dyDescent="0.2">
      <c r="A7023" s="68">
        <v>44221</v>
      </c>
      <c r="B7023" s="69">
        <v>44221</v>
      </c>
      <c r="C7023" s="120" t="s">
        <v>772</v>
      </c>
      <c r="D7023" s="121">
        <f>VLOOKUP(Pag_Inicio_Corr_mas_casos[[#This Row],[Corregimiento]],Hoja3!$A$2:$D$676,4,0)</f>
        <v>80821</v>
      </c>
      <c r="E7023" s="69">
        <v>31</v>
      </c>
    </row>
    <row r="7024" spans="1:5" x14ac:dyDescent="0.2">
      <c r="A7024" s="68">
        <v>44221</v>
      </c>
      <c r="B7024" s="69">
        <v>44221</v>
      </c>
      <c r="C7024" s="120" t="s">
        <v>1012</v>
      </c>
      <c r="D7024" s="121">
        <f>VLOOKUP(Pag_Inicio_Corr_mas_casos[[#This Row],[Corregimiento]],Hoja3!$A$2:$D$676,4,0)</f>
        <v>80819</v>
      </c>
      <c r="E7024" s="69">
        <v>29</v>
      </c>
    </row>
    <row r="7025" spans="1:5" x14ac:dyDescent="0.2">
      <c r="A7025" s="68">
        <v>44221</v>
      </c>
      <c r="B7025" s="69">
        <v>44221</v>
      </c>
      <c r="C7025" s="120" t="s">
        <v>952</v>
      </c>
      <c r="D7025" s="121">
        <f>VLOOKUP(Pag_Inicio_Corr_mas_casos[[#This Row],[Corregimiento]],Hoja3!$A$2:$D$676,4,0)</f>
        <v>80820</v>
      </c>
      <c r="E7025" s="69">
        <v>27</v>
      </c>
    </row>
    <row r="7026" spans="1:5" x14ac:dyDescent="0.2">
      <c r="A7026" s="68">
        <v>44221</v>
      </c>
      <c r="B7026" s="69">
        <v>44221</v>
      </c>
      <c r="C7026" s="120" t="s">
        <v>1054</v>
      </c>
      <c r="D7026" s="121">
        <f>VLOOKUP(Pag_Inicio_Corr_mas_casos[[#This Row],[Corregimiento]],Hoja3!$A$2:$D$676,4,0)</f>
        <v>130102</v>
      </c>
      <c r="E7026" s="69">
        <v>23</v>
      </c>
    </row>
    <row r="7027" spans="1:5" x14ac:dyDescent="0.2">
      <c r="A7027" s="68">
        <v>44221</v>
      </c>
      <c r="B7027" s="69">
        <v>44221</v>
      </c>
      <c r="C7027" s="69" t="s">
        <v>1139</v>
      </c>
      <c r="D7027" s="121">
        <f>VLOOKUP(Pag_Inicio_Corr_mas_casos[[#This Row],[Corregimiento]],Hoja3!$A$2:$D$676,4,0)</f>
        <v>91201</v>
      </c>
      <c r="E7027" s="69">
        <v>18</v>
      </c>
    </row>
    <row r="7028" spans="1:5" x14ac:dyDescent="0.2">
      <c r="A7028" s="68">
        <v>44221</v>
      </c>
      <c r="B7028" s="69">
        <v>44221</v>
      </c>
      <c r="C7028" s="120" t="s">
        <v>1060</v>
      </c>
      <c r="D7028" s="121">
        <f>VLOOKUP(Pag_Inicio_Corr_mas_casos[[#This Row],[Corregimiento]],Hoja3!$A$2:$D$676,4,0)</f>
        <v>40601</v>
      </c>
      <c r="E7028" s="69">
        <v>17</v>
      </c>
    </row>
    <row r="7029" spans="1:5" x14ac:dyDescent="0.2">
      <c r="A7029" s="68">
        <v>44221</v>
      </c>
      <c r="B7029" s="69">
        <v>44221</v>
      </c>
      <c r="C7029" s="120" t="s">
        <v>959</v>
      </c>
      <c r="D7029" s="121">
        <f>VLOOKUP(Pag_Inicio_Corr_mas_casos[[#This Row],[Corregimiento]],Hoja3!$A$2:$D$676,4,0)</f>
        <v>130701</v>
      </c>
      <c r="E7029" s="69">
        <v>16</v>
      </c>
    </row>
    <row r="7030" spans="1:5" x14ac:dyDescent="0.2">
      <c r="A7030" s="68">
        <v>44221</v>
      </c>
      <c r="B7030" s="69">
        <v>44221</v>
      </c>
      <c r="C7030" s="120" t="s">
        <v>954</v>
      </c>
      <c r="D7030" s="121">
        <f>VLOOKUP(Pag_Inicio_Corr_mas_casos[[#This Row],[Corregimiento]],Hoja3!$A$2:$D$676,4,0)</f>
        <v>80822</v>
      </c>
      <c r="E7030" s="69">
        <v>15</v>
      </c>
    </row>
    <row r="7031" spans="1:5" x14ac:dyDescent="0.2">
      <c r="A7031" s="68">
        <v>44221</v>
      </c>
      <c r="B7031" s="69">
        <v>44221</v>
      </c>
      <c r="C7031" s="122" t="s">
        <v>953</v>
      </c>
      <c r="D7031" s="123">
        <f>VLOOKUP(Pag_Inicio_Corr_mas_casos[[#This Row],[Corregimiento]],Hoja3!$A$2:$D$676,4,0)</f>
        <v>80817</v>
      </c>
      <c r="E7031" s="69">
        <v>15</v>
      </c>
    </row>
    <row r="7032" spans="1:5" x14ac:dyDescent="0.2">
      <c r="A7032" s="68">
        <v>44221</v>
      </c>
      <c r="B7032" s="69">
        <v>44221</v>
      </c>
      <c r="C7032" s="122" t="s">
        <v>940</v>
      </c>
      <c r="D7032" s="123">
        <f>VLOOKUP(Pag_Inicio_Corr_mas_casos[[#This Row],[Corregimiento]],Hoja3!$A$2:$D$676,4,0)</f>
        <v>80806</v>
      </c>
      <c r="E7032" s="69">
        <v>13</v>
      </c>
    </row>
    <row r="7033" spans="1:5" x14ac:dyDescent="0.2">
      <c r="A7033" s="68">
        <v>44221</v>
      </c>
      <c r="B7033" s="69">
        <v>44221</v>
      </c>
      <c r="C7033" s="122" t="s">
        <v>1027</v>
      </c>
      <c r="D7033" s="123">
        <f>VLOOKUP(Pag_Inicio_Corr_mas_casos[[#This Row],[Corregimiento]],Hoja3!$A$2:$D$676,4,0)</f>
        <v>30103</v>
      </c>
      <c r="E7033" s="69">
        <v>13</v>
      </c>
    </row>
    <row r="7034" spans="1:5" x14ac:dyDescent="0.2">
      <c r="A7034" s="68">
        <v>44221</v>
      </c>
      <c r="B7034" s="69">
        <v>44221</v>
      </c>
      <c r="C7034" s="122" t="s">
        <v>1019</v>
      </c>
      <c r="D7034" s="123">
        <f>VLOOKUP(Pag_Inicio_Corr_mas_casos[[#This Row],[Corregimiento]],Hoja3!$A$2:$D$676,4,0)</f>
        <v>81001</v>
      </c>
      <c r="E7034" s="69">
        <v>12</v>
      </c>
    </row>
    <row r="7035" spans="1:5" x14ac:dyDescent="0.2">
      <c r="A7035" s="68">
        <v>44221</v>
      </c>
      <c r="B7035" s="69">
        <v>44221</v>
      </c>
      <c r="C7035" s="122" t="s">
        <v>1068</v>
      </c>
      <c r="D7035" s="123">
        <f>VLOOKUP(Pag_Inicio_Corr_mas_casos[[#This Row],[Corregimiento]],Hoja3!$A$2:$D$676,4,0)</f>
        <v>130101</v>
      </c>
      <c r="E7035" s="69">
        <v>12</v>
      </c>
    </row>
    <row r="7036" spans="1:5" x14ac:dyDescent="0.2">
      <c r="A7036" s="68">
        <v>44221</v>
      </c>
      <c r="B7036" s="69">
        <v>44221</v>
      </c>
      <c r="C7036" s="122" t="s">
        <v>1021</v>
      </c>
      <c r="D7036" s="123">
        <f>VLOOKUP(Pag_Inicio_Corr_mas_casos[[#This Row],[Corregimiento]],Hoja3!$A$2:$D$676,4,0)</f>
        <v>81003</v>
      </c>
      <c r="E7036" s="69">
        <v>12</v>
      </c>
    </row>
    <row r="7037" spans="1:5" x14ac:dyDescent="0.2">
      <c r="A7037" s="68">
        <v>44221</v>
      </c>
      <c r="B7037" s="69">
        <v>44221</v>
      </c>
      <c r="C7037" s="122" t="s">
        <v>1046</v>
      </c>
      <c r="D7037" s="123">
        <f>VLOOKUP(Pag_Inicio_Corr_mas_casos[[#This Row],[Corregimiento]],Hoja3!$A$2:$D$676,4,0)</f>
        <v>80812</v>
      </c>
      <c r="E7037" s="69">
        <v>12</v>
      </c>
    </row>
    <row r="7038" spans="1:5" x14ac:dyDescent="0.2">
      <c r="A7038" s="68">
        <v>44221</v>
      </c>
      <c r="B7038" s="69">
        <v>44221</v>
      </c>
      <c r="C7038" s="122" t="s">
        <v>1036</v>
      </c>
      <c r="D7038" s="123">
        <f>VLOOKUP(Pag_Inicio_Corr_mas_casos[[#This Row],[Corregimiento]],Hoja3!$A$2:$D$676,4,0)</f>
        <v>130106</v>
      </c>
      <c r="E7038" s="69">
        <v>12</v>
      </c>
    </row>
    <row r="7039" spans="1:5" x14ac:dyDescent="0.2">
      <c r="A7039" s="68">
        <v>44221</v>
      </c>
      <c r="B7039" s="69">
        <v>44221</v>
      </c>
      <c r="C7039" s="122" t="s">
        <v>956</v>
      </c>
      <c r="D7039" s="123">
        <f>VLOOKUP(Pag_Inicio_Corr_mas_casos[[#This Row],[Corregimiento]],Hoja3!$A$2:$D$676,4,0)</f>
        <v>80815</v>
      </c>
      <c r="E7039" s="69">
        <v>11</v>
      </c>
    </row>
    <row r="7040" spans="1:5" x14ac:dyDescent="0.2">
      <c r="A7040" s="68">
        <v>44221</v>
      </c>
      <c r="B7040" s="69">
        <v>44221</v>
      </c>
      <c r="C7040" s="122" t="s">
        <v>944</v>
      </c>
      <c r="D7040" s="123">
        <f>VLOOKUP(Pag_Inicio_Corr_mas_casos[[#This Row],[Corregimiento]],Hoja3!$A$2:$D$676,4,0)</f>
        <v>130708</v>
      </c>
      <c r="E7040" s="69">
        <v>11</v>
      </c>
    </row>
    <row r="7041" spans="1:5" x14ac:dyDescent="0.2">
      <c r="A7041" s="68">
        <v>44221</v>
      </c>
      <c r="B7041" s="69">
        <v>44221</v>
      </c>
      <c r="C7041" s="122" t="s">
        <v>945</v>
      </c>
      <c r="D7041" s="123">
        <f>VLOOKUP(Pag_Inicio_Corr_mas_casos[[#This Row],[Corregimiento]],Hoja3!$A$2:$D$676,4,0)</f>
        <v>81007</v>
      </c>
      <c r="E7041" s="69">
        <v>10</v>
      </c>
    </row>
    <row r="7042" spans="1:5" x14ac:dyDescent="0.2">
      <c r="A7042" s="68">
        <v>44221</v>
      </c>
      <c r="B7042" s="69">
        <v>44221</v>
      </c>
      <c r="C7042" s="122" t="s">
        <v>942</v>
      </c>
      <c r="D7042" s="123">
        <f>VLOOKUP(Pag_Inicio_Corr_mas_casos[[#This Row],[Corregimiento]],Hoja3!$A$2:$D$676,4,0)</f>
        <v>80807</v>
      </c>
      <c r="E7042" s="69">
        <v>10</v>
      </c>
    </row>
    <row r="7043" spans="1:5" x14ac:dyDescent="0.2">
      <c r="A7043" s="77">
        <v>44222</v>
      </c>
      <c r="B7043" s="78">
        <v>44222</v>
      </c>
      <c r="C7043" s="114" t="s">
        <v>1068</v>
      </c>
      <c r="D7043" s="115">
        <f>VLOOKUP(Pag_Inicio_Corr_mas_casos[[#This Row],[Corregimiento]],Hoja3!$A$2:$D$676,4,0)</f>
        <v>130101</v>
      </c>
      <c r="E7043" s="78">
        <v>40</v>
      </c>
    </row>
    <row r="7044" spans="1:5" x14ac:dyDescent="0.2">
      <c r="A7044" s="77">
        <v>44222</v>
      </c>
      <c r="B7044" s="78">
        <v>44222</v>
      </c>
      <c r="C7044" s="114" t="s">
        <v>1060</v>
      </c>
      <c r="D7044" s="115">
        <f>VLOOKUP(Pag_Inicio_Corr_mas_casos[[#This Row],[Corregimiento]],Hoja3!$A$2:$D$676,4,0)</f>
        <v>40601</v>
      </c>
      <c r="E7044" s="78">
        <v>37</v>
      </c>
    </row>
    <row r="7045" spans="1:5" x14ac:dyDescent="0.2">
      <c r="A7045" s="77">
        <v>44222</v>
      </c>
      <c r="B7045" s="78">
        <v>44222</v>
      </c>
      <c r="C7045" s="114" t="s">
        <v>1022</v>
      </c>
      <c r="D7045" s="115">
        <f>VLOOKUP(Pag_Inicio_Corr_mas_casos[[#This Row],[Corregimiento]],Hoja3!$A$2:$D$676,4,0)</f>
        <v>91001</v>
      </c>
      <c r="E7045" s="78">
        <v>36</v>
      </c>
    </row>
    <row r="7046" spans="1:5" x14ac:dyDescent="0.2">
      <c r="A7046" s="77">
        <v>44222</v>
      </c>
      <c r="B7046" s="78">
        <v>44222</v>
      </c>
      <c r="C7046" s="114" t="s">
        <v>1015</v>
      </c>
      <c r="D7046" s="115">
        <f>VLOOKUP(Pag_Inicio_Corr_mas_casos[[#This Row],[Corregimiento]],Hoja3!$A$2:$D$676,4,0)</f>
        <v>130702</v>
      </c>
      <c r="E7046" s="78">
        <v>35</v>
      </c>
    </row>
    <row r="7047" spans="1:5" x14ac:dyDescent="0.2">
      <c r="A7047" s="77">
        <v>44222</v>
      </c>
      <c r="B7047" s="78">
        <v>44222</v>
      </c>
      <c r="C7047" s="78" t="s">
        <v>1036</v>
      </c>
      <c r="D7047" s="79">
        <f>VLOOKUP(Pag_Inicio_Corr_mas_casos[[#This Row],[Corregimiento]],Hoja3!$A$2:$D$676,4,0)</f>
        <v>130106</v>
      </c>
      <c r="E7047" s="78">
        <v>35</v>
      </c>
    </row>
    <row r="7048" spans="1:5" x14ac:dyDescent="0.2">
      <c r="A7048" s="77">
        <v>44222</v>
      </c>
      <c r="B7048" s="78">
        <v>44222</v>
      </c>
      <c r="C7048" s="78" t="s">
        <v>1012</v>
      </c>
      <c r="D7048" s="79">
        <f>VLOOKUP(Pag_Inicio_Corr_mas_casos[[#This Row],[Corregimiento]],Hoja3!$A$2:$D$676,4,0)</f>
        <v>80819</v>
      </c>
      <c r="E7048" s="78">
        <v>34</v>
      </c>
    </row>
    <row r="7049" spans="1:5" x14ac:dyDescent="0.2">
      <c r="A7049" s="77">
        <v>44222</v>
      </c>
      <c r="B7049" s="78">
        <v>44222</v>
      </c>
      <c r="C7049" s="78" t="s">
        <v>954</v>
      </c>
      <c r="D7049" s="79">
        <f>VLOOKUP(Pag_Inicio_Corr_mas_casos[[#This Row],[Corregimiento]],Hoja3!$A$2:$D$676,4,0)</f>
        <v>80822</v>
      </c>
      <c r="E7049" s="78">
        <v>29</v>
      </c>
    </row>
    <row r="7050" spans="1:5" x14ac:dyDescent="0.2">
      <c r="A7050" s="77">
        <v>44222</v>
      </c>
      <c r="B7050" s="78">
        <v>44222</v>
      </c>
      <c r="C7050" s="78" t="s">
        <v>1011</v>
      </c>
      <c r="D7050" s="79">
        <f>VLOOKUP(Pag_Inicio_Corr_mas_casos[[#This Row],[Corregimiento]],Hoja3!$A$2:$D$676,4,0)</f>
        <v>80809</v>
      </c>
      <c r="E7050" s="78">
        <v>28</v>
      </c>
    </row>
    <row r="7051" spans="1:5" x14ac:dyDescent="0.2">
      <c r="A7051" s="77">
        <v>44222</v>
      </c>
      <c r="B7051" s="78">
        <v>44222</v>
      </c>
      <c r="C7051" s="78" t="s">
        <v>1046</v>
      </c>
      <c r="D7051" s="79">
        <f>VLOOKUP(Pag_Inicio_Corr_mas_casos[[#This Row],[Corregimiento]],Hoja3!$A$2:$D$676,4,0)</f>
        <v>80812</v>
      </c>
      <c r="E7051" s="78">
        <v>26</v>
      </c>
    </row>
    <row r="7052" spans="1:5" x14ac:dyDescent="0.2">
      <c r="A7052" s="77">
        <v>44222</v>
      </c>
      <c r="B7052" s="78">
        <v>44222</v>
      </c>
      <c r="C7052" s="78" t="s">
        <v>772</v>
      </c>
      <c r="D7052" s="79">
        <f>VLOOKUP(Pag_Inicio_Corr_mas_casos[[#This Row],[Corregimiento]],Hoja3!$A$2:$D$676,4,0)</f>
        <v>80821</v>
      </c>
      <c r="E7052" s="78">
        <v>25</v>
      </c>
    </row>
    <row r="7053" spans="1:5" x14ac:dyDescent="0.2">
      <c r="A7053" s="77">
        <v>44222</v>
      </c>
      <c r="B7053" s="78">
        <v>44222</v>
      </c>
      <c r="C7053" s="78" t="s">
        <v>1007</v>
      </c>
      <c r="D7053" s="79">
        <f>VLOOKUP(Pag_Inicio_Corr_mas_casos[[#This Row],[Corregimiento]],Hoja3!$A$2:$D$676,4,0)</f>
        <v>40612</v>
      </c>
      <c r="E7053" s="78">
        <v>24</v>
      </c>
    </row>
    <row r="7054" spans="1:5" x14ac:dyDescent="0.2">
      <c r="A7054" s="77">
        <v>44222</v>
      </c>
      <c r="B7054" s="78">
        <v>44222</v>
      </c>
      <c r="C7054" s="78" t="s">
        <v>952</v>
      </c>
      <c r="D7054" s="79">
        <f>VLOOKUP(Pag_Inicio_Corr_mas_casos[[#This Row],[Corregimiento]],Hoja3!$A$2:$D$676,4,0)</f>
        <v>80820</v>
      </c>
      <c r="E7054" s="78">
        <v>24</v>
      </c>
    </row>
    <row r="7055" spans="1:5" x14ac:dyDescent="0.2">
      <c r="A7055" s="77">
        <v>44222</v>
      </c>
      <c r="B7055" s="78">
        <v>44222</v>
      </c>
      <c r="C7055" s="78" t="s">
        <v>956</v>
      </c>
      <c r="D7055" s="79">
        <f>VLOOKUP(Pag_Inicio_Corr_mas_casos[[#This Row],[Corregimiento]],Hoja3!$A$2:$D$676,4,0)</f>
        <v>80815</v>
      </c>
      <c r="E7055" s="78">
        <v>23</v>
      </c>
    </row>
    <row r="7056" spans="1:5" x14ac:dyDescent="0.2">
      <c r="A7056" s="77">
        <v>44222</v>
      </c>
      <c r="B7056" s="78">
        <v>44222</v>
      </c>
      <c r="C7056" s="78" t="s">
        <v>967</v>
      </c>
      <c r="D7056" s="79">
        <f>VLOOKUP(Pag_Inicio_Corr_mas_casos[[#This Row],[Corregimiento]],Hoja3!$A$2:$D$676,4,0)</f>
        <v>30107</v>
      </c>
      <c r="E7056" s="78">
        <v>23</v>
      </c>
    </row>
    <row r="7057" spans="1:5" x14ac:dyDescent="0.2">
      <c r="A7057" s="77">
        <v>44222</v>
      </c>
      <c r="B7057" s="78">
        <v>44222</v>
      </c>
      <c r="C7057" s="78" t="s">
        <v>937</v>
      </c>
      <c r="D7057" s="79">
        <f>VLOOKUP(Pag_Inicio_Corr_mas_casos[[#This Row],[Corregimiento]],Hoja3!$A$2:$D$676,4,0)</f>
        <v>80810</v>
      </c>
      <c r="E7057" s="78">
        <v>23</v>
      </c>
    </row>
    <row r="7058" spans="1:5" x14ac:dyDescent="0.2">
      <c r="A7058" s="77">
        <v>44222</v>
      </c>
      <c r="B7058" s="78">
        <v>44222</v>
      </c>
      <c r="C7058" s="78" t="s">
        <v>948</v>
      </c>
      <c r="D7058" s="79">
        <f>VLOOKUP(Pag_Inicio_Corr_mas_casos[[#This Row],[Corregimiento]],Hoja3!$A$2:$D$676,4,0)</f>
        <v>80811</v>
      </c>
      <c r="E7058" s="78">
        <v>23</v>
      </c>
    </row>
    <row r="7059" spans="1:5" x14ac:dyDescent="0.2">
      <c r="A7059" s="77">
        <v>44222</v>
      </c>
      <c r="B7059" s="78">
        <v>44222</v>
      </c>
      <c r="C7059" s="78" t="s">
        <v>956</v>
      </c>
      <c r="D7059" s="79">
        <f>VLOOKUP(Pag_Inicio_Corr_mas_casos[[#This Row],[Corregimiento]],Hoja3!$A$2:$D$676,4,0)</f>
        <v>80815</v>
      </c>
      <c r="E7059" s="78">
        <v>22</v>
      </c>
    </row>
    <row r="7060" spans="1:5" x14ac:dyDescent="0.2">
      <c r="A7060" s="77">
        <v>44222</v>
      </c>
      <c r="B7060" s="78">
        <v>44222</v>
      </c>
      <c r="C7060" s="78" t="s">
        <v>961</v>
      </c>
      <c r="D7060" s="79">
        <f>VLOOKUP(Pag_Inicio_Corr_mas_casos[[#This Row],[Corregimiento]],Hoja3!$A$2:$D$676,4,0)</f>
        <v>20601</v>
      </c>
      <c r="E7060" s="78">
        <v>22</v>
      </c>
    </row>
    <row r="7061" spans="1:5" x14ac:dyDescent="0.2">
      <c r="A7061" s="77">
        <v>44222</v>
      </c>
      <c r="B7061" s="78">
        <v>44222</v>
      </c>
      <c r="C7061" s="78" t="s">
        <v>1023</v>
      </c>
      <c r="D7061" s="79">
        <f>VLOOKUP(Pag_Inicio_Corr_mas_casos[[#This Row],[Corregimiento]],Hoja3!$A$2:$D$676,4,0)</f>
        <v>30111</v>
      </c>
      <c r="E7061" s="78">
        <v>22</v>
      </c>
    </row>
    <row r="7062" spans="1:5" x14ac:dyDescent="0.2">
      <c r="A7062" s="77">
        <v>44222</v>
      </c>
      <c r="B7062" s="78">
        <v>44222</v>
      </c>
      <c r="C7062" s="78" t="s">
        <v>943</v>
      </c>
      <c r="D7062" s="79">
        <f>VLOOKUP(Pag_Inicio_Corr_mas_casos[[#This Row],[Corregimiento]],Hoja3!$A$2:$D$676,4,0)</f>
        <v>80816</v>
      </c>
      <c r="E7062" s="78">
        <v>21</v>
      </c>
    </row>
    <row r="7063" spans="1:5" x14ac:dyDescent="0.2">
      <c r="A7063" s="80">
        <v>44223</v>
      </c>
      <c r="B7063" s="81">
        <v>44223</v>
      </c>
      <c r="C7063" s="81" t="s">
        <v>1096</v>
      </c>
      <c r="D7063" s="82">
        <f>VLOOKUP(Pag_Inicio_Corr_mas_casos[[#This Row],[Corregimiento]],Hoja3!$A$2:$D$676,4,0)</f>
        <v>130106</v>
      </c>
      <c r="E7063" s="81">
        <v>45</v>
      </c>
    </row>
    <row r="7064" spans="1:5" x14ac:dyDescent="0.2">
      <c r="A7064" s="80">
        <v>44223</v>
      </c>
      <c r="B7064" s="81">
        <v>44223</v>
      </c>
      <c r="C7064" s="81" t="s">
        <v>1068</v>
      </c>
      <c r="D7064" s="82">
        <f>VLOOKUP(Pag_Inicio_Corr_mas_casos[[#This Row],[Corregimiento]],Hoja3!$A$2:$D$676,4,0)</f>
        <v>130101</v>
      </c>
      <c r="E7064" s="81">
        <v>40</v>
      </c>
    </row>
    <row r="7065" spans="1:5" x14ac:dyDescent="0.2">
      <c r="A7065" s="80">
        <v>44223</v>
      </c>
      <c r="B7065" s="81">
        <v>44223</v>
      </c>
      <c r="C7065" s="81" t="s">
        <v>954</v>
      </c>
      <c r="D7065" s="82">
        <f>VLOOKUP(Pag_Inicio_Corr_mas_casos[[#This Row],[Corregimiento]],Hoja3!$A$2:$D$676,4,0)</f>
        <v>80822</v>
      </c>
      <c r="E7065" s="81">
        <v>35</v>
      </c>
    </row>
    <row r="7066" spans="1:5" x14ac:dyDescent="0.2">
      <c r="A7066" s="80">
        <v>44223</v>
      </c>
      <c r="B7066" s="81">
        <v>44223</v>
      </c>
      <c r="C7066" s="81" t="s">
        <v>941</v>
      </c>
      <c r="D7066" s="82">
        <f>VLOOKUP(Pag_Inicio_Corr_mas_casos[[#This Row],[Corregimiento]],Hoja3!$A$2:$D$676,4,0)</f>
        <v>80823</v>
      </c>
      <c r="E7066" s="81">
        <v>35</v>
      </c>
    </row>
    <row r="7067" spans="1:5" x14ac:dyDescent="0.2">
      <c r="A7067" s="80">
        <v>44223</v>
      </c>
      <c r="B7067" s="81">
        <v>44223</v>
      </c>
      <c r="C7067" s="81" t="s">
        <v>1060</v>
      </c>
      <c r="D7067" s="82">
        <f>VLOOKUP(Pag_Inicio_Corr_mas_casos[[#This Row],[Corregimiento]],Hoja3!$A$2:$D$676,4,0)</f>
        <v>40601</v>
      </c>
      <c r="E7067" s="81">
        <v>33</v>
      </c>
    </row>
    <row r="7068" spans="1:5" x14ac:dyDescent="0.2">
      <c r="A7068" s="80">
        <v>44223</v>
      </c>
      <c r="B7068" s="81">
        <v>44223</v>
      </c>
      <c r="C7068" s="81" t="s">
        <v>1012</v>
      </c>
      <c r="D7068" s="82">
        <f>VLOOKUP(Pag_Inicio_Corr_mas_casos[[#This Row],[Corregimiento]],Hoja3!$A$2:$D$676,4,0)</f>
        <v>80819</v>
      </c>
      <c r="E7068" s="81">
        <v>33</v>
      </c>
    </row>
    <row r="7069" spans="1:5" x14ac:dyDescent="0.2">
      <c r="A7069" s="80">
        <v>44223</v>
      </c>
      <c r="B7069" s="81">
        <v>44223</v>
      </c>
      <c r="C7069" s="81" t="s">
        <v>959</v>
      </c>
      <c r="D7069" s="82">
        <f>VLOOKUP(Pag_Inicio_Corr_mas_casos[[#This Row],[Corregimiento]],Hoja3!$A$2:$D$676,4,0)</f>
        <v>130701</v>
      </c>
      <c r="E7069" s="81">
        <v>33</v>
      </c>
    </row>
    <row r="7070" spans="1:5" x14ac:dyDescent="0.2">
      <c r="A7070" s="80">
        <v>44223</v>
      </c>
      <c r="B7070" s="81">
        <v>44223</v>
      </c>
      <c r="C7070" s="81" t="s">
        <v>1022</v>
      </c>
      <c r="D7070" s="82">
        <f>VLOOKUP(Pag_Inicio_Corr_mas_casos[[#This Row],[Corregimiento]],Hoja3!$A$2:$D$676,4,0)</f>
        <v>91001</v>
      </c>
      <c r="E7070" s="81">
        <v>31</v>
      </c>
    </row>
    <row r="7071" spans="1:5" x14ac:dyDescent="0.2">
      <c r="A7071" s="80">
        <v>44223</v>
      </c>
      <c r="B7071" s="81">
        <v>44223</v>
      </c>
      <c r="C7071" s="81" t="s">
        <v>956</v>
      </c>
      <c r="D7071" s="82">
        <f>VLOOKUP(Pag_Inicio_Corr_mas_casos[[#This Row],[Corregimiento]],Hoja3!$A$2:$D$676,4,0)</f>
        <v>80815</v>
      </c>
      <c r="E7071" s="81">
        <v>31</v>
      </c>
    </row>
    <row r="7072" spans="1:5" x14ac:dyDescent="0.2">
      <c r="A7072" s="80">
        <v>44223</v>
      </c>
      <c r="B7072" s="81">
        <v>44223</v>
      </c>
      <c r="C7072" s="81" t="s">
        <v>772</v>
      </c>
      <c r="D7072" s="82">
        <f>VLOOKUP(Pag_Inicio_Corr_mas_casos[[#This Row],[Corregimiento]],Hoja3!$A$2:$D$676,4,0)</f>
        <v>80821</v>
      </c>
      <c r="E7072" s="81">
        <v>28</v>
      </c>
    </row>
    <row r="7073" spans="1:5" x14ac:dyDescent="0.2">
      <c r="A7073" s="80">
        <v>44223</v>
      </c>
      <c r="B7073" s="81">
        <v>44223</v>
      </c>
      <c r="C7073" s="81" t="s">
        <v>944</v>
      </c>
      <c r="D7073" s="82">
        <f>VLOOKUP(Pag_Inicio_Corr_mas_casos[[#This Row],[Corregimiento]],Hoja3!$A$2:$D$676,4,0)</f>
        <v>130708</v>
      </c>
      <c r="E7073" s="81">
        <v>27</v>
      </c>
    </row>
    <row r="7074" spans="1:5" x14ac:dyDescent="0.2">
      <c r="A7074" s="80">
        <v>44223</v>
      </c>
      <c r="B7074" s="81">
        <v>44223</v>
      </c>
      <c r="C7074" s="81" t="s">
        <v>940</v>
      </c>
      <c r="D7074" s="82">
        <f>VLOOKUP(Pag_Inicio_Corr_mas_casos[[#This Row],[Corregimiento]],Hoja3!$A$2:$D$676,4,0)</f>
        <v>80806</v>
      </c>
      <c r="E7074" s="81">
        <v>23</v>
      </c>
    </row>
    <row r="7075" spans="1:5" x14ac:dyDescent="0.2">
      <c r="A7075" s="80">
        <v>44223</v>
      </c>
      <c r="B7075" s="81">
        <v>44223</v>
      </c>
      <c r="C7075" s="81" t="s">
        <v>1019</v>
      </c>
      <c r="D7075" s="82">
        <f>VLOOKUP(Pag_Inicio_Corr_mas_casos[[#This Row],[Corregimiento]],Hoja3!$A$2:$D$676,4,0)</f>
        <v>81001</v>
      </c>
      <c r="E7075" s="81">
        <v>23</v>
      </c>
    </row>
    <row r="7076" spans="1:5" x14ac:dyDescent="0.2">
      <c r="A7076" s="80">
        <v>44223</v>
      </c>
      <c r="B7076" s="81">
        <v>44223</v>
      </c>
      <c r="C7076" s="81" t="s">
        <v>1054</v>
      </c>
      <c r="D7076" s="82">
        <f>VLOOKUP(Pag_Inicio_Corr_mas_casos[[#This Row],[Corregimiento]],Hoja3!$A$2:$D$676,4,0)</f>
        <v>130102</v>
      </c>
      <c r="E7076" s="81">
        <v>21</v>
      </c>
    </row>
    <row r="7077" spans="1:5" x14ac:dyDescent="0.2">
      <c r="A7077" s="80">
        <v>44223</v>
      </c>
      <c r="B7077" s="81">
        <v>44223</v>
      </c>
      <c r="C7077" s="81" t="s">
        <v>1011</v>
      </c>
      <c r="D7077" s="82">
        <f>VLOOKUP(Pag_Inicio_Corr_mas_casos[[#This Row],[Corregimiento]],Hoja3!$A$2:$D$676,4,0)</f>
        <v>80809</v>
      </c>
      <c r="E7077" s="81">
        <v>21</v>
      </c>
    </row>
    <row r="7078" spans="1:5" x14ac:dyDescent="0.2">
      <c r="A7078" s="80">
        <v>44223</v>
      </c>
      <c r="B7078" s="81">
        <v>44223</v>
      </c>
      <c r="C7078" s="81" t="s">
        <v>1020</v>
      </c>
      <c r="D7078" s="82">
        <f>VLOOKUP(Pag_Inicio_Corr_mas_casos[[#This Row],[Corregimiento]],Hoja3!$A$2:$D$676,4,0)</f>
        <v>81002</v>
      </c>
      <c r="E7078" s="81">
        <v>20</v>
      </c>
    </row>
    <row r="7079" spans="1:5" x14ac:dyDescent="0.2">
      <c r="A7079" s="80">
        <v>44223</v>
      </c>
      <c r="B7079" s="81">
        <v>44223</v>
      </c>
      <c r="C7079" s="81" t="s">
        <v>1015</v>
      </c>
      <c r="D7079" s="82">
        <f>VLOOKUP(Pag_Inicio_Corr_mas_casos[[#This Row],[Corregimiento]],Hoja3!$A$2:$D$676,4,0)</f>
        <v>130702</v>
      </c>
      <c r="E7079" s="81">
        <v>19</v>
      </c>
    </row>
    <row r="7080" spans="1:5" x14ac:dyDescent="0.2">
      <c r="A7080" s="80">
        <v>44223</v>
      </c>
      <c r="B7080" s="81">
        <v>44223</v>
      </c>
      <c r="C7080" s="81" t="s">
        <v>1046</v>
      </c>
      <c r="D7080" s="82">
        <f>VLOOKUP(Pag_Inicio_Corr_mas_casos[[#This Row],[Corregimiento]],Hoja3!$A$2:$D$676,4,0)</f>
        <v>80812</v>
      </c>
      <c r="E7080" s="81">
        <v>19</v>
      </c>
    </row>
    <row r="7081" spans="1:5" x14ac:dyDescent="0.2">
      <c r="A7081" s="80">
        <v>44223</v>
      </c>
      <c r="B7081" s="81">
        <v>44223</v>
      </c>
      <c r="C7081" s="81" t="s">
        <v>943</v>
      </c>
      <c r="D7081" s="82">
        <f>VLOOKUP(Pag_Inicio_Corr_mas_casos[[#This Row],[Corregimiento]],Hoja3!$A$2:$D$676,4,0)</f>
        <v>80816</v>
      </c>
      <c r="E7081" s="81">
        <v>18</v>
      </c>
    </row>
    <row r="7082" spans="1:5" x14ac:dyDescent="0.2">
      <c r="A7082" s="80">
        <v>44223</v>
      </c>
      <c r="B7082" s="81">
        <v>44223</v>
      </c>
      <c r="C7082" s="81" t="s">
        <v>1055</v>
      </c>
      <c r="D7082" s="82">
        <f>VLOOKUP(Pag_Inicio_Corr_mas_casos[[#This Row],[Corregimiento]],Hoja3!$A$2:$D$676,4,0)</f>
        <v>90301</v>
      </c>
      <c r="E7082" s="81">
        <v>18</v>
      </c>
    </row>
    <row r="7083" spans="1:5" x14ac:dyDescent="0.2">
      <c r="A7083" s="53">
        <v>44224</v>
      </c>
      <c r="B7083" s="54">
        <v>44224</v>
      </c>
      <c r="C7083" s="54" t="s">
        <v>893</v>
      </c>
      <c r="D7083" s="55">
        <f>VLOOKUP(Pag_Inicio_Corr_mas_casos[[#This Row],[Corregimiento]],Hoja3!$A$2:$D$676,4,0)</f>
        <v>91001</v>
      </c>
      <c r="E7083" s="54">
        <v>39</v>
      </c>
    </row>
    <row r="7084" spans="1:5" x14ac:dyDescent="0.2">
      <c r="A7084" s="53">
        <v>44224</v>
      </c>
      <c r="B7084" s="54">
        <v>44224</v>
      </c>
      <c r="C7084" s="54" t="s">
        <v>772</v>
      </c>
      <c r="D7084" s="55">
        <f>VLOOKUP(Pag_Inicio_Corr_mas_casos[[#This Row],[Corregimiento]],Hoja3!$A$2:$D$676,4,0)</f>
        <v>80821</v>
      </c>
      <c r="E7084" s="54">
        <v>35</v>
      </c>
    </row>
    <row r="7085" spans="1:5" x14ac:dyDescent="0.2">
      <c r="A7085" s="53">
        <v>44224</v>
      </c>
      <c r="B7085" s="54">
        <v>44224</v>
      </c>
      <c r="C7085" s="54" t="s">
        <v>1060</v>
      </c>
      <c r="D7085" s="55">
        <f>VLOOKUP(Pag_Inicio_Corr_mas_casos[[#This Row],[Corregimiento]],Hoja3!$A$2:$D$676,4,0)</f>
        <v>40601</v>
      </c>
      <c r="E7085" s="54">
        <v>34</v>
      </c>
    </row>
    <row r="7086" spans="1:5" x14ac:dyDescent="0.2">
      <c r="A7086" s="53">
        <v>44224</v>
      </c>
      <c r="B7086" s="54">
        <v>44224</v>
      </c>
      <c r="C7086" s="54" t="s">
        <v>1012</v>
      </c>
      <c r="D7086" s="55">
        <f>VLOOKUP(Pag_Inicio_Corr_mas_casos[[#This Row],[Corregimiento]],Hoja3!$A$2:$D$676,4,0)</f>
        <v>80819</v>
      </c>
      <c r="E7086" s="54">
        <v>27</v>
      </c>
    </row>
    <row r="7087" spans="1:5" x14ac:dyDescent="0.2">
      <c r="A7087" s="53">
        <v>44224</v>
      </c>
      <c r="B7087" s="54">
        <v>44224</v>
      </c>
      <c r="C7087" s="54" t="s">
        <v>959</v>
      </c>
      <c r="D7087" s="55">
        <f>VLOOKUP(Pag_Inicio_Corr_mas_casos[[#This Row],[Corregimiento]],Hoja3!$A$2:$D$676,4,0)</f>
        <v>130701</v>
      </c>
      <c r="E7087" s="54">
        <v>27</v>
      </c>
    </row>
    <row r="7088" spans="1:5" x14ac:dyDescent="0.2">
      <c r="A7088" s="53">
        <v>44224</v>
      </c>
      <c r="B7088" s="54">
        <v>44224</v>
      </c>
      <c r="C7088" s="54" t="s">
        <v>1046</v>
      </c>
      <c r="D7088" s="55">
        <f>VLOOKUP(Pag_Inicio_Corr_mas_casos[[#This Row],[Corregimiento]],Hoja3!$A$2:$D$676,4,0)</f>
        <v>80812</v>
      </c>
      <c r="E7088" s="54">
        <v>25</v>
      </c>
    </row>
    <row r="7089" spans="1:5" x14ac:dyDescent="0.2">
      <c r="A7089" s="53">
        <v>44224</v>
      </c>
      <c r="B7089" s="54">
        <v>44224</v>
      </c>
      <c r="C7089" s="54" t="s">
        <v>1011</v>
      </c>
      <c r="D7089" s="55">
        <f>VLOOKUP(Pag_Inicio_Corr_mas_casos[[#This Row],[Corregimiento]],Hoja3!$A$2:$D$676,4,0)</f>
        <v>80809</v>
      </c>
      <c r="E7089" s="54">
        <v>22</v>
      </c>
    </row>
    <row r="7090" spans="1:5" x14ac:dyDescent="0.2">
      <c r="A7090" s="53">
        <v>44224</v>
      </c>
      <c r="B7090" s="54">
        <v>44224</v>
      </c>
      <c r="C7090" s="54" t="s">
        <v>1054</v>
      </c>
      <c r="D7090" s="55">
        <f>VLOOKUP(Pag_Inicio_Corr_mas_casos[[#This Row],[Corregimiento]],Hoja3!$A$2:$D$676,4,0)</f>
        <v>130102</v>
      </c>
      <c r="E7090" s="54">
        <v>22</v>
      </c>
    </row>
    <row r="7091" spans="1:5" x14ac:dyDescent="0.2">
      <c r="A7091" s="53">
        <v>44224</v>
      </c>
      <c r="B7091" s="54">
        <v>44224</v>
      </c>
      <c r="C7091" s="54" t="s">
        <v>954</v>
      </c>
      <c r="D7091" s="55">
        <f>VLOOKUP(Pag_Inicio_Corr_mas_casos[[#This Row],[Corregimiento]],Hoja3!$A$2:$D$676,4,0)</f>
        <v>80822</v>
      </c>
      <c r="E7091" s="54">
        <v>21</v>
      </c>
    </row>
    <row r="7092" spans="1:5" x14ac:dyDescent="0.2">
      <c r="A7092" s="53">
        <v>44224</v>
      </c>
      <c r="B7092" s="54">
        <v>44224</v>
      </c>
      <c r="C7092" s="54" t="s">
        <v>952</v>
      </c>
      <c r="D7092" s="55">
        <f>VLOOKUP(Pag_Inicio_Corr_mas_casos[[#This Row],[Corregimiento]],Hoja3!$A$2:$D$676,4,0)</f>
        <v>80820</v>
      </c>
      <c r="E7092" s="54">
        <v>20</v>
      </c>
    </row>
    <row r="7093" spans="1:5" x14ac:dyDescent="0.2">
      <c r="A7093" s="53">
        <v>44224</v>
      </c>
      <c r="B7093" s="54">
        <v>44224</v>
      </c>
      <c r="C7093" s="54" t="s">
        <v>1019</v>
      </c>
      <c r="D7093" s="55">
        <f>VLOOKUP(Pag_Inicio_Corr_mas_casos[[#This Row],[Corregimiento]],Hoja3!$A$2:$D$676,4,0)</f>
        <v>81001</v>
      </c>
      <c r="E7093" s="54">
        <v>20</v>
      </c>
    </row>
    <row r="7094" spans="1:5" x14ac:dyDescent="0.2">
      <c r="A7094" s="53">
        <v>44224</v>
      </c>
      <c r="B7094" s="54">
        <v>44224</v>
      </c>
      <c r="C7094" s="54" t="s">
        <v>940</v>
      </c>
      <c r="D7094" s="55">
        <f>VLOOKUP(Pag_Inicio_Corr_mas_casos[[#This Row],[Corregimiento]],Hoja3!$A$2:$D$676,4,0)</f>
        <v>80806</v>
      </c>
      <c r="E7094" s="54">
        <v>18</v>
      </c>
    </row>
    <row r="7095" spans="1:5" x14ac:dyDescent="0.2">
      <c r="A7095" s="53">
        <v>44224</v>
      </c>
      <c r="B7095" s="54">
        <v>44224</v>
      </c>
      <c r="C7095" s="54" t="s">
        <v>1015</v>
      </c>
      <c r="D7095" s="55">
        <f>VLOOKUP(Pag_Inicio_Corr_mas_casos[[#This Row],[Corregimiento]],Hoja3!$A$2:$D$676,4,0)</f>
        <v>130702</v>
      </c>
      <c r="E7095" s="54">
        <v>18</v>
      </c>
    </row>
    <row r="7096" spans="1:5" x14ac:dyDescent="0.2">
      <c r="A7096" s="53">
        <v>44224</v>
      </c>
      <c r="B7096" s="54">
        <v>44224</v>
      </c>
      <c r="C7096" s="54" t="s">
        <v>950</v>
      </c>
      <c r="D7096" s="55">
        <f>VLOOKUP(Pag_Inicio_Corr_mas_casos[[#This Row],[Corregimiento]],Hoja3!$A$2:$D$676,4,0)</f>
        <v>130107</v>
      </c>
      <c r="E7096" s="54">
        <v>18</v>
      </c>
    </row>
    <row r="7097" spans="1:5" x14ac:dyDescent="0.2">
      <c r="A7097" s="53">
        <v>44224</v>
      </c>
      <c r="B7097" s="54">
        <v>44224</v>
      </c>
      <c r="C7097" s="54" t="s">
        <v>941</v>
      </c>
      <c r="D7097" s="55">
        <f>VLOOKUP(Pag_Inicio_Corr_mas_casos[[#This Row],[Corregimiento]],Hoja3!$A$2:$D$676,4,0)</f>
        <v>80823</v>
      </c>
      <c r="E7097" s="54">
        <v>18</v>
      </c>
    </row>
    <row r="7098" spans="1:5" x14ac:dyDescent="0.2">
      <c r="A7098" s="53">
        <v>44224</v>
      </c>
      <c r="B7098" s="54">
        <v>44224</v>
      </c>
      <c r="C7098" s="54" t="s">
        <v>1036</v>
      </c>
      <c r="D7098" s="55">
        <f>VLOOKUP(Pag_Inicio_Corr_mas_casos[[#This Row],[Corregimiento]],Hoja3!$A$2:$D$676,4,0)</f>
        <v>130106</v>
      </c>
      <c r="E7098" s="54">
        <v>17</v>
      </c>
    </row>
    <row r="7099" spans="1:5" x14ac:dyDescent="0.2">
      <c r="A7099" s="53">
        <v>44224</v>
      </c>
      <c r="B7099" s="54">
        <v>44224</v>
      </c>
      <c r="C7099" s="54" t="s">
        <v>967</v>
      </c>
      <c r="D7099" s="55">
        <f>VLOOKUP(Pag_Inicio_Corr_mas_casos[[#This Row],[Corregimiento]],Hoja3!$A$2:$D$676,4,0)</f>
        <v>30107</v>
      </c>
      <c r="E7099" s="54">
        <v>17</v>
      </c>
    </row>
    <row r="7100" spans="1:5" x14ac:dyDescent="0.2">
      <c r="A7100" s="53">
        <v>44224</v>
      </c>
      <c r="B7100" s="54">
        <v>44224</v>
      </c>
      <c r="C7100" s="54" t="s">
        <v>944</v>
      </c>
      <c r="D7100" s="55">
        <f>VLOOKUP(Pag_Inicio_Corr_mas_casos[[#This Row],[Corregimiento]],Hoja3!$A$2:$D$676,4,0)</f>
        <v>130708</v>
      </c>
      <c r="E7100" s="54">
        <v>17</v>
      </c>
    </row>
    <row r="7101" spans="1:5" x14ac:dyDescent="0.2">
      <c r="A7101" s="53">
        <v>44224</v>
      </c>
      <c r="B7101" s="54">
        <v>44224</v>
      </c>
      <c r="C7101" s="54" t="s">
        <v>956</v>
      </c>
      <c r="D7101" s="55">
        <f>VLOOKUP(Pag_Inicio_Corr_mas_casos[[#This Row],[Corregimiento]],Hoja3!$A$2:$D$676,4,0)</f>
        <v>80815</v>
      </c>
      <c r="E7101" s="54">
        <v>15</v>
      </c>
    </row>
    <row r="7102" spans="1:5" x14ac:dyDescent="0.2">
      <c r="A7102" s="53">
        <v>44224</v>
      </c>
      <c r="B7102" s="54">
        <v>44224</v>
      </c>
      <c r="C7102" s="54" t="s">
        <v>992</v>
      </c>
      <c r="D7102" s="55">
        <f>VLOOKUP(Pag_Inicio_Corr_mas_casos[[#This Row],[Corregimiento]],Hoja3!$A$2:$D$676,4,0)</f>
        <v>80808</v>
      </c>
      <c r="E7102" s="54">
        <v>15</v>
      </c>
    </row>
    <row r="7103" spans="1:5" x14ac:dyDescent="0.2">
      <c r="A7103" s="83">
        <v>44225</v>
      </c>
      <c r="B7103" s="84">
        <v>44225</v>
      </c>
      <c r="C7103" s="84" t="s">
        <v>772</v>
      </c>
      <c r="D7103" s="85">
        <f>VLOOKUP(Pag_Inicio_Corr_mas_casos[[#This Row],[Corregimiento]],Hoja3!$A$2:$D$676,4,0)</f>
        <v>80821</v>
      </c>
      <c r="E7103" s="84">
        <v>39</v>
      </c>
    </row>
    <row r="7104" spans="1:5" x14ac:dyDescent="0.2">
      <c r="A7104" s="83">
        <v>44225</v>
      </c>
      <c r="B7104" s="84">
        <v>44225</v>
      </c>
      <c r="C7104" s="84" t="s">
        <v>1060</v>
      </c>
      <c r="D7104" s="85">
        <f>VLOOKUP(Pag_Inicio_Corr_mas_casos[[#This Row],[Corregimiento]],Hoja3!$A$2:$D$676,4,0)</f>
        <v>40601</v>
      </c>
      <c r="E7104" s="84">
        <v>37</v>
      </c>
    </row>
    <row r="7105" spans="1:5" x14ac:dyDescent="0.2">
      <c r="A7105" s="83">
        <v>44225</v>
      </c>
      <c r="B7105" s="84">
        <v>44225</v>
      </c>
      <c r="C7105" s="84" t="s">
        <v>941</v>
      </c>
      <c r="D7105" s="85">
        <f>VLOOKUP(Pag_Inicio_Corr_mas_casos[[#This Row],[Corregimiento]],Hoja3!$A$2:$D$676,4,0)</f>
        <v>80823</v>
      </c>
      <c r="E7105" s="84">
        <v>34</v>
      </c>
    </row>
    <row r="7106" spans="1:5" x14ac:dyDescent="0.2">
      <c r="A7106" s="83">
        <v>44225</v>
      </c>
      <c r="B7106" s="84">
        <v>44225</v>
      </c>
      <c r="C7106" s="84" t="s">
        <v>1036</v>
      </c>
      <c r="D7106" s="85">
        <f>VLOOKUP(Pag_Inicio_Corr_mas_casos[[#This Row],[Corregimiento]],Hoja3!$A$2:$D$676,4,0)</f>
        <v>130106</v>
      </c>
      <c r="E7106" s="84">
        <v>32</v>
      </c>
    </row>
    <row r="7107" spans="1:5" x14ac:dyDescent="0.2">
      <c r="A7107" s="83">
        <v>44225</v>
      </c>
      <c r="B7107" s="84">
        <v>44225</v>
      </c>
      <c r="C7107" s="84" t="s">
        <v>956</v>
      </c>
      <c r="D7107" s="85">
        <f>VLOOKUP(Pag_Inicio_Corr_mas_casos[[#This Row],[Corregimiento]],Hoja3!$A$2:$D$676,4,0)</f>
        <v>80815</v>
      </c>
      <c r="E7107" s="84">
        <v>31</v>
      </c>
    </row>
    <row r="7108" spans="1:5" x14ac:dyDescent="0.2">
      <c r="A7108" s="83">
        <v>44225</v>
      </c>
      <c r="B7108" s="84">
        <v>44225</v>
      </c>
      <c r="C7108" s="84" t="s">
        <v>954</v>
      </c>
      <c r="D7108" s="85">
        <f>VLOOKUP(Pag_Inicio_Corr_mas_casos[[#This Row],[Corregimiento]],Hoja3!$A$2:$D$676,4,0)</f>
        <v>80822</v>
      </c>
      <c r="E7108" s="84">
        <v>26</v>
      </c>
    </row>
    <row r="7109" spans="1:5" x14ac:dyDescent="0.2">
      <c r="A7109" s="83">
        <v>44225</v>
      </c>
      <c r="B7109" s="84">
        <v>44225</v>
      </c>
      <c r="C7109" s="84" t="s">
        <v>943</v>
      </c>
      <c r="D7109" s="85">
        <f>VLOOKUP(Pag_Inicio_Corr_mas_casos[[#This Row],[Corregimiento]],Hoja3!$A$2:$D$676,4,0)</f>
        <v>80816</v>
      </c>
      <c r="E7109" s="84">
        <v>26</v>
      </c>
    </row>
    <row r="7110" spans="1:5" x14ac:dyDescent="0.2">
      <c r="A7110" s="83">
        <v>44225</v>
      </c>
      <c r="B7110" s="84">
        <v>44225</v>
      </c>
      <c r="C7110" s="84" t="s">
        <v>1054</v>
      </c>
      <c r="D7110" s="85">
        <f>VLOOKUP(Pag_Inicio_Corr_mas_casos[[#This Row],[Corregimiento]],Hoja3!$A$2:$D$676,4,0)</f>
        <v>130102</v>
      </c>
      <c r="E7110" s="84">
        <v>22</v>
      </c>
    </row>
    <row r="7111" spans="1:5" x14ac:dyDescent="0.2">
      <c r="A7111" s="83">
        <v>44225</v>
      </c>
      <c r="B7111" s="84">
        <v>44225</v>
      </c>
      <c r="C7111" s="84" t="s">
        <v>953</v>
      </c>
      <c r="D7111" s="85">
        <f>VLOOKUP(Pag_Inicio_Corr_mas_casos[[#This Row],[Corregimiento]],Hoja3!$A$2:$D$676,4,0)</f>
        <v>80817</v>
      </c>
      <c r="E7111" s="84">
        <v>22</v>
      </c>
    </row>
    <row r="7112" spans="1:5" x14ac:dyDescent="0.2">
      <c r="A7112" s="83">
        <v>44225</v>
      </c>
      <c r="B7112" s="84">
        <v>44225</v>
      </c>
      <c r="C7112" s="84" t="s">
        <v>1012</v>
      </c>
      <c r="D7112" s="85">
        <f>VLOOKUP(Pag_Inicio_Corr_mas_casos[[#This Row],[Corregimiento]],Hoja3!$A$2:$D$676,4,0)</f>
        <v>80819</v>
      </c>
      <c r="E7112" s="84">
        <v>22</v>
      </c>
    </row>
    <row r="7113" spans="1:5" x14ac:dyDescent="0.2">
      <c r="A7113" s="83">
        <v>44225</v>
      </c>
      <c r="B7113" s="84">
        <v>44225</v>
      </c>
      <c r="C7113" s="84" t="s">
        <v>1060</v>
      </c>
      <c r="D7113" s="85">
        <f>VLOOKUP(Pag_Inicio_Corr_mas_casos[[#This Row],[Corregimiento]],Hoja3!$A$2:$D$676,4,0)</f>
        <v>40601</v>
      </c>
      <c r="E7113" s="84">
        <v>20</v>
      </c>
    </row>
    <row r="7114" spans="1:5" x14ac:dyDescent="0.2">
      <c r="A7114" s="83">
        <v>44225</v>
      </c>
      <c r="B7114" s="84">
        <v>44225</v>
      </c>
      <c r="C7114" s="84" t="s">
        <v>967</v>
      </c>
      <c r="D7114" s="85">
        <f>VLOOKUP(Pag_Inicio_Corr_mas_casos[[#This Row],[Corregimiento]],Hoja3!$A$2:$D$676,4,0)</f>
        <v>30107</v>
      </c>
      <c r="E7114" s="84">
        <v>18</v>
      </c>
    </row>
    <row r="7115" spans="1:5" x14ac:dyDescent="0.2">
      <c r="A7115" s="83">
        <v>44225</v>
      </c>
      <c r="B7115" s="84">
        <v>44225</v>
      </c>
      <c r="C7115" s="84" t="s">
        <v>1015</v>
      </c>
      <c r="D7115" s="85">
        <f>VLOOKUP(Pag_Inicio_Corr_mas_casos[[#This Row],[Corregimiento]],Hoja3!$A$2:$D$676,4,0)</f>
        <v>130702</v>
      </c>
      <c r="E7115" s="84">
        <v>17</v>
      </c>
    </row>
    <row r="7116" spans="1:5" x14ac:dyDescent="0.2">
      <c r="A7116" s="83">
        <v>44225</v>
      </c>
      <c r="B7116" s="84">
        <v>44225</v>
      </c>
      <c r="C7116" s="84" t="s">
        <v>1007</v>
      </c>
      <c r="D7116" s="85">
        <f>VLOOKUP(Pag_Inicio_Corr_mas_casos[[#This Row],[Corregimiento]],Hoja3!$A$2:$D$676,4,0)</f>
        <v>40612</v>
      </c>
      <c r="E7116" s="84">
        <v>17</v>
      </c>
    </row>
    <row r="7117" spans="1:5" x14ac:dyDescent="0.2">
      <c r="A7117" s="83">
        <v>44225</v>
      </c>
      <c r="B7117" s="84">
        <v>44225</v>
      </c>
      <c r="C7117" s="84" t="s">
        <v>1046</v>
      </c>
      <c r="D7117" s="85">
        <f>VLOOKUP(Pag_Inicio_Corr_mas_casos[[#This Row],[Corregimiento]],Hoja3!$A$2:$D$676,4,0)</f>
        <v>80812</v>
      </c>
      <c r="E7117" s="84">
        <v>17</v>
      </c>
    </row>
    <row r="7118" spans="1:5" x14ac:dyDescent="0.2">
      <c r="A7118" s="83">
        <v>44225</v>
      </c>
      <c r="B7118" s="84">
        <v>44225</v>
      </c>
      <c r="C7118" s="84" t="s">
        <v>1011</v>
      </c>
      <c r="D7118" s="85">
        <f>VLOOKUP(Pag_Inicio_Corr_mas_casos[[#This Row],[Corregimiento]],Hoja3!$A$2:$D$676,4,0)</f>
        <v>80809</v>
      </c>
      <c r="E7118" s="84">
        <v>17</v>
      </c>
    </row>
    <row r="7119" spans="1:5" x14ac:dyDescent="0.2">
      <c r="A7119" s="83">
        <v>44225</v>
      </c>
      <c r="B7119" s="84">
        <v>44225</v>
      </c>
      <c r="C7119" s="84" t="s">
        <v>944</v>
      </c>
      <c r="D7119" s="85">
        <f>VLOOKUP(Pag_Inicio_Corr_mas_casos[[#This Row],[Corregimiento]],Hoja3!$A$2:$D$676,4,0)</f>
        <v>130708</v>
      </c>
      <c r="E7119" s="84">
        <v>16</v>
      </c>
    </row>
    <row r="7120" spans="1:5" x14ac:dyDescent="0.2">
      <c r="A7120" s="83">
        <v>44225</v>
      </c>
      <c r="B7120" s="84">
        <v>44225</v>
      </c>
      <c r="C7120" s="84" t="s">
        <v>952</v>
      </c>
      <c r="D7120" s="85">
        <f>VLOOKUP(Pag_Inicio_Corr_mas_casos[[#This Row],[Corregimiento]],Hoja3!$A$2:$D$676,4,0)</f>
        <v>80820</v>
      </c>
      <c r="E7120" s="84">
        <v>16</v>
      </c>
    </row>
    <row r="7121" spans="1:5" x14ac:dyDescent="0.2">
      <c r="A7121" s="83">
        <v>44225</v>
      </c>
      <c r="B7121" s="84">
        <v>44225</v>
      </c>
      <c r="C7121" s="84" t="s">
        <v>969</v>
      </c>
      <c r="D7121" s="85">
        <f>VLOOKUP(Pag_Inicio_Corr_mas_casos[[#This Row],[Corregimiento]],Hoja3!$A$2:$D$676,4,0)</f>
        <v>130709</v>
      </c>
      <c r="E7121" s="84">
        <v>15</v>
      </c>
    </row>
    <row r="7122" spans="1:5" x14ac:dyDescent="0.2">
      <c r="A7122" s="83">
        <v>44225</v>
      </c>
      <c r="B7122" s="84">
        <v>44225</v>
      </c>
      <c r="C7122" s="84" t="s">
        <v>959</v>
      </c>
      <c r="D7122" s="85">
        <f>VLOOKUP(Pag_Inicio_Corr_mas_casos[[#This Row],[Corregimiento]],Hoja3!$A$2:$D$676,4,0)</f>
        <v>130701</v>
      </c>
      <c r="E7122" s="84">
        <v>14</v>
      </c>
    </row>
    <row r="7123" spans="1:5" x14ac:dyDescent="0.2">
      <c r="A7123" s="59">
        <v>44226</v>
      </c>
      <c r="B7123" s="60">
        <v>44226</v>
      </c>
      <c r="C7123" s="60" t="s">
        <v>1140</v>
      </c>
      <c r="D7123" s="61">
        <f>VLOOKUP(Pag_Inicio_Corr_mas_casos[[#This Row],[Corregimiento]],Hoja3!$A$2:$D$676,4,0)</f>
        <v>40601</v>
      </c>
      <c r="E7123" s="60">
        <v>53</v>
      </c>
    </row>
    <row r="7124" spans="1:5" x14ac:dyDescent="0.2">
      <c r="A7124" s="59">
        <v>44226</v>
      </c>
      <c r="B7124" s="60">
        <v>44226</v>
      </c>
      <c r="C7124" s="60" t="s">
        <v>772</v>
      </c>
      <c r="D7124" s="61">
        <f>VLOOKUP(Pag_Inicio_Corr_mas_casos[[#This Row],[Corregimiento]],Hoja3!$A$2:$D$676,4,0)</f>
        <v>80821</v>
      </c>
      <c r="E7124" s="60">
        <v>33</v>
      </c>
    </row>
    <row r="7125" spans="1:5" x14ac:dyDescent="0.2">
      <c r="A7125" s="59">
        <v>44226</v>
      </c>
      <c r="B7125" s="60">
        <v>44226</v>
      </c>
      <c r="C7125" s="60" t="s">
        <v>1046</v>
      </c>
      <c r="D7125" s="61">
        <f>VLOOKUP(Pag_Inicio_Corr_mas_casos[[#This Row],[Corregimiento]],Hoja3!$A$2:$D$676,4,0)</f>
        <v>80812</v>
      </c>
      <c r="E7125" s="60">
        <v>27</v>
      </c>
    </row>
    <row r="7126" spans="1:5" x14ac:dyDescent="0.2">
      <c r="A7126" s="59">
        <v>44226</v>
      </c>
      <c r="B7126" s="60">
        <v>44226</v>
      </c>
      <c r="C7126" s="60" t="s">
        <v>1011</v>
      </c>
      <c r="D7126" s="61">
        <f>VLOOKUP(Pag_Inicio_Corr_mas_casos[[#This Row],[Corregimiento]],Hoja3!$A$2:$D$676,4,0)</f>
        <v>80809</v>
      </c>
      <c r="E7126" s="60">
        <v>25</v>
      </c>
    </row>
    <row r="7127" spans="1:5" x14ac:dyDescent="0.2">
      <c r="A7127" s="59">
        <v>44226</v>
      </c>
      <c r="B7127" s="60">
        <v>44226</v>
      </c>
      <c r="C7127" s="60" t="s">
        <v>956</v>
      </c>
      <c r="D7127" s="61">
        <f>VLOOKUP(Pag_Inicio_Corr_mas_casos[[#This Row],[Corregimiento]],Hoja3!$A$2:$D$676,4,0)</f>
        <v>80815</v>
      </c>
      <c r="E7127" s="60">
        <v>21</v>
      </c>
    </row>
    <row r="7128" spans="1:5" x14ac:dyDescent="0.2">
      <c r="A7128" s="59">
        <v>44226</v>
      </c>
      <c r="B7128" s="60">
        <v>44226</v>
      </c>
      <c r="C7128" s="60" t="s">
        <v>1141</v>
      </c>
      <c r="D7128" s="61">
        <f>VLOOKUP(Pag_Inicio_Corr_mas_casos[[#This Row],[Corregimiento]],Hoja3!$A$2:$D$676,4,0)</f>
        <v>30207</v>
      </c>
      <c r="E7128" s="60">
        <v>21</v>
      </c>
    </row>
    <row r="7129" spans="1:5" x14ac:dyDescent="0.2">
      <c r="A7129" s="59">
        <v>44226</v>
      </c>
      <c r="B7129" s="60">
        <v>44226</v>
      </c>
      <c r="C7129" s="60" t="s">
        <v>1012</v>
      </c>
      <c r="D7129" s="61">
        <f>VLOOKUP(Pag_Inicio_Corr_mas_casos[[#This Row],[Corregimiento]],Hoja3!$A$2:$D$676,4,0)</f>
        <v>80819</v>
      </c>
      <c r="E7129" s="60">
        <v>21</v>
      </c>
    </row>
    <row r="7130" spans="1:5" x14ac:dyDescent="0.2">
      <c r="A7130" s="59">
        <v>44226</v>
      </c>
      <c r="B7130" s="60">
        <v>44226</v>
      </c>
      <c r="C7130" s="60" t="s">
        <v>967</v>
      </c>
      <c r="D7130" s="61">
        <f>VLOOKUP(Pag_Inicio_Corr_mas_casos[[#This Row],[Corregimiento]],Hoja3!$A$2:$D$676,4,0)</f>
        <v>30107</v>
      </c>
      <c r="E7130" s="60">
        <v>20</v>
      </c>
    </row>
    <row r="7131" spans="1:5" x14ac:dyDescent="0.2">
      <c r="A7131" s="59">
        <v>44226</v>
      </c>
      <c r="B7131" s="60">
        <v>44226</v>
      </c>
      <c r="C7131" s="60" t="s">
        <v>1003</v>
      </c>
      <c r="D7131" s="61">
        <f>VLOOKUP(Pag_Inicio_Corr_mas_casos[[#This Row],[Corregimiento]],Hoja3!$A$2:$D$676,4,0)</f>
        <v>40611</v>
      </c>
      <c r="E7131" s="60">
        <v>20</v>
      </c>
    </row>
    <row r="7132" spans="1:5" x14ac:dyDescent="0.2">
      <c r="A7132" s="59">
        <v>44226</v>
      </c>
      <c r="B7132" s="60">
        <v>44226</v>
      </c>
      <c r="C7132" s="60" t="s">
        <v>941</v>
      </c>
      <c r="D7132" s="61">
        <f>VLOOKUP(Pag_Inicio_Corr_mas_casos[[#This Row],[Corregimiento]],Hoja3!$A$2:$D$676,4,0)</f>
        <v>80823</v>
      </c>
      <c r="E7132" s="60">
        <v>20</v>
      </c>
    </row>
    <row r="7133" spans="1:5" x14ac:dyDescent="0.2">
      <c r="A7133" s="59">
        <v>44226</v>
      </c>
      <c r="B7133" s="60">
        <v>44226</v>
      </c>
      <c r="C7133" s="60" t="s">
        <v>1022</v>
      </c>
      <c r="D7133" s="61">
        <f>VLOOKUP(Pag_Inicio_Corr_mas_casos[[#This Row],[Corregimiento]],Hoja3!$A$2:$D$676,4,0)</f>
        <v>91001</v>
      </c>
      <c r="E7133" s="60">
        <v>20</v>
      </c>
    </row>
    <row r="7134" spans="1:5" x14ac:dyDescent="0.2">
      <c r="A7134" s="59">
        <v>44226</v>
      </c>
      <c r="B7134" s="60">
        <v>44226</v>
      </c>
      <c r="C7134" s="60" t="s">
        <v>1054</v>
      </c>
      <c r="D7134" s="61">
        <f>VLOOKUP(Pag_Inicio_Corr_mas_casos[[#This Row],[Corregimiento]],Hoja3!$A$2:$D$676,4,0)</f>
        <v>130102</v>
      </c>
      <c r="E7134" s="60">
        <v>19</v>
      </c>
    </row>
    <row r="7135" spans="1:5" x14ac:dyDescent="0.2">
      <c r="A7135" s="59">
        <v>44226</v>
      </c>
      <c r="B7135" s="60">
        <v>44226</v>
      </c>
      <c r="C7135" s="60" t="s">
        <v>1029</v>
      </c>
      <c r="D7135" s="61">
        <f>VLOOKUP(Pag_Inicio_Corr_mas_casos[[#This Row],[Corregimiento]],Hoja3!$A$2:$D$676,4,0)</f>
        <v>20609</v>
      </c>
      <c r="E7135" s="60">
        <v>19</v>
      </c>
    </row>
    <row r="7136" spans="1:5" x14ac:dyDescent="0.2">
      <c r="A7136" s="59">
        <v>44226</v>
      </c>
      <c r="B7136" s="60">
        <v>44226</v>
      </c>
      <c r="C7136" s="60" t="s">
        <v>952</v>
      </c>
      <c r="D7136" s="61">
        <f>VLOOKUP(Pag_Inicio_Corr_mas_casos[[#This Row],[Corregimiento]],Hoja3!$A$2:$D$676,4,0)</f>
        <v>80820</v>
      </c>
      <c r="E7136" s="60">
        <v>18</v>
      </c>
    </row>
    <row r="7137" spans="1:5" x14ac:dyDescent="0.2">
      <c r="A7137" s="59">
        <v>44226</v>
      </c>
      <c r="B7137" s="60">
        <v>44226</v>
      </c>
      <c r="C7137" s="60" t="s">
        <v>951</v>
      </c>
      <c r="D7137" s="61">
        <f>VLOOKUP(Pag_Inicio_Corr_mas_casos[[#This Row],[Corregimiento]],Hoja3!$A$2:$D$676,4,0)</f>
        <v>80813</v>
      </c>
      <c r="E7137" s="60">
        <v>16</v>
      </c>
    </row>
    <row r="7138" spans="1:5" x14ac:dyDescent="0.2">
      <c r="A7138" s="59">
        <v>44226</v>
      </c>
      <c r="B7138" s="60">
        <v>44226</v>
      </c>
      <c r="C7138" s="60" t="s">
        <v>938</v>
      </c>
      <c r="D7138" s="61">
        <f>VLOOKUP(Pag_Inicio_Corr_mas_casos[[#This Row],[Corregimiento]],Hoja3!$A$2:$D$676,4,0)</f>
        <v>130717</v>
      </c>
      <c r="E7138" s="60">
        <v>16</v>
      </c>
    </row>
    <row r="7139" spans="1:5" x14ac:dyDescent="0.2">
      <c r="A7139" s="59">
        <v>44226</v>
      </c>
      <c r="B7139" s="60">
        <v>44226</v>
      </c>
      <c r="C7139" s="60" t="s">
        <v>954</v>
      </c>
      <c r="D7139" s="61">
        <f>VLOOKUP(Pag_Inicio_Corr_mas_casos[[#This Row],[Corregimiento]],Hoja3!$A$2:$D$676,4,0)</f>
        <v>80822</v>
      </c>
      <c r="E7139" s="60">
        <v>15</v>
      </c>
    </row>
    <row r="7140" spans="1:5" x14ac:dyDescent="0.2">
      <c r="A7140" s="59">
        <v>44226</v>
      </c>
      <c r="B7140" s="60">
        <v>44226</v>
      </c>
      <c r="C7140" s="60" t="s">
        <v>1059</v>
      </c>
      <c r="D7140" s="61">
        <f>VLOOKUP(Pag_Inicio_Corr_mas_casos[[#This Row],[Corregimiento]],Hoja3!$A$2:$D$676,4,0)</f>
        <v>91007</v>
      </c>
      <c r="E7140" s="60">
        <v>15</v>
      </c>
    </row>
    <row r="7141" spans="1:5" x14ac:dyDescent="0.2">
      <c r="A7141" s="59">
        <v>44226</v>
      </c>
      <c r="B7141" s="60">
        <v>44226</v>
      </c>
      <c r="C7141" s="60" t="s">
        <v>1007</v>
      </c>
      <c r="D7141" s="61">
        <f>VLOOKUP(Pag_Inicio_Corr_mas_casos[[#This Row],[Corregimiento]],Hoja3!$A$2:$D$676,4,0)</f>
        <v>40612</v>
      </c>
      <c r="E7141" s="60">
        <v>15</v>
      </c>
    </row>
    <row r="7142" spans="1:5" x14ac:dyDescent="0.2">
      <c r="A7142" s="59">
        <v>44226</v>
      </c>
      <c r="B7142" s="60">
        <v>44226</v>
      </c>
      <c r="C7142" s="60" t="s">
        <v>943</v>
      </c>
      <c r="D7142" s="61">
        <f>VLOOKUP(Pag_Inicio_Corr_mas_casos[[#This Row],[Corregimiento]],Hoja3!$A$2:$D$676,4,0)</f>
        <v>80816</v>
      </c>
      <c r="E7142" s="60">
        <v>15</v>
      </c>
    </row>
    <row r="7143" spans="1:5" x14ac:dyDescent="0.2">
      <c r="A7143" s="74">
        <v>44227</v>
      </c>
      <c r="B7143" s="75">
        <v>44227</v>
      </c>
      <c r="C7143" s="75" t="s">
        <v>1060</v>
      </c>
      <c r="D7143" s="76">
        <f>VLOOKUP(Pag_Inicio_Corr_mas_casos[[#This Row],[Corregimiento]],Hoja3!$A$2:$D$676,4,0)</f>
        <v>40601</v>
      </c>
      <c r="E7143" s="75">
        <v>42</v>
      </c>
    </row>
    <row r="7144" spans="1:5" x14ac:dyDescent="0.2">
      <c r="A7144" s="74">
        <v>44227</v>
      </c>
      <c r="B7144" s="75">
        <v>44227</v>
      </c>
      <c r="C7144" s="75" t="s">
        <v>941</v>
      </c>
      <c r="D7144" s="76">
        <f>VLOOKUP(Pag_Inicio_Corr_mas_casos[[#This Row],[Corregimiento]],Hoja3!$A$2:$D$676,4,0)</f>
        <v>80823</v>
      </c>
      <c r="E7144" s="75">
        <v>34</v>
      </c>
    </row>
    <row r="7145" spans="1:5" x14ac:dyDescent="0.2">
      <c r="A7145" s="74">
        <v>44227</v>
      </c>
      <c r="B7145" s="75">
        <v>44227</v>
      </c>
      <c r="C7145" s="75" t="s">
        <v>954</v>
      </c>
      <c r="D7145" s="76">
        <f>VLOOKUP(Pag_Inicio_Corr_mas_casos[[#This Row],[Corregimiento]],Hoja3!$A$2:$D$676,4,0)</f>
        <v>80822</v>
      </c>
      <c r="E7145" s="75">
        <v>31</v>
      </c>
    </row>
    <row r="7146" spans="1:5" x14ac:dyDescent="0.2">
      <c r="A7146" s="74">
        <v>44227</v>
      </c>
      <c r="B7146" s="75">
        <v>44227</v>
      </c>
      <c r="C7146" s="75" t="s">
        <v>943</v>
      </c>
      <c r="D7146" s="76">
        <f>VLOOKUP(Pag_Inicio_Corr_mas_casos[[#This Row],[Corregimiento]],Hoja3!$A$2:$D$676,4,0)</f>
        <v>80816</v>
      </c>
      <c r="E7146" s="75">
        <v>22</v>
      </c>
    </row>
    <row r="7147" spans="1:5" x14ac:dyDescent="0.2">
      <c r="A7147" s="74">
        <v>44227</v>
      </c>
      <c r="B7147" s="75">
        <v>44227</v>
      </c>
      <c r="C7147" s="75" t="s">
        <v>956</v>
      </c>
      <c r="D7147" s="76">
        <f>VLOOKUP(Pag_Inicio_Corr_mas_casos[[#This Row],[Corregimiento]],Hoja3!$A$2:$D$676,4,0)</f>
        <v>80815</v>
      </c>
      <c r="E7147" s="75">
        <v>20</v>
      </c>
    </row>
    <row r="7148" spans="1:5" x14ac:dyDescent="0.2">
      <c r="A7148" s="74">
        <v>44227</v>
      </c>
      <c r="B7148" s="75">
        <v>44227</v>
      </c>
      <c r="C7148" s="75" t="s">
        <v>1142</v>
      </c>
      <c r="D7148" s="76">
        <f>VLOOKUP(Pag_Inicio_Corr_mas_casos[[#This Row],[Corregimiento]],Hoja3!$A$2:$D$676,4,0)</f>
        <v>40104</v>
      </c>
      <c r="E7148" s="75">
        <v>17</v>
      </c>
    </row>
    <row r="7149" spans="1:5" x14ac:dyDescent="0.2">
      <c r="A7149" s="74">
        <v>44227</v>
      </c>
      <c r="B7149" s="75">
        <v>44227</v>
      </c>
      <c r="C7149" s="75" t="s">
        <v>1018</v>
      </c>
      <c r="D7149" s="76">
        <f>VLOOKUP(Pag_Inicio_Corr_mas_casos[[#This Row],[Corregimiento]],Hoja3!$A$2:$D$676,4,0)</f>
        <v>81008</v>
      </c>
      <c r="E7149" s="75">
        <v>17</v>
      </c>
    </row>
    <row r="7150" spans="1:5" x14ac:dyDescent="0.2">
      <c r="A7150" s="74">
        <v>44227</v>
      </c>
      <c r="B7150" s="75">
        <v>44227</v>
      </c>
      <c r="C7150" s="75" t="s">
        <v>951</v>
      </c>
      <c r="D7150" s="76">
        <f>VLOOKUP(Pag_Inicio_Corr_mas_casos[[#This Row],[Corregimiento]],Hoja3!$A$2:$D$676,4,0)</f>
        <v>80813</v>
      </c>
      <c r="E7150" s="75">
        <v>17</v>
      </c>
    </row>
    <row r="7151" spans="1:5" x14ac:dyDescent="0.2">
      <c r="A7151" s="74">
        <v>44227</v>
      </c>
      <c r="B7151" s="75">
        <v>44227</v>
      </c>
      <c r="C7151" s="75" t="s">
        <v>967</v>
      </c>
      <c r="D7151" s="76">
        <f>VLOOKUP(Pag_Inicio_Corr_mas_casos[[#This Row],[Corregimiento]],Hoja3!$A$2:$D$676,4,0)</f>
        <v>30107</v>
      </c>
      <c r="E7151" s="75">
        <v>16</v>
      </c>
    </row>
    <row r="7152" spans="1:5" x14ac:dyDescent="0.2">
      <c r="A7152" s="74">
        <v>44227</v>
      </c>
      <c r="B7152" s="75">
        <v>44227</v>
      </c>
      <c r="C7152" s="75" t="s">
        <v>953</v>
      </c>
      <c r="D7152" s="76">
        <f>VLOOKUP(Pag_Inicio_Corr_mas_casos[[#This Row],[Corregimiento]],Hoja3!$A$2:$D$676,4,0)</f>
        <v>80817</v>
      </c>
      <c r="E7152" s="75">
        <v>16</v>
      </c>
    </row>
    <row r="7153" spans="1:6" x14ac:dyDescent="0.2">
      <c r="A7153" s="74">
        <v>44227</v>
      </c>
      <c r="B7153" s="75">
        <v>44227</v>
      </c>
      <c r="C7153" s="75" t="s">
        <v>1012</v>
      </c>
      <c r="D7153" s="76">
        <f>VLOOKUP(Pag_Inicio_Corr_mas_casos[[#This Row],[Corregimiento]],Hoja3!$A$2:$D$676,4,0)</f>
        <v>80819</v>
      </c>
      <c r="E7153" s="75">
        <v>15</v>
      </c>
    </row>
    <row r="7154" spans="1:6" x14ac:dyDescent="0.2">
      <c r="A7154" s="74">
        <v>44227</v>
      </c>
      <c r="B7154" s="75">
        <v>44227</v>
      </c>
      <c r="C7154" s="75" t="s">
        <v>956</v>
      </c>
      <c r="D7154" s="76">
        <f>VLOOKUP(Pag_Inicio_Corr_mas_casos[[#This Row],[Corregimiento]],Hoja3!$A$2:$D$676,4,0)</f>
        <v>80815</v>
      </c>
      <c r="E7154" s="75">
        <v>14</v>
      </c>
    </row>
    <row r="7155" spans="1:6" x14ac:dyDescent="0.2">
      <c r="A7155" s="74">
        <v>44227</v>
      </c>
      <c r="B7155" s="75">
        <v>44227</v>
      </c>
      <c r="C7155" s="75" t="s">
        <v>952</v>
      </c>
      <c r="D7155" s="76">
        <f>VLOOKUP(Pag_Inicio_Corr_mas_casos[[#This Row],[Corregimiento]],Hoja3!$A$2:$D$676,4,0)</f>
        <v>80820</v>
      </c>
      <c r="E7155" s="75">
        <v>13</v>
      </c>
    </row>
    <row r="7156" spans="1:6" x14ac:dyDescent="0.2">
      <c r="A7156" s="74">
        <v>44227</v>
      </c>
      <c r="B7156" s="75">
        <v>44227</v>
      </c>
      <c r="C7156" s="75" t="s">
        <v>772</v>
      </c>
      <c r="D7156" s="76">
        <f>VLOOKUP(Pag_Inicio_Corr_mas_casos[[#This Row],[Corregimiento]],Hoja3!$A$2:$D$676,4,0)</f>
        <v>80821</v>
      </c>
      <c r="E7156" s="75">
        <v>12</v>
      </c>
    </row>
    <row r="7157" spans="1:6" x14ac:dyDescent="0.2">
      <c r="A7157" s="74">
        <v>44227</v>
      </c>
      <c r="B7157" s="75">
        <v>44227</v>
      </c>
      <c r="C7157" s="75" t="s">
        <v>945</v>
      </c>
      <c r="D7157" s="76">
        <f>VLOOKUP(Pag_Inicio_Corr_mas_casos[[#This Row],[Corregimiento]],Hoja3!$A$2:$D$676,4,0)</f>
        <v>81007</v>
      </c>
      <c r="E7157" s="75">
        <v>12</v>
      </c>
    </row>
    <row r="7158" spans="1:6" x14ac:dyDescent="0.2">
      <c r="A7158" s="74">
        <v>44227</v>
      </c>
      <c r="B7158" s="75">
        <v>44227</v>
      </c>
      <c r="C7158" s="75" t="s">
        <v>940</v>
      </c>
      <c r="D7158" s="76">
        <f>VLOOKUP(Pag_Inicio_Corr_mas_casos[[#This Row],[Corregimiento]],Hoja3!$A$2:$D$676,4,0)</f>
        <v>80806</v>
      </c>
      <c r="E7158" s="75">
        <v>12</v>
      </c>
    </row>
    <row r="7159" spans="1:6" x14ac:dyDescent="0.2">
      <c r="A7159" s="74">
        <v>44227</v>
      </c>
      <c r="B7159" s="75">
        <v>44227</v>
      </c>
      <c r="C7159" s="75" t="s">
        <v>1027</v>
      </c>
      <c r="D7159" s="76">
        <f>VLOOKUP(Pag_Inicio_Corr_mas_casos[[#This Row],[Corregimiento]],Hoja3!$A$2:$D$676,4,0)</f>
        <v>30103</v>
      </c>
      <c r="E7159" s="75">
        <v>11</v>
      </c>
    </row>
    <row r="7160" spans="1:6" x14ac:dyDescent="0.2">
      <c r="A7160" s="74">
        <v>44227</v>
      </c>
      <c r="B7160" s="75">
        <v>44227</v>
      </c>
      <c r="C7160" s="75" t="s">
        <v>1033</v>
      </c>
      <c r="D7160" s="76">
        <f>VLOOKUP(Pag_Inicio_Corr_mas_casos[[#This Row],[Corregimiento]],Hoja3!$A$2:$D$676,4,0)</f>
        <v>91008</v>
      </c>
      <c r="E7160" s="75">
        <v>11</v>
      </c>
    </row>
    <row r="7161" spans="1:6" x14ac:dyDescent="0.2">
      <c r="A7161" s="74">
        <v>44227</v>
      </c>
      <c r="B7161" s="75">
        <v>44227</v>
      </c>
      <c r="C7161" s="75" t="s">
        <v>1038</v>
      </c>
      <c r="D7161" s="76">
        <f>VLOOKUP(Pag_Inicio_Corr_mas_casos[[#This Row],[Corregimiento]],Hoja3!$A$2:$D$676,4,0)</f>
        <v>130108</v>
      </c>
      <c r="E7161" s="75">
        <v>10</v>
      </c>
    </row>
    <row r="7162" spans="1:6" x14ac:dyDescent="0.2">
      <c r="A7162" s="74">
        <v>44227</v>
      </c>
      <c r="B7162" s="75">
        <v>44227</v>
      </c>
      <c r="C7162" s="75" t="s">
        <v>1141</v>
      </c>
      <c r="D7162" s="76">
        <f>VLOOKUP(Pag_Inicio_Corr_mas_casos[[#This Row],[Corregimiento]],Hoja3!$A$2:$D$676,4,0)</f>
        <v>30207</v>
      </c>
      <c r="E7162" s="75">
        <v>10</v>
      </c>
    </row>
    <row r="7163" spans="1:6" x14ac:dyDescent="0.2">
      <c r="A7163" s="99">
        <v>44228</v>
      </c>
      <c r="B7163" s="100">
        <v>44228</v>
      </c>
      <c r="C7163" s="100" t="s">
        <v>1060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 x14ac:dyDescent="0.2">
      <c r="A7164" s="99">
        <v>44228</v>
      </c>
      <c r="B7164" s="100">
        <v>44228</v>
      </c>
      <c r="C7164" s="100" t="s">
        <v>1022</v>
      </c>
      <c r="D7164" s="101">
        <f>VLOOKUP(Pag_Inicio_Corr_mas_casos[[#This Row],[Corregimiento]],Hoja3!$A$2:$D$676,4,0)</f>
        <v>91001</v>
      </c>
      <c r="E7164" s="100">
        <v>31</v>
      </c>
    </row>
    <row r="7165" spans="1:6" x14ac:dyDescent="0.2">
      <c r="A7165" s="99">
        <v>44228</v>
      </c>
      <c r="B7165" s="100">
        <v>44228</v>
      </c>
      <c r="C7165" s="100" t="s">
        <v>970</v>
      </c>
      <c r="D7165" s="101">
        <f>VLOOKUP(Pag_Inicio_Corr_mas_casos[[#This Row],[Corregimiento]],Hoja3!$A$2:$D$676,4,0)</f>
        <v>40606</v>
      </c>
      <c r="E7165" s="100">
        <v>27</v>
      </c>
    </row>
    <row r="7166" spans="1:6" x14ac:dyDescent="0.2">
      <c r="A7166" s="99">
        <v>44228</v>
      </c>
      <c r="B7166" s="100">
        <v>44228</v>
      </c>
      <c r="C7166" s="100" t="s">
        <v>1012</v>
      </c>
      <c r="D7166" s="101">
        <f>VLOOKUP(Pag_Inicio_Corr_mas_casos[[#This Row],[Corregimiento]],Hoja3!$A$2:$D$676,4,0)</f>
        <v>80819</v>
      </c>
      <c r="E7166" s="100">
        <v>25</v>
      </c>
    </row>
    <row r="7167" spans="1:6" x14ac:dyDescent="0.2">
      <c r="A7167" s="99">
        <v>44228</v>
      </c>
      <c r="B7167" s="100">
        <v>44228</v>
      </c>
      <c r="C7167" s="100" t="s">
        <v>1003</v>
      </c>
      <c r="D7167" s="101">
        <f>VLOOKUP(Pag_Inicio_Corr_mas_casos[[#This Row],[Corregimiento]],Hoja3!$A$2:$D$676,4,0)</f>
        <v>40611</v>
      </c>
      <c r="E7167" s="100">
        <v>22</v>
      </c>
    </row>
    <row r="7168" spans="1:6" x14ac:dyDescent="0.2">
      <c r="A7168" s="99">
        <v>44228</v>
      </c>
      <c r="B7168" s="100">
        <v>44228</v>
      </c>
      <c r="C7168" s="100" t="s">
        <v>1001</v>
      </c>
      <c r="D7168" s="101">
        <f>VLOOKUP(Pag_Inicio_Corr_mas_casos[[#This Row],[Corregimiento]],Hoja3!$A$2:$D$676,4,0)</f>
        <v>40501</v>
      </c>
      <c r="E7168" s="100">
        <v>19</v>
      </c>
    </row>
    <row r="7169" spans="1:5" x14ac:dyDescent="0.2">
      <c r="A7169" s="99">
        <v>44228</v>
      </c>
      <c r="B7169" s="100">
        <v>44228</v>
      </c>
      <c r="C7169" s="100" t="s">
        <v>952</v>
      </c>
      <c r="D7169" s="101">
        <f>VLOOKUP(Pag_Inicio_Corr_mas_casos[[#This Row],[Corregimiento]],Hoja3!$A$2:$D$676,4,0)</f>
        <v>80820</v>
      </c>
      <c r="E7169" s="100">
        <v>18</v>
      </c>
    </row>
    <row r="7170" spans="1:5" x14ac:dyDescent="0.2">
      <c r="A7170" s="99">
        <v>44228</v>
      </c>
      <c r="B7170" s="100">
        <v>44228</v>
      </c>
      <c r="C7170" s="100" t="s">
        <v>954</v>
      </c>
      <c r="D7170" s="101">
        <f>VLOOKUP(Pag_Inicio_Corr_mas_casos[[#This Row],[Corregimiento]],Hoja3!$A$2:$D$676,4,0)</f>
        <v>80822</v>
      </c>
      <c r="E7170" s="100">
        <v>16</v>
      </c>
    </row>
    <row r="7171" spans="1:5" x14ac:dyDescent="0.2">
      <c r="A7171" s="99">
        <v>44228</v>
      </c>
      <c r="B7171" s="100">
        <v>44228</v>
      </c>
      <c r="C7171" s="100" t="s">
        <v>956</v>
      </c>
      <c r="D7171" s="101">
        <f>VLOOKUP(Pag_Inicio_Corr_mas_casos[[#This Row],[Corregimiento]],Hoja3!$A$2:$D$676,4,0)</f>
        <v>80815</v>
      </c>
      <c r="E7171" s="100">
        <v>15</v>
      </c>
    </row>
    <row r="7172" spans="1:5" x14ac:dyDescent="0.2">
      <c r="A7172" s="99">
        <v>44228</v>
      </c>
      <c r="B7172" s="100">
        <v>44228</v>
      </c>
      <c r="C7172" s="100" t="s">
        <v>1143</v>
      </c>
      <c r="D7172" s="101">
        <f>VLOOKUP(Pag_Inicio_Corr_mas_casos[[#This Row],[Corregimiento]],Hoja3!$A$2:$D$676,4,0)</f>
        <v>20610</v>
      </c>
      <c r="E7172" s="100">
        <v>13</v>
      </c>
    </row>
    <row r="7173" spans="1:5" x14ac:dyDescent="0.2">
      <c r="A7173" s="99">
        <v>44228</v>
      </c>
      <c r="B7173" s="100">
        <v>44228</v>
      </c>
      <c r="C7173" s="100" t="s">
        <v>951</v>
      </c>
      <c r="D7173" s="101">
        <f>VLOOKUP(Pag_Inicio_Corr_mas_casos[[#This Row],[Corregimiento]],Hoja3!$A$2:$D$676,4,0)</f>
        <v>80813</v>
      </c>
      <c r="E7173" s="100">
        <v>13</v>
      </c>
    </row>
    <row r="7174" spans="1:5" x14ac:dyDescent="0.2">
      <c r="A7174" s="99">
        <v>44228</v>
      </c>
      <c r="B7174" s="100">
        <v>44228</v>
      </c>
      <c r="C7174" s="100" t="s">
        <v>941</v>
      </c>
      <c r="D7174" s="101">
        <f>VLOOKUP(Pag_Inicio_Corr_mas_casos[[#This Row],[Corregimiento]],Hoja3!$A$2:$D$676,4,0)</f>
        <v>80823</v>
      </c>
      <c r="E7174" s="100">
        <v>11</v>
      </c>
    </row>
    <row r="7175" spans="1:5" x14ac:dyDescent="0.2">
      <c r="A7175" s="53">
        <v>44229</v>
      </c>
      <c r="B7175" s="54">
        <v>44229</v>
      </c>
      <c r="C7175" s="54" t="s">
        <v>967</v>
      </c>
      <c r="D7175" s="55">
        <f>VLOOKUP(Pag_Inicio_Corr_mas_casos[[#This Row],[Corregimiento]],Hoja3!$A$2:$D$676,4,0)</f>
        <v>30107</v>
      </c>
      <c r="E7175" s="54">
        <v>60</v>
      </c>
    </row>
    <row r="7176" spans="1:5" x14ac:dyDescent="0.2">
      <c r="A7176" s="53">
        <v>44229</v>
      </c>
      <c r="B7176" s="54">
        <v>44229</v>
      </c>
      <c r="C7176" s="54" t="s">
        <v>1022</v>
      </c>
      <c r="D7176" s="55">
        <f>VLOOKUP(Pag_Inicio_Corr_mas_casos[[#This Row],[Corregimiento]],Hoja3!$A$2:$D$676,4,0)</f>
        <v>91001</v>
      </c>
      <c r="E7176" s="54">
        <v>36</v>
      </c>
    </row>
    <row r="7177" spans="1:5" x14ac:dyDescent="0.2">
      <c r="A7177" s="53">
        <v>44229</v>
      </c>
      <c r="B7177" s="54">
        <v>44229</v>
      </c>
      <c r="C7177" s="54" t="s">
        <v>1060</v>
      </c>
      <c r="D7177" s="55">
        <f>VLOOKUP(Pag_Inicio_Corr_mas_casos[[#This Row],[Corregimiento]],Hoja3!$A$2:$D$676,4,0)</f>
        <v>40601</v>
      </c>
      <c r="E7177" s="54">
        <v>34</v>
      </c>
    </row>
    <row r="7178" spans="1:5" x14ac:dyDescent="0.2">
      <c r="A7178" s="53">
        <v>44229</v>
      </c>
      <c r="B7178" s="54">
        <v>44229</v>
      </c>
      <c r="C7178" s="54" t="s">
        <v>1036</v>
      </c>
      <c r="D7178" s="55">
        <f>VLOOKUP(Pag_Inicio_Corr_mas_casos[[#This Row],[Corregimiento]],Hoja3!$A$2:$D$676,4,0)</f>
        <v>130106</v>
      </c>
      <c r="E7178" s="54">
        <v>30</v>
      </c>
    </row>
    <row r="7179" spans="1:5" x14ac:dyDescent="0.2">
      <c r="A7179" s="53">
        <v>44229</v>
      </c>
      <c r="B7179" s="54">
        <v>44229</v>
      </c>
      <c r="C7179" s="54" t="s">
        <v>956</v>
      </c>
      <c r="D7179" s="55">
        <f>VLOOKUP(Pag_Inicio_Corr_mas_casos[[#This Row],[Corregimiento]],Hoja3!$A$2:$D$676,4,0)</f>
        <v>80815</v>
      </c>
      <c r="E7179" s="54">
        <v>23</v>
      </c>
    </row>
    <row r="7180" spans="1:5" x14ac:dyDescent="0.2">
      <c r="A7180" s="53">
        <v>44229</v>
      </c>
      <c r="B7180" s="54">
        <v>44229</v>
      </c>
      <c r="C7180" s="54" t="s">
        <v>951</v>
      </c>
      <c r="D7180" s="55">
        <f>VLOOKUP(Pag_Inicio_Corr_mas_casos[[#This Row],[Corregimiento]],Hoja3!$A$2:$D$676,4,0)</f>
        <v>80813</v>
      </c>
      <c r="E7180" s="54">
        <v>21</v>
      </c>
    </row>
    <row r="7181" spans="1:5" x14ac:dyDescent="0.2">
      <c r="A7181" s="53">
        <v>44229</v>
      </c>
      <c r="B7181" s="54">
        <v>44229</v>
      </c>
      <c r="C7181" s="54" t="s">
        <v>1012</v>
      </c>
      <c r="D7181" s="55">
        <f>VLOOKUP(Pag_Inicio_Corr_mas_casos[[#This Row],[Corregimiento]],Hoja3!$A$2:$D$676,4,0)</f>
        <v>80819</v>
      </c>
      <c r="E7181" s="54">
        <v>20</v>
      </c>
    </row>
    <row r="7182" spans="1:5" x14ac:dyDescent="0.2">
      <c r="A7182" s="53">
        <v>44229</v>
      </c>
      <c r="B7182" s="54">
        <v>44229</v>
      </c>
      <c r="C7182" s="54" t="s">
        <v>1054</v>
      </c>
      <c r="D7182" s="55">
        <f>VLOOKUP(Pag_Inicio_Corr_mas_casos[[#This Row],[Corregimiento]],Hoja3!$A$2:$D$676,4,0)</f>
        <v>130102</v>
      </c>
      <c r="E7182" s="54">
        <v>19</v>
      </c>
    </row>
    <row r="7183" spans="1:5" x14ac:dyDescent="0.2">
      <c r="A7183" s="53">
        <v>44229</v>
      </c>
      <c r="B7183" s="54">
        <v>44229</v>
      </c>
      <c r="C7183" s="54" t="s">
        <v>1015</v>
      </c>
      <c r="D7183" s="55">
        <f>VLOOKUP(Pag_Inicio_Corr_mas_casos[[#This Row],[Corregimiento]],Hoja3!$A$2:$D$676,4,0)</f>
        <v>130702</v>
      </c>
      <c r="E7183" s="54">
        <v>18</v>
      </c>
    </row>
    <row r="7184" spans="1:5" x14ac:dyDescent="0.2">
      <c r="A7184" s="53">
        <v>44229</v>
      </c>
      <c r="B7184" s="54">
        <v>44229</v>
      </c>
      <c r="C7184" s="54" t="s">
        <v>1059</v>
      </c>
      <c r="D7184" s="55">
        <f>VLOOKUP(Pag_Inicio_Corr_mas_casos[[#This Row],[Corregimiento]],Hoja3!$A$2:$D$676,4,0)</f>
        <v>91007</v>
      </c>
      <c r="E7184" s="54">
        <v>17</v>
      </c>
    </row>
    <row r="7185" spans="1:5" x14ac:dyDescent="0.2">
      <c r="A7185" s="53">
        <v>44229</v>
      </c>
      <c r="B7185" s="54">
        <v>44229</v>
      </c>
      <c r="C7185" s="54" t="s">
        <v>1068</v>
      </c>
      <c r="D7185" s="55">
        <f>VLOOKUP(Pag_Inicio_Corr_mas_casos[[#This Row],[Corregimiento]],Hoja3!$A$2:$D$676,4,0)</f>
        <v>130101</v>
      </c>
      <c r="E7185" s="54">
        <v>17</v>
      </c>
    </row>
    <row r="7186" spans="1:5" x14ac:dyDescent="0.2">
      <c r="A7186" s="53">
        <v>44229</v>
      </c>
      <c r="B7186" s="54">
        <v>44229</v>
      </c>
      <c r="C7186" s="54" t="s">
        <v>1011</v>
      </c>
      <c r="D7186" s="55">
        <f>VLOOKUP(Pag_Inicio_Corr_mas_casos[[#This Row],[Corregimiento]],Hoja3!$A$2:$D$676,4,0)</f>
        <v>80809</v>
      </c>
      <c r="E7186" s="54">
        <v>16</v>
      </c>
    </row>
    <row r="7187" spans="1:5" x14ac:dyDescent="0.2">
      <c r="A7187" s="53">
        <v>44229</v>
      </c>
      <c r="B7187" s="54">
        <v>44229</v>
      </c>
      <c r="C7187" s="54" t="s">
        <v>1007</v>
      </c>
      <c r="D7187" s="55">
        <f>VLOOKUP(Pag_Inicio_Corr_mas_casos[[#This Row],[Corregimiento]],Hoja3!$A$2:$D$676,4,0)</f>
        <v>40612</v>
      </c>
      <c r="E7187" s="54">
        <v>16</v>
      </c>
    </row>
    <row r="7188" spans="1:5" x14ac:dyDescent="0.2">
      <c r="A7188" s="53">
        <v>44229</v>
      </c>
      <c r="B7188" s="54">
        <v>44229</v>
      </c>
      <c r="C7188" s="54" t="s">
        <v>953</v>
      </c>
      <c r="D7188" s="55">
        <f>VLOOKUP(Pag_Inicio_Corr_mas_casos[[#This Row],[Corregimiento]],Hoja3!$A$2:$D$676,4,0)</f>
        <v>80817</v>
      </c>
      <c r="E7188" s="54">
        <v>14</v>
      </c>
    </row>
    <row r="7189" spans="1:5" x14ac:dyDescent="0.2">
      <c r="A7189" s="53">
        <v>44229</v>
      </c>
      <c r="B7189" s="54">
        <v>44229</v>
      </c>
      <c r="C7189" s="54" t="s">
        <v>772</v>
      </c>
      <c r="D7189" s="55">
        <f>VLOOKUP(Pag_Inicio_Corr_mas_casos[[#This Row],[Corregimiento]],Hoja3!$A$2:$D$676,4,0)</f>
        <v>80821</v>
      </c>
      <c r="E7189" s="54">
        <v>14</v>
      </c>
    </row>
    <row r="7190" spans="1:5" x14ac:dyDescent="0.2">
      <c r="A7190" s="53">
        <v>44229</v>
      </c>
      <c r="B7190" s="54">
        <v>44229</v>
      </c>
      <c r="C7190" s="54" t="s">
        <v>1046</v>
      </c>
      <c r="D7190" s="55">
        <f>VLOOKUP(Pag_Inicio_Corr_mas_casos[[#This Row],[Corregimiento]],Hoja3!$A$2:$D$676,4,0)</f>
        <v>80812</v>
      </c>
      <c r="E7190" s="54">
        <v>14</v>
      </c>
    </row>
    <row r="7191" spans="1:5" x14ac:dyDescent="0.2">
      <c r="A7191" s="53">
        <v>44229</v>
      </c>
      <c r="B7191" s="54">
        <v>44229</v>
      </c>
      <c r="C7191" s="54" t="s">
        <v>954</v>
      </c>
      <c r="D7191" s="55">
        <f>VLOOKUP(Pag_Inicio_Corr_mas_casos[[#This Row],[Corregimiento]],Hoja3!$A$2:$D$676,4,0)</f>
        <v>80822</v>
      </c>
      <c r="E7191" s="54">
        <v>13</v>
      </c>
    </row>
    <row r="7192" spans="1:5" x14ac:dyDescent="0.2">
      <c r="A7192" s="53">
        <v>44229</v>
      </c>
      <c r="B7192" s="54">
        <v>44229</v>
      </c>
      <c r="C7192" s="54" t="s">
        <v>944</v>
      </c>
      <c r="D7192" s="55">
        <f>VLOOKUP(Pag_Inicio_Corr_mas_casos[[#This Row],[Corregimiento]],Hoja3!$A$2:$D$676,4,0)</f>
        <v>130708</v>
      </c>
      <c r="E7192" s="54">
        <v>13</v>
      </c>
    </row>
    <row r="7193" spans="1:5" x14ac:dyDescent="0.2">
      <c r="A7193" s="53">
        <v>44229</v>
      </c>
      <c r="B7193" s="54">
        <v>44229</v>
      </c>
      <c r="C7193" s="54" t="s">
        <v>961</v>
      </c>
      <c r="D7193" s="55">
        <f>VLOOKUP(Pag_Inicio_Corr_mas_casos[[#This Row],[Corregimiento]],Hoja3!$A$2:$D$676,4,0)</f>
        <v>20601</v>
      </c>
      <c r="E7193" s="54">
        <v>13</v>
      </c>
    </row>
    <row r="7194" spans="1:5" x14ac:dyDescent="0.2">
      <c r="A7194" s="53">
        <v>44229</v>
      </c>
      <c r="B7194" s="54">
        <v>44229</v>
      </c>
      <c r="C7194" s="54" t="s">
        <v>1052</v>
      </c>
      <c r="D7194" s="55">
        <f>VLOOKUP(Pag_Inicio_Corr_mas_casos[[#This Row],[Corregimiento]],Hoja3!$A$2:$D$676,4,0)</f>
        <v>40201</v>
      </c>
      <c r="E7194" s="54">
        <v>13</v>
      </c>
    </row>
    <row r="7195" spans="1:5" x14ac:dyDescent="0.2">
      <c r="A7195" s="83">
        <v>44230</v>
      </c>
      <c r="B7195" s="84">
        <v>44230</v>
      </c>
      <c r="C7195" s="84" t="s">
        <v>1012</v>
      </c>
      <c r="D7195" s="85">
        <f>VLOOKUP(Pag_Inicio_Corr_mas_casos[[#This Row],[Corregimiento]],Hoja3!$A$2:$D$676,4,0)</f>
        <v>80819</v>
      </c>
      <c r="E7195" s="84">
        <v>36</v>
      </c>
    </row>
    <row r="7196" spans="1:5" x14ac:dyDescent="0.2">
      <c r="A7196" s="83">
        <v>44230</v>
      </c>
      <c r="B7196" s="84">
        <v>44230</v>
      </c>
      <c r="C7196" s="84" t="s">
        <v>1060</v>
      </c>
      <c r="D7196" s="85">
        <f>VLOOKUP(Pag_Inicio_Corr_mas_casos[[#This Row],[Corregimiento]],Hoja3!$A$2:$D$676,4,0)</f>
        <v>40601</v>
      </c>
      <c r="E7196" s="84">
        <v>34</v>
      </c>
    </row>
    <row r="7197" spans="1:5" x14ac:dyDescent="0.2">
      <c r="A7197" s="83">
        <v>44230</v>
      </c>
      <c r="B7197" s="84">
        <v>44230</v>
      </c>
      <c r="C7197" s="84" t="s">
        <v>1022</v>
      </c>
      <c r="D7197" s="85">
        <f>VLOOKUP(Pag_Inicio_Corr_mas_casos[[#This Row],[Corregimiento]],Hoja3!$A$2:$D$676,4,0)</f>
        <v>91001</v>
      </c>
      <c r="E7197" s="84">
        <v>33</v>
      </c>
    </row>
    <row r="7198" spans="1:5" x14ac:dyDescent="0.2">
      <c r="A7198" s="83">
        <v>44230</v>
      </c>
      <c r="B7198" s="84">
        <v>44230</v>
      </c>
      <c r="C7198" s="84" t="s">
        <v>967</v>
      </c>
      <c r="D7198" s="85">
        <f>VLOOKUP(Pag_Inicio_Corr_mas_casos[[#This Row],[Corregimiento]],Hoja3!$A$2:$D$676,4,0)</f>
        <v>30107</v>
      </c>
      <c r="E7198" s="84">
        <v>29</v>
      </c>
    </row>
    <row r="7199" spans="1:5" x14ac:dyDescent="0.2">
      <c r="A7199" s="83">
        <v>44230</v>
      </c>
      <c r="B7199" s="84">
        <v>44230</v>
      </c>
      <c r="C7199" s="84" t="s">
        <v>956</v>
      </c>
      <c r="D7199" s="85">
        <f>VLOOKUP(Pag_Inicio_Corr_mas_casos[[#This Row],[Corregimiento]],Hoja3!$A$2:$D$676,4,0)</f>
        <v>80815</v>
      </c>
      <c r="E7199" s="84">
        <v>24</v>
      </c>
    </row>
    <row r="7200" spans="1:5" x14ac:dyDescent="0.2">
      <c r="A7200" s="83">
        <v>44230</v>
      </c>
      <c r="B7200" s="84">
        <v>44230</v>
      </c>
      <c r="C7200" s="84" t="s">
        <v>772</v>
      </c>
      <c r="D7200" s="85">
        <f>VLOOKUP(Pag_Inicio_Corr_mas_casos[[#This Row],[Corregimiento]],Hoja3!$A$2:$D$676,4,0)</f>
        <v>80821</v>
      </c>
      <c r="E7200" s="84">
        <v>24</v>
      </c>
    </row>
    <row r="7201" spans="1:5" x14ac:dyDescent="0.2">
      <c r="A7201" s="83">
        <v>44230</v>
      </c>
      <c r="B7201" s="84">
        <v>44230</v>
      </c>
      <c r="C7201" s="84" t="s">
        <v>1046</v>
      </c>
      <c r="D7201" s="85">
        <f>VLOOKUP(Pag_Inicio_Corr_mas_casos[[#This Row],[Corregimiento]],Hoja3!$A$2:$D$676,4,0)</f>
        <v>80812</v>
      </c>
      <c r="E7201" s="84">
        <v>21</v>
      </c>
    </row>
    <row r="7202" spans="1:5" x14ac:dyDescent="0.2">
      <c r="A7202" s="83">
        <v>44230</v>
      </c>
      <c r="B7202" s="84">
        <v>44230</v>
      </c>
      <c r="C7202" s="84" t="s">
        <v>1068</v>
      </c>
      <c r="D7202" s="85">
        <f>VLOOKUP(Pag_Inicio_Corr_mas_casos[[#This Row],[Corregimiento]],Hoja3!$A$2:$D$676,4,0)</f>
        <v>130101</v>
      </c>
      <c r="E7202" s="84">
        <v>19</v>
      </c>
    </row>
    <row r="7203" spans="1:5" x14ac:dyDescent="0.2">
      <c r="A7203" s="83">
        <v>44230</v>
      </c>
      <c r="B7203" s="84">
        <v>44230</v>
      </c>
      <c r="C7203" s="84" t="s">
        <v>1055</v>
      </c>
      <c r="D7203" s="85">
        <f>VLOOKUP(Pag_Inicio_Corr_mas_casos[[#This Row],[Corregimiento]],Hoja3!$A$2:$D$676,4,0)</f>
        <v>90301</v>
      </c>
      <c r="E7203" s="84">
        <v>18</v>
      </c>
    </row>
    <row r="7204" spans="1:5" x14ac:dyDescent="0.2">
      <c r="A7204" s="83">
        <v>44230</v>
      </c>
      <c r="B7204" s="84">
        <v>44230</v>
      </c>
      <c r="C7204" s="84" t="s">
        <v>943</v>
      </c>
      <c r="D7204" s="85">
        <f>VLOOKUP(Pag_Inicio_Corr_mas_casos[[#This Row],[Corregimiento]],Hoja3!$A$2:$D$676,4,0)</f>
        <v>80816</v>
      </c>
      <c r="E7204" s="84">
        <v>18</v>
      </c>
    </row>
    <row r="7205" spans="1:5" x14ac:dyDescent="0.2">
      <c r="A7205" s="83">
        <v>44230</v>
      </c>
      <c r="B7205" s="84">
        <v>44230</v>
      </c>
      <c r="C7205" s="84" t="s">
        <v>953</v>
      </c>
      <c r="D7205" s="85">
        <f>VLOOKUP(Pag_Inicio_Corr_mas_casos[[#This Row],[Corregimiento]],Hoja3!$A$2:$D$676,4,0)</f>
        <v>80817</v>
      </c>
      <c r="E7205" s="84">
        <v>18</v>
      </c>
    </row>
    <row r="7206" spans="1:5" x14ac:dyDescent="0.2">
      <c r="A7206" s="83">
        <v>44230</v>
      </c>
      <c r="B7206" s="84">
        <v>44230</v>
      </c>
      <c r="C7206" s="84" t="s">
        <v>1003</v>
      </c>
      <c r="D7206" s="85">
        <f>VLOOKUP(Pag_Inicio_Corr_mas_casos[[#This Row],[Corregimiento]],Hoja3!$A$2:$D$676,4,0)</f>
        <v>40611</v>
      </c>
      <c r="E7206" s="84">
        <v>17</v>
      </c>
    </row>
    <row r="7207" spans="1:5" x14ac:dyDescent="0.2">
      <c r="A7207" s="83">
        <v>44230</v>
      </c>
      <c r="B7207" s="84">
        <v>44230</v>
      </c>
      <c r="C7207" s="84" t="s">
        <v>944</v>
      </c>
      <c r="D7207" s="85">
        <f>VLOOKUP(Pag_Inicio_Corr_mas_casos[[#This Row],[Corregimiento]],Hoja3!$A$2:$D$676,4,0)</f>
        <v>130708</v>
      </c>
      <c r="E7207" s="84">
        <v>17</v>
      </c>
    </row>
    <row r="7208" spans="1:5" x14ac:dyDescent="0.2">
      <c r="A7208" s="83">
        <v>44230</v>
      </c>
      <c r="B7208" s="84">
        <v>44230</v>
      </c>
      <c r="C7208" s="84" t="s">
        <v>1011</v>
      </c>
      <c r="D7208" s="85">
        <f>VLOOKUP(Pag_Inicio_Corr_mas_casos[[#This Row],[Corregimiento]],Hoja3!$A$2:$D$676,4,0)</f>
        <v>80809</v>
      </c>
      <c r="E7208" s="84">
        <v>16</v>
      </c>
    </row>
    <row r="7209" spans="1:5" x14ac:dyDescent="0.2">
      <c r="A7209" s="83">
        <v>44230</v>
      </c>
      <c r="B7209" s="84">
        <v>44230</v>
      </c>
      <c r="C7209" s="84" t="s">
        <v>1036</v>
      </c>
      <c r="D7209" s="85">
        <f>VLOOKUP(Pag_Inicio_Corr_mas_casos[[#This Row],[Corregimiento]],Hoja3!$A$2:$D$676,4,0)</f>
        <v>130106</v>
      </c>
      <c r="E7209" s="84">
        <v>16</v>
      </c>
    </row>
    <row r="7210" spans="1:5" x14ac:dyDescent="0.2">
      <c r="A7210" s="83">
        <v>44230</v>
      </c>
      <c r="B7210" s="84">
        <v>44230</v>
      </c>
      <c r="C7210" s="84" t="s">
        <v>947</v>
      </c>
      <c r="D7210" s="85">
        <f>VLOOKUP(Pag_Inicio_Corr_mas_casos[[#This Row],[Corregimiento]],Hoja3!$A$2:$D$676,4,0)</f>
        <v>80826</v>
      </c>
      <c r="E7210" s="84">
        <v>16</v>
      </c>
    </row>
    <row r="7211" spans="1:5" x14ac:dyDescent="0.2">
      <c r="A7211" s="83">
        <v>44230</v>
      </c>
      <c r="B7211" s="84">
        <v>44230</v>
      </c>
      <c r="C7211" s="84" t="s">
        <v>954</v>
      </c>
      <c r="D7211" s="85">
        <f>VLOOKUP(Pag_Inicio_Corr_mas_casos[[#This Row],[Corregimiento]],Hoja3!$A$2:$D$676,4,0)</f>
        <v>80822</v>
      </c>
      <c r="E7211" s="84">
        <v>16</v>
      </c>
    </row>
    <row r="7212" spans="1:5" x14ac:dyDescent="0.2">
      <c r="A7212" s="83">
        <v>44230</v>
      </c>
      <c r="B7212" s="84">
        <v>44230</v>
      </c>
      <c r="C7212" s="84" t="s">
        <v>1058</v>
      </c>
      <c r="D7212" s="85">
        <f>VLOOKUP(Pag_Inicio_Corr_mas_casos[[#This Row],[Corregimiento]],Hoja3!$A$2:$D$676,4,0)</f>
        <v>40501</v>
      </c>
      <c r="E7212" s="84">
        <v>16</v>
      </c>
    </row>
    <row r="7213" spans="1:5" x14ac:dyDescent="0.2">
      <c r="A7213" s="83">
        <v>44230</v>
      </c>
      <c r="B7213" s="84">
        <v>44230</v>
      </c>
      <c r="C7213" s="84" t="s">
        <v>961</v>
      </c>
      <c r="D7213" s="85">
        <f>VLOOKUP(Pag_Inicio_Corr_mas_casos[[#This Row],[Corregimiento]],Hoja3!$A$2:$D$676,4,0)</f>
        <v>20601</v>
      </c>
      <c r="E7213" s="84">
        <v>15</v>
      </c>
    </row>
    <row r="7214" spans="1:5" x14ac:dyDescent="0.2">
      <c r="A7214" s="83">
        <v>44230</v>
      </c>
      <c r="B7214" s="84">
        <v>44230</v>
      </c>
      <c r="C7214" s="84" t="s">
        <v>952</v>
      </c>
      <c r="D7214" s="85">
        <f>VLOOKUP(Pag_Inicio_Corr_mas_casos[[#This Row],[Corregimiento]],Hoja3!$A$2:$D$676,4,0)</f>
        <v>80820</v>
      </c>
      <c r="E7214" s="84">
        <v>15</v>
      </c>
    </row>
    <row r="7215" spans="1:5" x14ac:dyDescent="0.2">
      <c r="A7215" s="59">
        <v>44231</v>
      </c>
      <c r="B7215" s="60">
        <v>44231</v>
      </c>
      <c r="C7215" s="60" t="s">
        <v>1022</v>
      </c>
      <c r="D7215" s="61">
        <f>VLOOKUP(Pag_Inicio_Corr_mas_casos[[#This Row],[Corregimiento]],Hoja3!$A$2:$D$676,4,0)</f>
        <v>91001</v>
      </c>
      <c r="E7215" s="60">
        <v>39</v>
      </c>
    </row>
    <row r="7216" spans="1:5" x14ac:dyDescent="0.2">
      <c r="A7216" s="59">
        <v>44231</v>
      </c>
      <c r="B7216" s="60">
        <v>44231</v>
      </c>
      <c r="C7216" s="60" t="s">
        <v>1060</v>
      </c>
      <c r="D7216" s="61">
        <f>VLOOKUP(Pag_Inicio_Corr_mas_casos[[#This Row],[Corregimiento]],Hoja3!$A$2:$D$676,4,0)</f>
        <v>40601</v>
      </c>
      <c r="E7216" s="60">
        <v>37</v>
      </c>
    </row>
    <row r="7217" spans="1:5" x14ac:dyDescent="0.2">
      <c r="A7217" s="59">
        <v>44231</v>
      </c>
      <c r="B7217" s="60">
        <v>44231</v>
      </c>
      <c r="C7217" s="60" t="s">
        <v>1012</v>
      </c>
      <c r="D7217" s="61">
        <f>VLOOKUP(Pag_Inicio_Corr_mas_casos[[#This Row],[Corregimiento]],Hoja3!$A$2:$D$676,4,0)</f>
        <v>80819</v>
      </c>
      <c r="E7217" s="60">
        <v>32</v>
      </c>
    </row>
    <row r="7218" spans="1:5" x14ac:dyDescent="0.2">
      <c r="A7218" s="59">
        <v>44231</v>
      </c>
      <c r="B7218" s="60">
        <v>44231</v>
      </c>
      <c r="C7218" s="60" t="s">
        <v>991</v>
      </c>
      <c r="D7218" s="61">
        <f>VLOOKUP(Pag_Inicio_Corr_mas_casos[[#This Row],[Corregimiento]],Hoja3!$A$2:$D$676,4,0)</f>
        <v>130706</v>
      </c>
      <c r="E7218" s="60">
        <v>27</v>
      </c>
    </row>
    <row r="7219" spans="1:5" x14ac:dyDescent="0.2">
      <c r="A7219" s="59">
        <v>44231</v>
      </c>
      <c r="B7219" s="60">
        <v>44231</v>
      </c>
      <c r="C7219" s="60" t="s">
        <v>967</v>
      </c>
      <c r="D7219" s="61">
        <f>VLOOKUP(Pag_Inicio_Corr_mas_casos[[#This Row],[Corregimiento]],Hoja3!$A$2:$D$676,4,0)</f>
        <v>30107</v>
      </c>
      <c r="E7219" s="60">
        <v>22</v>
      </c>
    </row>
    <row r="7220" spans="1:5" x14ac:dyDescent="0.2">
      <c r="A7220" s="59">
        <v>44231</v>
      </c>
      <c r="B7220" s="60">
        <v>44231</v>
      </c>
      <c r="C7220" s="60" t="s">
        <v>956</v>
      </c>
      <c r="D7220" s="61">
        <f>VLOOKUP(Pag_Inicio_Corr_mas_casos[[#This Row],[Corregimiento]],Hoja3!$A$2:$D$676,4,0)</f>
        <v>80815</v>
      </c>
      <c r="E7220" s="60">
        <v>22</v>
      </c>
    </row>
    <row r="7221" spans="1:5" x14ac:dyDescent="0.2">
      <c r="A7221" s="59">
        <v>44231</v>
      </c>
      <c r="B7221" s="60">
        <v>44231</v>
      </c>
      <c r="C7221" s="60" t="s">
        <v>1003</v>
      </c>
      <c r="D7221" s="61">
        <f>VLOOKUP(Pag_Inicio_Corr_mas_casos[[#This Row],[Corregimiento]],Hoja3!$A$2:$D$676,4,0)</f>
        <v>40611</v>
      </c>
      <c r="E7221" s="60">
        <v>21</v>
      </c>
    </row>
    <row r="7222" spans="1:5" x14ac:dyDescent="0.2">
      <c r="A7222" s="59">
        <v>44231</v>
      </c>
      <c r="B7222" s="60">
        <v>44231</v>
      </c>
      <c r="C7222" s="60" t="s">
        <v>961</v>
      </c>
      <c r="D7222" s="61">
        <f>VLOOKUP(Pag_Inicio_Corr_mas_casos[[#This Row],[Corregimiento]],Hoja3!$A$2:$D$676,4,0)</f>
        <v>20601</v>
      </c>
      <c r="E7222" s="60">
        <v>21</v>
      </c>
    </row>
    <row r="7223" spans="1:5" x14ac:dyDescent="0.2">
      <c r="A7223" s="59">
        <v>44231</v>
      </c>
      <c r="B7223" s="60">
        <v>44231</v>
      </c>
      <c r="C7223" s="60" t="s">
        <v>941</v>
      </c>
      <c r="D7223" s="61">
        <f>VLOOKUP(Pag_Inicio_Corr_mas_casos[[#This Row],[Corregimiento]],Hoja3!$A$2:$D$676,4,0)</f>
        <v>80823</v>
      </c>
      <c r="E7223" s="60">
        <v>19</v>
      </c>
    </row>
    <row r="7224" spans="1:5" x14ac:dyDescent="0.2">
      <c r="A7224" s="59">
        <v>44231</v>
      </c>
      <c r="B7224" s="60">
        <v>44231</v>
      </c>
      <c r="C7224" s="60" t="s">
        <v>1058</v>
      </c>
      <c r="D7224" s="61">
        <f>VLOOKUP(Pag_Inicio_Corr_mas_casos[[#This Row],[Corregimiento]],Hoja3!$A$2:$D$676,4,0)</f>
        <v>40501</v>
      </c>
      <c r="E7224" s="60">
        <v>19</v>
      </c>
    </row>
    <row r="7225" spans="1:5" x14ac:dyDescent="0.2">
      <c r="A7225" s="59">
        <v>44231</v>
      </c>
      <c r="B7225" s="60">
        <v>44231</v>
      </c>
      <c r="C7225" s="60" t="s">
        <v>940</v>
      </c>
      <c r="D7225" s="61">
        <f>VLOOKUP(Pag_Inicio_Corr_mas_casos[[#This Row],[Corregimiento]],Hoja3!$A$2:$D$676,4,0)</f>
        <v>80806</v>
      </c>
      <c r="E7225" s="60">
        <v>17</v>
      </c>
    </row>
    <row r="7226" spans="1:5" x14ac:dyDescent="0.2">
      <c r="A7226" s="59">
        <v>44231</v>
      </c>
      <c r="B7226" s="60">
        <v>44231</v>
      </c>
      <c r="C7226" s="60" t="s">
        <v>951</v>
      </c>
      <c r="D7226" s="61">
        <f>VLOOKUP(Pag_Inicio_Corr_mas_casos[[#This Row],[Corregimiento]],Hoja3!$A$2:$D$676,4,0)</f>
        <v>80813</v>
      </c>
      <c r="E7226" s="60">
        <v>17</v>
      </c>
    </row>
    <row r="7227" spans="1:5" x14ac:dyDescent="0.2">
      <c r="A7227" s="59">
        <v>44231</v>
      </c>
      <c r="B7227" s="60">
        <v>44231</v>
      </c>
      <c r="C7227" s="60" t="s">
        <v>1070</v>
      </c>
      <c r="D7227" s="61">
        <f>VLOOKUP(Pag_Inicio_Corr_mas_casos[[#This Row],[Corregimiento]],Hoja3!$A$2:$D$676,4,0)</f>
        <v>91011</v>
      </c>
      <c r="E7227" s="60">
        <v>15</v>
      </c>
    </row>
    <row r="7228" spans="1:5" x14ac:dyDescent="0.2">
      <c r="A7228" s="59">
        <v>44231</v>
      </c>
      <c r="B7228" s="60">
        <v>44231</v>
      </c>
      <c r="C7228" s="60" t="s">
        <v>772</v>
      </c>
      <c r="D7228" s="61">
        <f>VLOOKUP(Pag_Inicio_Corr_mas_casos[[#This Row],[Corregimiento]],Hoja3!$A$2:$D$676,4,0)</f>
        <v>80821</v>
      </c>
      <c r="E7228" s="60">
        <v>15</v>
      </c>
    </row>
    <row r="7229" spans="1:5" x14ac:dyDescent="0.2">
      <c r="A7229" s="59">
        <v>44231</v>
      </c>
      <c r="B7229" s="60">
        <v>44231</v>
      </c>
      <c r="C7229" s="60" t="s">
        <v>1119</v>
      </c>
      <c r="D7229" s="61">
        <f>VLOOKUP(Pag_Inicio_Corr_mas_casos[[#This Row],[Corregimiento]],Hoja3!$A$2:$D$676,4,0)</f>
        <v>90105</v>
      </c>
      <c r="E7229" s="60">
        <v>14</v>
      </c>
    </row>
    <row r="7230" spans="1:5" x14ac:dyDescent="0.2">
      <c r="A7230" s="59">
        <v>44231</v>
      </c>
      <c r="B7230" s="60">
        <v>44231</v>
      </c>
      <c r="C7230" s="60" t="s">
        <v>942</v>
      </c>
      <c r="D7230" s="61">
        <f>VLOOKUP(Pag_Inicio_Corr_mas_casos[[#This Row],[Corregimiento]],Hoja3!$A$2:$D$676,4,0)</f>
        <v>80807</v>
      </c>
      <c r="E7230" s="60">
        <v>14</v>
      </c>
    </row>
    <row r="7231" spans="1:5" x14ac:dyDescent="0.2">
      <c r="A7231" s="59">
        <v>44231</v>
      </c>
      <c r="B7231" s="60">
        <v>44231</v>
      </c>
      <c r="C7231" s="60" t="s">
        <v>1036</v>
      </c>
      <c r="D7231" s="61">
        <f>VLOOKUP(Pag_Inicio_Corr_mas_casos[[#This Row],[Corregimiento]],Hoja3!$A$2:$D$676,4,0)</f>
        <v>130106</v>
      </c>
      <c r="E7231" s="60">
        <v>14</v>
      </c>
    </row>
    <row r="7232" spans="1:5" x14ac:dyDescent="0.2">
      <c r="A7232" s="59">
        <v>44231</v>
      </c>
      <c r="B7232" s="60">
        <v>44231</v>
      </c>
      <c r="C7232" s="60" t="s">
        <v>953</v>
      </c>
      <c r="D7232" s="61">
        <f>VLOOKUP(Pag_Inicio_Corr_mas_casos[[#This Row],[Corregimiento]],Hoja3!$A$2:$D$676,4,0)</f>
        <v>80817</v>
      </c>
      <c r="E7232" s="60">
        <v>14</v>
      </c>
    </row>
    <row r="7233" spans="1:5" x14ac:dyDescent="0.2">
      <c r="A7233" s="59">
        <v>44231</v>
      </c>
      <c r="B7233" s="60">
        <v>44231</v>
      </c>
      <c r="C7233" s="60" t="s">
        <v>948</v>
      </c>
      <c r="D7233" s="61">
        <f>VLOOKUP(Pag_Inicio_Corr_mas_casos[[#This Row],[Corregimiento]],Hoja3!$A$2:$D$676,4,0)</f>
        <v>80811</v>
      </c>
      <c r="E7233" s="60">
        <v>13</v>
      </c>
    </row>
    <row r="7234" spans="1:5" x14ac:dyDescent="0.2">
      <c r="A7234" s="59">
        <v>44231</v>
      </c>
      <c r="B7234" s="60">
        <v>44231</v>
      </c>
      <c r="C7234" s="60" t="s">
        <v>1112</v>
      </c>
      <c r="D7234" s="61">
        <f>VLOOKUP(Pag_Inicio_Corr_mas_casos[[#This Row],[Corregimiento]],Hoja3!$A$2:$D$676,4,0)</f>
        <v>40801</v>
      </c>
      <c r="E7234" s="60">
        <v>13</v>
      </c>
    </row>
    <row r="7235" spans="1:5" x14ac:dyDescent="0.2">
      <c r="A7235" s="77">
        <v>44232</v>
      </c>
      <c r="B7235" s="78">
        <v>44232</v>
      </c>
      <c r="C7235" s="78" t="s">
        <v>1060</v>
      </c>
      <c r="D7235" s="79">
        <f>VLOOKUP(Pag_Inicio_Corr_mas_casos[[#This Row],[Corregimiento]],Hoja3!$A$2:$D$676,4,0)</f>
        <v>40601</v>
      </c>
      <c r="E7235" s="78">
        <v>40</v>
      </c>
    </row>
    <row r="7236" spans="1:5" x14ac:dyDescent="0.2">
      <c r="A7236" s="77">
        <v>44232</v>
      </c>
      <c r="B7236" s="78">
        <v>44232</v>
      </c>
      <c r="C7236" s="78" t="s">
        <v>1144</v>
      </c>
      <c r="D7236" s="79">
        <f>VLOOKUP(Pag_Inicio_Corr_mas_casos[[#This Row],[Corregimiento]],Hoja3!$A$2:$D$676,4,0)</f>
        <v>40805</v>
      </c>
      <c r="E7236" s="78">
        <v>21</v>
      </c>
    </row>
    <row r="7237" spans="1:5" x14ac:dyDescent="0.2">
      <c r="A7237" s="77">
        <v>44232</v>
      </c>
      <c r="B7237" s="78">
        <v>44232</v>
      </c>
      <c r="C7237" s="78" t="s">
        <v>1068</v>
      </c>
      <c r="D7237" s="79">
        <f>VLOOKUP(Pag_Inicio_Corr_mas_casos[[#This Row],[Corregimiento]],Hoja3!$A$2:$D$676,4,0)</f>
        <v>130101</v>
      </c>
      <c r="E7237" s="78">
        <v>20</v>
      </c>
    </row>
    <row r="7238" spans="1:5" x14ac:dyDescent="0.2">
      <c r="A7238" s="77">
        <v>44232</v>
      </c>
      <c r="B7238" s="78">
        <v>44232</v>
      </c>
      <c r="C7238" s="78" t="s">
        <v>952</v>
      </c>
      <c r="D7238" s="79">
        <f>VLOOKUP(Pag_Inicio_Corr_mas_casos[[#This Row],[Corregimiento]],Hoja3!$A$2:$D$676,4,0)</f>
        <v>80820</v>
      </c>
      <c r="E7238" s="78">
        <v>20</v>
      </c>
    </row>
    <row r="7239" spans="1:5" x14ac:dyDescent="0.2">
      <c r="A7239" s="77">
        <v>44232</v>
      </c>
      <c r="B7239" s="78">
        <v>44232</v>
      </c>
      <c r="C7239" s="78" t="s">
        <v>1022</v>
      </c>
      <c r="D7239" s="79">
        <f>VLOOKUP(Pag_Inicio_Corr_mas_casos[[#This Row],[Corregimiento]],Hoja3!$A$2:$D$676,4,0)</f>
        <v>91001</v>
      </c>
      <c r="E7239" s="78">
        <v>20</v>
      </c>
    </row>
    <row r="7240" spans="1:5" x14ac:dyDescent="0.2">
      <c r="A7240" s="77">
        <v>44232</v>
      </c>
      <c r="B7240" s="78">
        <v>44232</v>
      </c>
      <c r="C7240" s="78" t="s">
        <v>1054</v>
      </c>
      <c r="D7240" s="79">
        <f>VLOOKUP(Pag_Inicio_Corr_mas_casos[[#This Row],[Corregimiento]],Hoja3!$A$2:$D$676,4,0)</f>
        <v>130102</v>
      </c>
      <c r="E7240" s="78">
        <v>18</v>
      </c>
    </row>
    <row r="7241" spans="1:5" x14ac:dyDescent="0.2">
      <c r="A7241" s="77">
        <v>44232</v>
      </c>
      <c r="B7241" s="78">
        <v>44232</v>
      </c>
      <c r="C7241" s="78" t="s">
        <v>1003</v>
      </c>
      <c r="D7241" s="79">
        <f>VLOOKUP(Pag_Inicio_Corr_mas_casos[[#This Row],[Corregimiento]],Hoja3!$A$2:$D$676,4,0)</f>
        <v>40611</v>
      </c>
      <c r="E7241" s="78">
        <v>17</v>
      </c>
    </row>
    <row r="7242" spans="1:5" x14ac:dyDescent="0.2">
      <c r="A7242" s="77">
        <v>44232</v>
      </c>
      <c r="B7242" s="78">
        <v>44232</v>
      </c>
      <c r="C7242" s="78" t="s">
        <v>1012</v>
      </c>
      <c r="D7242" s="79">
        <f>VLOOKUP(Pag_Inicio_Corr_mas_casos[[#This Row],[Corregimiento]],Hoja3!$A$2:$D$676,4,0)</f>
        <v>80819</v>
      </c>
      <c r="E7242" s="78">
        <v>16</v>
      </c>
    </row>
    <row r="7243" spans="1:5" x14ac:dyDescent="0.2">
      <c r="A7243" s="77">
        <v>44232</v>
      </c>
      <c r="B7243" s="78">
        <v>44232</v>
      </c>
      <c r="C7243" s="78" t="s">
        <v>959</v>
      </c>
      <c r="D7243" s="79">
        <f>VLOOKUP(Pag_Inicio_Corr_mas_casos[[#This Row],[Corregimiento]],Hoja3!$A$2:$D$676,4,0)</f>
        <v>130701</v>
      </c>
      <c r="E7243" s="78">
        <v>15</v>
      </c>
    </row>
    <row r="7244" spans="1:5" x14ac:dyDescent="0.2">
      <c r="A7244" s="77">
        <v>44232</v>
      </c>
      <c r="B7244" s="78">
        <v>44232</v>
      </c>
      <c r="C7244" s="78" t="s">
        <v>953</v>
      </c>
      <c r="D7244" s="79">
        <f>VLOOKUP(Pag_Inicio_Corr_mas_casos[[#This Row],[Corregimiento]],Hoja3!$A$2:$D$676,4,0)</f>
        <v>80817</v>
      </c>
      <c r="E7244" s="78">
        <v>15</v>
      </c>
    </row>
    <row r="7245" spans="1:5" x14ac:dyDescent="0.2">
      <c r="A7245" s="77">
        <v>44232</v>
      </c>
      <c r="B7245" s="78">
        <v>44232</v>
      </c>
      <c r="C7245" s="78" t="s">
        <v>1036</v>
      </c>
      <c r="D7245" s="79">
        <f>VLOOKUP(Pag_Inicio_Corr_mas_casos[[#This Row],[Corregimiento]],Hoja3!$A$2:$D$676,4,0)</f>
        <v>130106</v>
      </c>
      <c r="E7245" s="78">
        <v>15</v>
      </c>
    </row>
    <row r="7246" spans="1:5" x14ac:dyDescent="0.2">
      <c r="A7246" s="77">
        <v>44232</v>
      </c>
      <c r="B7246" s="78">
        <v>44232</v>
      </c>
      <c r="C7246" s="78" t="s">
        <v>772</v>
      </c>
      <c r="D7246" s="79">
        <f>VLOOKUP(Pag_Inicio_Corr_mas_casos[[#This Row],[Corregimiento]],Hoja3!$A$2:$D$676,4,0)</f>
        <v>80821</v>
      </c>
      <c r="E7246" s="78">
        <v>14</v>
      </c>
    </row>
    <row r="7247" spans="1:5" x14ac:dyDescent="0.2">
      <c r="A7247" s="77">
        <v>44232</v>
      </c>
      <c r="B7247" s="78">
        <v>44232</v>
      </c>
      <c r="C7247" s="78" t="s">
        <v>1007</v>
      </c>
      <c r="D7247" s="79">
        <f>VLOOKUP(Pag_Inicio_Corr_mas_casos[[#This Row],[Corregimiento]],Hoja3!$A$2:$D$676,4,0)</f>
        <v>40612</v>
      </c>
      <c r="E7247" s="78">
        <v>13</v>
      </c>
    </row>
    <row r="7248" spans="1:5" x14ac:dyDescent="0.2">
      <c r="A7248" s="77">
        <v>44232</v>
      </c>
      <c r="B7248" s="78">
        <v>44232</v>
      </c>
      <c r="C7248" s="78" t="s">
        <v>1106</v>
      </c>
      <c r="D7248" s="79">
        <f>VLOOKUP(Pag_Inicio_Corr_mas_casos[[#This Row],[Corregimiento]],Hoja3!$A$2:$D$676,4,0)</f>
        <v>50307</v>
      </c>
      <c r="E7248" s="78">
        <v>13</v>
      </c>
    </row>
    <row r="7249" spans="1:5" x14ac:dyDescent="0.2">
      <c r="A7249" s="77">
        <v>44232</v>
      </c>
      <c r="B7249" s="78">
        <v>44232</v>
      </c>
      <c r="C7249" s="78" t="s">
        <v>1015</v>
      </c>
      <c r="D7249" s="79">
        <f>VLOOKUP(Pag_Inicio_Corr_mas_casos[[#This Row],[Corregimiento]],Hoja3!$A$2:$D$676,4,0)</f>
        <v>130702</v>
      </c>
      <c r="E7249" s="78">
        <v>12</v>
      </c>
    </row>
    <row r="7250" spans="1:5" x14ac:dyDescent="0.2">
      <c r="A7250" s="77">
        <v>44232</v>
      </c>
      <c r="B7250" s="78">
        <v>44232</v>
      </c>
      <c r="C7250" s="78" t="s">
        <v>1055</v>
      </c>
      <c r="D7250" s="79">
        <f>VLOOKUP(Pag_Inicio_Corr_mas_casos[[#This Row],[Corregimiento]],Hoja3!$A$2:$D$676,4,0)</f>
        <v>90301</v>
      </c>
      <c r="E7250" s="78">
        <v>12</v>
      </c>
    </row>
    <row r="7251" spans="1:5" x14ac:dyDescent="0.2">
      <c r="A7251" s="77">
        <v>44232</v>
      </c>
      <c r="B7251" s="78">
        <v>44232</v>
      </c>
      <c r="C7251" s="78" t="s">
        <v>1058</v>
      </c>
      <c r="D7251" s="79">
        <f>VLOOKUP(Pag_Inicio_Corr_mas_casos[[#This Row],[Corregimiento]],Hoja3!$A$2:$D$676,4,0)</f>
        <v>40501</v>
      </c>
      <c r="E7251" s="78">
        <v>12</v>
      </c>
    </row>
    <row r="7252" spans="1:5" x14ac:dyDescent="0.2">
      <c r="A7252" s="77">
        <v>44232</v>
      </c>
      <c r="B7252" s="78">
        <v>44232</v>
      </c>
      <c r="C7252" s="78" t="s">
        <v>954</v>
      </c>
      <c r="D7252" s="79">
        <f>VLOOKUP(Pag_Inicio_Corr_mas_casos[[#This Row],[Corregimiento]],Hoja3!$A$2:$D$676,4,0)</f>
        <v>80822</v>
      </c>
      <c r="E7252" s="78">
        <v>12</v>
      </c>
    </row>
    <row r="7253" spans="1:5" x14ac:dyDescent="0.2">
      <c r="A7253" s="77">
        <v>44232</v>
      </c>
      <c r="B7253" s="78">
        <v>44232</v>
      </c>
      <c r="C7253" s="78" t="s">
        <v>951</v>
      </c>
      <c r="D7253" s="79">
        <f>VLOOKUP(Pag_Inicio_Corr_mas_casos[[#This Row],[Corregimiento]],Hoja3!$A$2:$D$676,4,0)</f>
        <v>80813</v>
      </c>
      <c r="E7253" s="78">
        <v>11</v>
      </c>
    </row>
    <row r="7254" spans="1:5" x14ac:dyDescent="0.2">
      <c r="A7254" s="77">
        <v>44232</v>
      </c>
      <c r="B7254" s="78">
        <v>44232</v>
      </c>
      <c r="C7254" s="78" t="s">
        <v>974</v>
      </c>
      <c r="D7254" s="79">
        <f>VLOOKUP(Pag_Inicio_Corr_mas_casos[[#This Row],[Corregimiento]],Hoja3!$A$2:$D$676,4,0)</f>
        <v>40203</v>
      </c>
      <c r="E7254" s="78">
        <v>11</v>
      </c>
    </row>
    <row r="7255" spans="1:5" x14ac:dyDescent="0.2">
      <c r="A7255" s="50">
        <v>44233</v>
      </c>
      <c r="B7255" s="51">
        <v>44233</v>
      </c>
      <c r="C7255" s="51" t="s">
        <v>893</v>
      </c>
      <c r="D7255" s="52">
        <f>VLOOKUP(Pag_Inicio_Corr_mas_casos[[#This Row],[Corregimiento]],Hoja3!$A$2:$D$676,4,0)</f>
        <v>91001</v>
      </c>
      <c r="E7255" s="51">
        <v>45</v>
      </c>
    </row>
    <row r="7256" spans="1:5" x14ac:dyDescent="0.2">
      <c r="A7256" s="50">
        <v>44233</v>
      </c>
      <c r="B7256" s="51">
        <v>44233</v>
      </c>
      <c r="C7256" s="51" t="s">
        <v>1060</v>
      </c>
      <c r="D7256" s="52">
        <f>VLOOKUP(Pag_Inicio_Corr_mas_casos[[#This Row],[Corregimiento]],Hoja3!$A$2:$D$676,4,0)</f>
        <v>40601</v>
      </c>
      <c r="E7256" s="51">
        <v>43</v>
      </c>
    </row>
    <row r="7257" spans="1:5" x14ac:dyDescent="0.2">
      <c r="A7257" s="50">
        <v>44233</v>
      </c>
      <c r="B7257" s="51">
        <v>44233</v>
      </c>
      <c r="C7257" s="51" t="s">
        <v>956</v>
      </c>
      <c r="D7257" s="52">
        <f>VLOOKUP(Pag_Inicio_Corr_mas_casos[[#This Row],[Corregimiento]],Hoja3!$A$2:$D$676,4,0)</f>
        <v>80815</v>
      </c>
      <c r="E7257" s="51">
        <v>20</v>
      </c>
    </row>
    <row r="7258" spans="1:5" x14ac:dyDescent="0.2">
      <c r="A7258" s="50">
        <v>44233</v>
      </c>
      <c r="B7258" s="51">
        <v>44233</v>
      </c>
      <c r="C7258" s="51" t="s">
        <v>967</v>
      </c>
      <c r="D7258" s="52">
        <f>VLOOKUP(Pag_Inicio_Corr_mas_casos[[#This Row],[Corregimiento]],Hoja3!$A$2:$D$676,4,0)</f>
        <v>30107</v>
      </c>
      <c r="E7258" s="51">
        <v>20</v>
      </c>
    </row>
    <row r="7259" spans="1:5" x14ac:dyDescent="0.2">
      <c r="A7259" s="50">
        <v>44233</v>
      </c>
      <c r="B7259" s="51">
        <v>44233</v>
      </c>
      <c r="C7259" s="51" t="s">
        <v>937</v>
      </c>
      <c r="D7259" s="52">
        <f>VLOOKUP(Pag_Inicio_Corr_mas_casos[[#This Row],[Corregimiento]],Hoja3!$A$2:$D$676,4,0)</f>
        <v>80810</v>
      </c>
      <c r="E7259" s="51">
        <v>18</v>
      </c>
    </row>
    <row r="7260" spans="1:5" x14ac:dyDescent="0.2">
      <c r="A7260" s="50">
        <v>44233</v>
      </c>
      <c r="B7260" s="51">
        <v>44233</v>
      </c>
      <c r="C7260" s="51" t="s">
        <v>1007</v>
      </c>
      <c r="D7260" s="52">
        <f>VLOOKUP(Pag_Inicio_Corr_mas_casos[[#This Row],[Corregimiento]],Hoja3!$A$2:$D$676,4,0)</f>
        <v>40612</v>
      </c>
      <c r="E7260" s="51">
        <v>17</v>
      </c>
    </row>
    <row r="7261" spans="1:5" x14ac:dyDescent="0.2">
      <c r="A7261" s="50">
        <v>44233</v>
      </c>
      <c r="B7261" s="51">
        <v>44233</v>
      </c>
      <c r="C7261" s="51" t="s">
        <v>945</v>
      </c>
      <c r="D7261" s="52">
        <f>VLOOKUP(Pag_Inicio_Corr_mas_casos[[#This Row],[Corregimiento]],Hoja3!$A$2:$D$676,4,0)</f>
        <v>81007</v>
      </c>
      <c r="E7261" s="51">
        <v>17</v>
      </c>
    </row>
    <row r="7262" spans="1:5" x14ac:dyDescent="0.2">
      <c r="A7262" s="50">
        <v>44233</v>
      </c>
      <c r="B7262" s="51">
        <v>44233</v>
      </c>
      <c r="C7262" s="51" t="s">
        <v>1046</v>
      </c>
      <c r="D7262" s="52">
        <f>VLOOKUP(Pag_Inicio_Corr_mas_casos[[#This Row],[Corregimiento]],Hoja3!$A$2:$D$676,4,0)</f>
        <v>80812</v>
      </c>
      <c r="E7262" s="51">
        <v>17</v>
      </c>
    </row>
    <row r="7263" spans="1:5" x14ac:dyDescent="0.2">
      <c r="A7263" s="50">
        <v>44233</v>
      </c>
      <c r="B7263" s="51">
        <v>44233</v>
      </c>
      <c r="C7263" s="51" t="s">
        <v>772</v>
      </c>
      <c r="D7263" s="52">
        <f>VLOOKUP(Pag_Inicio_Corr_mas_casos[[#This Row],[Corregimiento]],Hoja3!$A$2:$D$676,4,0)</f>
        <v>80821</v>
      </c>
      <c r="E7263" s="51">
        <v>15</v>
      </c>
    </row>
    <row r="7264" spans="1:5" x14ac:dyDescent="0.2">
      <c r="A7264" s="50">
        <v>44233</v>
      </c>
      <c r="B7264" s="51">
        <v>44233</v>
      </c>
      <c r="C7264" s="51" t="s">
        <v>1012</v>
      </c>
      <c r="D7264" s="52">
        <f>VLOOKUP(Pag_Inicio_Corr_mas_casos[[#This Row],[Corregimiento]],Hoja3!$A$2:$D$676,4,0)</f>
        <v>80819</v>
      </c>
      <c r="E7264" s="51">
        <v>15</v>
      </c>
    </row>
    <row r="7265" spans="1:5" x14ac:dyDescent="0.2">
      <c r="A7265" s="50">
        <v>44233</v>
      </c>
      <c r="B7265" s="51">
        <v>44233</v>
      </c>
      <c r="C7265" s="51" t="s">
        <v>1052</v>
      </c>
      <c r="D7265" s="52">
        <f>VLOOKUP(Pag_Inicio_Corr_mas_casos[[#This Row],[Corregimiento]],Hoja3!$A$2:$D$676,4,0)</f>
        <v>40201</v>
      </c>
      <c r="E7265" s="51">
        <v>15</v>
      </c>
    </row>
    <row r="7266" spans="1:5" x14ac:dyDescent="0.2">
      <c r="A7266" s="50">
        <v>44233</v>
      </c>
      <c r="B7266" s="51">
        <v>44233</v>
      </c>
      <c r="C7266" s="51" t="s">
        <v>939</v>
      </c>
      <c r="D7266" s="52">
        <f>VLOOKUP(Pag_Inicio_Corr_mas_casos[[#This Row],[Corregimiento]],Hoja3!$A$2:$D$676,4,0)</f>
        <v>81009</v>
      </c>
      <c r="E7266" s="51">
        <v>14</v>
      </c>
    </row>
    <row r="7267" spans="1:5" x14ac:dyDescent="0.2">
      <c r="A7267" s="50">
        <v>44233</v>
      </c>
      <c r="B7267" s="51">
        <v>44233</v>
      </c>
      <c r="C7267" s="51" t="s">
        <v>1011</v>
      </c>
      <c r="D7267" s="52">
        <f>VLOOKUP(Pag_Inicio_Corr_mas_casos[[#This Row],[Corregimiento]],Hoja3!$A$2:$D$676,4,0)</f>
        <v>80809</v>
      </c>
      <c r="E7267" s="51">
        <v>13</v>
      </c>
    </row>
    <row r="7268" spans="1:5" x14ac:dyDescent="0.2">
      <c r="A7268" s="50">
        <v>44233</v>
      </c>
      <c r="B7268" s="51">
        <v>44233</v>
      </c>
      <c r="C7268" s="51" t="s">
        <v>940</v>
      </c>
      <c r="D7268" s="52">
        <f>VLOOKUP(Pag_Inicio_Corr_mas_casos[[#This Row],[Corregimiento]],Hoja3!$A$2:$D$676,4,0)</f>
        <v>80806</v>
      </c>
      <c r="E7268" s="51">
        <v>13</v>
      </c>
    </row>
    <row r="7269" spans="1:5" x14ac:dyDescent="0.2">
      <c r="A7269" s="50">
        <v>44233</v>
      </c>
      <c r="B7269" s="51">
        <v>44233</v>
      </c>
      <c r="C7269" s="51" t="s">
        <v>833</v>
      </c>
      <c r="D7269" s="52">
        <f>VLOOKUP(Pag_Inicio_Corr_mas_casos[[#This Row],[Corregimiento]],Hoja3!$A$2:$D$676,4,0)</f>
        <v>40205</v>
      </c>
      <c r="E7269" s="51">
        <v>12</v>
      </c>
    </row>
    <row r="7270" spans="1:5" x14ac:dyDescent="0.2">
      <c r="A7270" s="50">
        <v>44233</v>
      </c>
      <c r="B7270" s="51">
        <v>44233</v>
      </c>
      <c r="C7270" s="51" t="s">
        <v>974</v>
      </c>
      <c r="D7270" s="52">
        <f>VLOOKUP(Pag_Inicio_Corr_mas_casos[[#This Row],[Corregimiento]],Hoja3!$A$2:$D$676,4,0)</f>
        <v>40203</v>
      </c>
      <c r="E7270" s="51">
        <v>12</v>
      </c>
    </row>
    <row r="7271" spans="1:5" x14ac:dyDescent="0.2">
      <c r="A7271" s="50">
        <v>44233</v>
      </c>
      <c r="B7271" s="51">
        <v>44233</v>
      </c>
      <c r="C7271" s="51" t="s">
        <v>991</v>
      </c>
      <c r="D7271" s="52">
        <f>VLOOKUP(Pag_Inicio_Corr_mas_casos[[#This Row],[Corregimiento]],Hoja3!$A$2:$D$676,4,0)</f>
        <v>130706</v>
      </c>
      <c r="E7271" s="51">
        <v>11</v>
      </c>
    </row>
    <row r="7272" spans="1:5" x14ac:dyDescent="0.2">
      <c r="A7272" s="50">
        <v>44233</v>
      </c>
      <c r="B7272" s="51">
        <v>44233</v>
      </c>
      <c r="C7272" s="51" t="s">
        <v>1018</v>
      </c>
      <c r="D7272" s="52">
        <f>VLOOKUP(Pag_Inicio_Corr_mas_casos[[#This Row],[Corregimiento]],Hoja3!$A$2:$D$676,4,0)</f>
        <v>81008</v>
      </c>
      <c r="E7272" s="51">
        <v>11</v>
      </c>
    </row>
    <row r="7273" spans="1:5" x14ac:dyDescent="0.2">
      <c r="A7273" s="50">
        <v>44233</v>
      </c>
      <c r="B7273" s="51">
        <v>44233</v>
      </c>
      <c r="C7273" s="51" t="s">
        <v>970</v>
      </c>
      <c r="D7273" s="52">
        <f>VLOOKUP(Pag_Inicio_Corr_mas_casos[[#This Row],[Corregimiento]],Hoja3!$A$2:$D$676,4,0)</f>
        <v>40606</v>
      </c>
      <c r="E7273" s="51">
        <v>11</v>
      </c>
    </row>
    <row r="7274" spans="1:5" x14ac:dyDescent="0.2">
      <c r="A7274" s="50">
        <v>44233</v>
      </c>
      <c r="B7274" s="51">
        <v>44233</v>
      </c>
      <c r="C7274" s="51" t="s">
        <v>1003</v>
      </c>
      <c r="D7274" s="52">
        <f>VLOOKUP(Pag_Inicio_Corr_mas_casos[[#This Row],[Corregimiento]],Hoja3!$A$2:$D$676,4,0)</f>
        <v>40611</v>
      </c>
      <c r="E7274" s="51">
        <v>11</v>
      </c>
    </row>
    <row r="7275" spans="1:5" x14ac:dyDescent="0.2">
      <c r="A7275" s="53">
        <v>44234</v>
      </c>
      <c r="B7275" s="54">
        <v>44234</v>
      </c>
      <c r="C7275" s="54" t="s">
        <v>1060</v>
      </c>
      <c r="D7275" s="55">
        <f>VLOOKUP(Pag_Inicio_Corr_mas_casos[[#This Row],[Corregimiento]],Hoja3!$A$2:$D$676,4,0)</f>
        <v>40601</v>
      </c>
      <c r="E7275" s="54">
        <v>32</v>
      </c>
    </row>
    <row r="7276" spans="1:5" x14ac:dyDescent="0.2">
      <c r="A7276" s="53">
        <v>44234</v>
      </c>
      <c r="B7276" s="54">
        <v>44234</v>
      </c>
      <c r="C7276" s="54" t="s">
        <v>1022</v>
      </c>
      <c r="D7276" s="55">
        <f>VLOOKUP(Pag_Inicio_Corr_mas_casos[[#This Row],[Corregimiento]],Hoja3!$A$2:$D$676,4,0)</f>
        <v>91001</v>
      </c>
      <c r="E7276" s="54">
        <v>27</v>
      </c>
    </row>
    <row r="7277" spans="1:5" x14ac:dyDescent="0.2">
      <c r="A7277" s="53">
        <v>44234</v>
      </c>
      <c r="B7277" s="54">
        <v>44234</v>
      </c>
      <c r="C7277" s="54" t="s">
        <v>954</v>
      </c>
      <c r="D7277" s="55">
        <f>VLOOKUP(Pag_Inicio_Corr_mas_casos[[#This Row],[Corregimiento]],Hoja3!$A$2:$D$676,4,0)</f>
        <v>80822</v>
      </c>
      <c r="E7277" s="54">
        <v>18</v>
      </c>
    </row>
    <row r="7278" spans="1:5" x14ac:dyDescent="0.2">
      <c r="A7278" s="53">
        <v>44234</v>
      </c>
      <c r="B7278" s="54">
        <v>44234</v>
      </c>
      <c r="C7278" s="54" t="s">
        <v>1007</v>
      </c>
      <c r="D7278" s="55">
        <f>VLOOKUP(Pag_Inicio_Corr_mas_casos[[#This Row],[Corregimiento]],Hoja3!$A$2:$D$676,4,0)</f>
        <v>40612</v>
      </c>
      <c r="E7278" s="54">
        <v>16</v>
      </c>
    </row>
    <row r="7279" spans="1:5" x14ac:dyDescent="0.2">
      <c r="A7279" s="53">
        <v>44234</v>
      </c>
      <c r="B7279" s="54">
        <v>44234</v>
      </c>
      <c r="C7279" s="54" t="s">
        <v>772</v>
      </c>
      <c r="D7279" s="55">
        <f>VLOOKUP(Pag_Inicio_Corr_mas_casos[[#This Row],[Corregimiento]],Hoja3!$A$2:$D$676,4,0)</f>
        <v>80821</v>
      </c>
      <c r="E7279" s="54">
        <v>14</v>
      </c>
    </row>
    <row r="7280" spans="1:5" x14ac:dyDescent="0.2">
      <c r="A7280" s="53">
        <v>44234</v>
      </c>
      <c r="B7280" s="54">
        <v>44234</v>
      </c>
      <c r="C7280" s="54" t="s">
        <v>1046</v>
      </c>
      <c r="D7280" s="55">
        <f>VLOOKUP(Pag_Inicio_Corr_mas_casos[[#This Row],[Corregimiento]],Hoja3!$A$2:$D$676,4,0)</f>
        <v>80812</v>
      </c>
      <c r="E7280" s="54">
        <v>13</v>
      </c>
    </row>
    <row r="7281" spans="1:5" x14ac:dyDescent="0.2">
      <c r="A7281" s="53">
        <v>44234</v>
      </c>
      <c r="B7281" s="54">
        <v>44234</v>
      </c>
      <c r="C7281" s="54" t="s">
        <v>1018</v>
      </c>
      <c r="D7281" s="55">
        <f>VLOOKUP(Pag_Inicio_Corr_mas_casos[[#This Row],[Corregimiento]],Hoja3!$A$2:$D$676,4,0)</f>
        <v>81008</v>
      </c>
      <c r="E7281" s="54">
        <v>11</v>
      </c>
    </row>
    <row r="7282" spans="1:5" x14ac:dyDescent="0.2">
      <c r="A7282" s="53">
        <v>44234</v>
      </c>
      <c r="B7282" s="54">
        <v>44234</v>
      </c>
      <c r="C7282" s="54" t="s">
        <v>939</v>
      </c>
      <c r="D7282" s="55">
        <f>VLOOKUP(Pag_Inicio_Corr_mas_casos[[#This Row],[Corregimiento]],Hoja3!$A$2:$D$676,4,0)</f>
        <v>81009</v>
      </c>
      <c r="E7282" s="54">
        <v>10</v>
      </c>
    </row>
    <row r="7283" spans="1:5" x14ac:dyDescent="0.2">
      <c r="A7283" s="53">
        <v>44234</v>
      </c>
      <c r="B7283" s="54">
        <v>44234</v>
      </c>
      <c r="C7283" s="54" t="s">
        <v>970</v>
      </c>
      <c r="D7283" s="55">
        <f>VLOOKUP(Pag_Inicio_Corr_mas_casos[[#This Row],[Corregimiento]],Hoja3!$A$2:$D$676,4,0)</f>
        <v>40606</v>
      </c>
      <c r="E7283" s="54">
        <v>10</v>
      </c>
    </row>
    <row r="7284" spans="1:5" x14ac:dyDescent="0.2">
      <c r="A7284" s="53">
        <v>44234</v>
      </c>
      <c r="B7284" s="54">
        <v>44234</v>
      </c>
      <c r="C7284" s="54" t="s">
        <v>952</v>
      </c>
      <c r="D7284" s="55">
        <f>VLOOKUP(Pag_Inicio_Corr_mas_casos[[#This Row],[Corregimiento]],Hoja3!$A$2:$D$676,4,0)</f>
        <v>80820</v>
      </c>
      <c r="E7284" s="54">
        <v>8</v>
      </c>
    </row>
    <row r="7285" spans="1:5" x14ac:dyDescent="0.2">
      <c r="A7285" s="53">
        <v>44234</v>
      </c>
      <c r="B7285" s="54">
        <v>44234</v>
      </c>
      <c r="C7285" s="54" t="s">
        <v>1003</v>
      </c>
      <c r="D7285" s="55">
        <f>VLOOKUP(Pag_Inicio_Corr_mas_casos[[#This Row],[Corregimiento]],Hoja3!$A$2:$D$676,4,0)</f>
        <v>40611</v>
      </c>
      <c r="E7285" s="54">
        <v>8</v>
      </c>
    </row>
    <row r="7286" spans="1:5" x14ac:dyDescent="0.2">
      <c r="A7286" s="53">
        <v>44234</v>
      </c>
      <c r="B7286" s="54">
        <v>44234</v>
      </c>
      <c r="C7286" s="54" t="s">
        <v>1145</v>
      </c>
      <c r="D7286" s="55">
        <f>VLOOKUP(Pag_Inicio_Corr_mas_casos[[#This Row],[Corregimiento]],Hoja3!$A$2:$D$676,4,0)</f>
        <v>40506</v>
      </c>
      <c r="E7286" s="54">
        <v>8</v>
      </c>
    </row>
    <row r="7287" spans="1:5" x14ac:dyDescent="0.2">
      <c r="A7287" s="53">
        <v>44234</v>
      </c>
      <c r="B7287" s="54">
        <v>44234</v>
      </c>
      <c r="C7287" s="54" t="s">
        <v>940</v>
      </c>
      <c r="D7287" s="55">
        <f>VLOOKUP(Pag_Inicio_Corr_mas_casos[[#This Row],[Corregimiento]],Hoja3!$A$2:$D$676,4,0)</f>
        <v>80806</v>
      </c>
      <c r="E7287" s="54">
        <v>8</v>
      </c>
    </row>
    <row r="7288" spans="1:5" x14ac:dyDescent="0.2">
      <c r="A7288" s="53">
        <v>44234</v>
      </c>
      <c r="B7288" s="54">
        <v>44234</v>
      </c>
      <c r="C7288" s="54" t="s">
        <v>1012</v>
      </c>
      <c r="D7288" s="55">
        <f>VLOOKUP(Pag_Inicio_Corr_mas_casos[[#This Row],[Corregimiento]],Hoja3!$A$2:$D$676,4,0)</f>
        <v>80819</v>
      </c>
      <c r="E7288" s="54">
        <v>8</v>
      </c>
    </row>
    <row r="7289" spans="1:5" x14ac:dyDescent="0.2">
      <c r="A7289" s="53">
        <v>44234</v>
      </c>
      <c r="B7289" s="54">
        <v>44234</v>
      </c>
      <c r="C7289" s="54" t="s">
        <v>1038</v>
      </c>
      <c r="D7289" s="55">
        <f>VLOOKUP(Pag_Inicio_Corr_mas_casos[[#This Row],[Corregimiento]],Hoja3!$A$2:$D$676,4,0)</f>
        <v>130108</v>
      </c>
      <c r="E7289" s="54">
        <v>8</v>
      </c>
    </row>
    <row r="7290" spans="1:5" x14ac:dyDescent="0.2">
      <c r="A7290" s="53">
        <v>44234</v>
      </c>
      <c r="B7290" s="54">
        <v>44234</v>
      </c>
      <c r="C7290" s="54" t="s">
        <v>1146</v>
      </c>
      <c r="D7290" s="55">
        <f>VLOOKUP(Pag_Inicio_Corr_mas_casos[[#This Row],[Corregimiento]],Hoja3!$A$2:$D$676,4,0)</f>
        <v>90903</v>
      </c>
      <c r="E7290" s="54">
        <v>8</v>
      </c>
    </row>
    <row r="7291" spans="1:5" x14ac:dyDescent="0.2">
      <c r="A7291" s="53">
        <v>44234</v>
      </c>
      <c r="B7291" s="54">
        <v>44234</v>
      </c>
      <c r="C7291" s="54" t="s">
        <v>1036</v>
      </c>
      <c r="D7291" s="55">
        <f>VLOOKUP(Pag_Inicio_Corr_mas_casos[[#This Row],[Corregimiento]],Hoja3!$A$2:$D$676,4,0)</f>
        <v>130106</v>
      </c>
      <c r="E7291" s="54">
        <v>7</v>
      </c>
    </row>
    <row r="7292" spans="1:5" x14ac:dyDescent="0.2">
      <c r="A7292" s="53">
        <v>44234</v>
      </c>
      <c r="B7292" s="54">
        <v>44234</v>
      </c>
      <c r="C7292" s="54" t="s">
        <v>1029</v>
      </c>
      <c r="D7292" s="55">
        <f>VLOOKUP(Pag_Inicio_Corr_mas_casos[[#This Row],[Corregimiento]],Hoja3!$A$2:$D$676,4,0)</f>
        <v>20609</v>
      </c>
      <c r="E7292" s="54">
        <v>7</v>
      </c>
    </row>
    <row r="7293" spans="1:5" x14ac:dyDescent="0.2">
      <c r="A7293" s="53">
        <v>44234</v>
      </c>
      <c r="B7293" s="54">
        <v>44234</v>
      </c>
      <c r="C7293" s="54" t="s">
        <v>1147</v>
      </c>
      <c r="D7293" s="55">
        <f>VLOOKUP(Pag_Inicio_Corr_mas_casos[[#This Row],[Corregimiento]],Hoja3!$A$2:$D$676,4,0)</f>
        <v>20301</v>
      </c>
      <c r="E7293" s="54">
        <v>7</v>
      </c>
    </row>
    <row r="7294" spans="1:5" x14ac:dyDescent="0.2">
      <c r="A7294" s="53">
        <v>44234</v>
      </c>
      <c r="B7294" s="54">
        <v>44234</v>
      </c>
      <c r="C7294" s="54" t="s">
        <v>951</v>
      </c>
      <c r="D7294" s="55">
        <f>VLOOKUP(Pag_Inicio_Corr_mas_casos[[#This Row],[Corregimiento]],Hoja3!$A$2:$D$676,4,0)</f>
        <v>80813</v>
      </c>
      <c r="E7294" s="54">
        <v>6</v>
      </c>
    </row>
    <row r="7295" spans="1:5" x14ac:dyDescent="0.2">
      <c r="A7295" s="62">
        <v>44235</v>
      </c>
      <c r="B7295" s="63">
        <v>44235</v>
      </c>
      <c r="C7295" s="63" t="s">
        <v>1060</v>
      </c>
      <c r="D7295" s="64">
        <f>VLOOKUP(Pag_Inicio_Corr_mas_casos[[#This Row],[Corregimiento]],Hoja3!$A$2:$D$676,4,0)</f>
        <v>40601</v>
      </c>
      <c r="E7295" s="63">
        <v>26</v>
      </c>
    </row>
    <row r="7296" spans="1:5" x14ac:dyDescent="0.2">
      <c r="A7296" s="62">
        <v>44235</v>
      </c>
      <c r="B7296" s="63">
        <v>44235</v>
      </c>
      <c r="C7296" s="63" t="s">
        <v>1058</v>
      </c>
      <c r="D7296" s="64">
        <f>VLOOKUP(Pag_Inicio_Corr_mas_casos[[#This Row],[Corregimiento]],Hoja3!$A$2:$D$676,4,0)</f>
        <v>40501</v>
      </c>
      <c r="E7296" s="63">
        <v>17</v>
      </c>
    </row>
    <row r="7297" spans="1:5" x14ac:dyDescent="0.2">
      <c r="A7297" s="62">
        <v>44235</v>
      </c>
      <c r="B7297" s="63">
        <v>44235</v>
      </c>
      <c r="C7297" s="63" t="s">
        <v>1022</v>
      </c>
      <c r="D7297" s="64">
        <f>VLOOKUP(Pag_Inicio_Corr_mas_casos[[#This Row],[Corregimiento]],Hoja3!$A$2:$D$676,4,0)</f>
        <v>91001</v>
      </c>
      <c r="E7297" s="63">
        <v>13</v>
      </c>
    </row>
    <row r="7298" spans="1:5" x14ac:dyDescent="0.2">
      <c r="A7298" s="62">
        <v>44235</v>
      </c>
      <c r="B7298" s="63">
        <v>44235</v>
      </c>
      <c r="C7298" s="63" t="s">
        <v>954</v>
      </c>
      <c r="D7298" s="64">
        <f>VLOOKUP(Pag_Inicio_Corr_mas_casos[[#This Row],[Corregimiento]],Hoja3!$A$2:$D$676,4,0)</f>
        <v>80822</v>
      </c>
      <c r="E7298" s="63">
        <v>12</v>
      </c>
    </row>
    <row r="7299" spans="1:5" x14ac:dyDescent="0.2">
      <c r="A7299" s="62">
        <v>44235</v>
      </c>
      <c r="B7299" s="63">
        <v>44235</v>
      </c>
      <c r="C7299" s="63" t="s">
        <v>1046</v>
      </c>
      <c r="D7299" s="64">
        <f>VLOOKUP(Pag_Inicio_Corr_mas_casos[[#This Row],[Corregimiento]],Hoja3!$A$2:$D$676,4,0)</f>
        <v>80812</v>
      </c>
      <c r="E7299" s="63">
        <v>11</v>
      </c>
    </row>
    <row r="7300" spans="1:5" x14ac:dyDescent="0.2">
      <c r="A7300" s="62">
        <v>44235</v>
      </c>
      <c r="B7300" s="63">
        <v>44235</v>
      </c>
      <c r="C7300" s="63" t="s">
        <v>1007</v>
      </c>
      <c r="D7300" s="64">
        <f>VLOOKUP(Pag_Inicio_Corr_mas_casos[[#This Row],[Corregimiento]],Hoja3!$A$2:$D$676,4,0)</f>
        <v>40612</v>
      </c>
      <c r="E7300" s="63">
        <v>9</v>
      </c>
    </row>
    <row r="7301" spans="1:5" x14ac:dyDescent="0.2">
      <c r="A7301" s="62">
        <v>44235</v>
      </c>
      <c r="B7301" s="63">
        <v>44235</v>
      </c>
      <c r="C7301" s="63" t="s">
        <v>970</v>
      </c>
      <c r="D7301" s="64">
        <f>VLOOKUP(Pag_Inicio_Corr_mas_casos[[#This Row],[Corregimiento]],Hoja3!$A$2:$D$676,4,0)</f>
        <v>40606</v>
      </c>
      <c r="E7301" s="63">
        <v>9</v>
      </c>
    </row>
    <row r="7302" spans="1:5" x14ac:dyDescent="0.2">
      <c r="A7302" s="62">
        <v>44235</v>
      </c>
      <c r="B7302" s="63">
        <v>44235</v>
      </c>
      <c r="C7302" s="63" t="s">
        <v>1012</v>
      </c>
      <c r="D7302" s="64">
        <f>VLOOKUP(Pag_Inicio_Corr_mas_casos[[#This Row],[Corregimiento]],Hoja3!$A$2:$D$676,4,0)</f>
        <v>80819</v>
      </c>
      <c r="E7302" s="63">
        <v>9</v>
      </c>
    </row>
    <row r="7303" spans="1:5" x14ac:dyDescent="0.2">
      <c r="A7303" s="62">
        <v>44235</v>
      </c>
      <c r="B7303" s="63">
        <v>44235</v>
      </c>
      <c r="C7303" s="63" t="s">
        <v>1148</v>
      </c>
      <c r="D7303" s="64">
        <f>VLOOKUP(Pag_Inicio_Corr_mas_casos[[#This Row],[Corregimiento]],Hoja3!$A$2:$D$676,4,0)</f>
        <v>40205</v>
      </c>
      <c r="E7303" s="63">
        <v>8</v>
      </c>
    </row>
    <row r="7304" spans="1:5" x14ac:dyDescent="0.2">
      <c r="A7304" s="62">
        <v>44235</v>
      </c>
      <c r="B7304" s="63">
        <v>44235</v>
      </c>
      <c r="C7304" s="63" t="s">
        <v>953</v>
      </c>
      <c r="D7304" s="64">
        <f>VLOOKUP(Pag_Inicio_Corr_mas_casos[[#This Row],[Corregimiento]],Hoja3!$A$2:$D$676,4,0)</f>
        <v>80817</v>
      </c>
      <c r="E7304" s="63">
        <v>8</v>
      </c>
    </row>
    <row r="7305" spans="1:5" x14ac:dyDescent="0.2">
      <c r="A7305" s="62">
        <v>44235</v>
      </c>
      <c r="B7305" s="63">
        <v>44235</v>
      </c>
      <c r="C7305" s="63" t="s">
        <v>1149</v>
      </c>
      <c r="D7305" s="64">
        <f>VLOOKUP(Pag_Inicio_Corr_mas_casos[[#This Row],[Corregimiento]],Hoja3!$A$2:$D$676,4,0)</f>
        <v>91202</v>
      </c>
      <c r="E7305" s="63">
        <v>8</v>
      </c>
    </row>
    <row r="7306" spans="1:5" x14ac:dyDescent="0.2">
      <c r="A7306" s="62">
        <v>44235</v>
      </c>
      <c r="B7306" s="63">
        <v>44235</v>
      </c>
      <c r="C7306" s="63" t="s">
        <v>1109</v>
      </c>
      <c r="D7306" s="64">
        <f>VLOOKUP(Pag_Inicio_Corr_mas_casos[[#This Row],[Corregimiento]],Hoja3!$A$2:$D$676,4,0)</f>
        <v>40301</v>
      </c>
      <c r="E7306" s="63">
        <v>8</v>
      </c>
    </row>
    <row r="7307" spans="1:5" x14ac:dyDescent="0.2">
      <c r="A7307" s="62">
        <v>44235</v>
      </c>
      <c r="B7307" s="63">
        <v>44235</v>
      </c>
      <c r="C7307" s="63" t="s">
        <v>1052</v>
      </c>
      <c r="D7307" s="64">
        <f>VLOOKUP(Pag_Inicio_Corr_mas_casos[[#This Row],[Corregimiento]],Hoja3!$A$2:$D$676,4,0)</f>
        <v>40201</v>
      </c>
      <c r="E7307" s="63">
        <v>8</v>
      </c>
    </row>
    <row r="7308" spans="1:5" x14ac:dyDescent="0.2">
      <c r="A7308" s="62">
        <v>44235</v>
      </c>
      <c r="B7308" s="63">
        <v>44235</v>
      </c>
      <c r="C7308" s="63" t="s">
        <v>1044</v>
      </c>
      <c r="D7308" s="64">
        <f>VLOOKUP(Pag_Inicio_Corr_mas_casos[[#This Row],[Corregimiento]],Hoja3!$A$2:$D$676,4,0)</f>
        <v>90301</v>
      </c>
      <c r="E7308" s="63">
        <v>8</v>
      </c>
    </row>
    <row r="7309" spans="1:5" x14ac:dyDescent="0.2">
      <c r="A7309" s="62">
        <v>44235</v>
      </c>
      <c r="B7309" s="63">
        <v>44235</v>
      </c>
      <c r="C7309" s="63" t="s">
        <v>1150</v>
      </c>
      <c r="D7309" s="64">
        <f>VLOOKUP(Pag_Inicio_Corr_mas_casos[[#This Row],[Corregimiento]],Hoja3!$A$2:$D$676,4,0)</f>
        <v>10206</v>
      </c>
      <c r="E7309" s="63">
        <v>8</v>
      </c>
    </row>
    <row r="7310" spans="1:5" x14ac:dyDescent="0.2">
      <c r="A7310" s="62">
        <v>44235</v>
      </c>
      <c r="B7310" s="63">
        <v>44235</v>
      </c>
      <c r="C7310" s="63" t="s">
        <v>1011</v>
      </c>
      <c r="D7310" s="64">
        <f>VLOOKUP(Pag_Inicio_Corr_mas_casos[[#This Row],[Corregimiento]],Hoja3!$A$2:$D$676,4,0)</f>
        <v>80809</v>
      </c>
      <c r="E7310" s="63">
        <v>8</v>
      </c>
    </row>
    <row r="7311" spans="1:5" x14ac:dyDescent="0.2">
      <c r="A7311" s="62">
        <v>44235</v>
      </c>
      <c r="B7311" s="63">
        <v>44235</v>
      </c>
      <c r="C7311" s="63" t="s">
        <v>951</v>
      </c>
      <c r="D7311" s="64">
        <f>VLOOKUP(Pag_Inicio_Corr_mas_casos[[#This Row],[Corregimiento]],Hoja3!$A$2:$D$676,4,0)</f>
        <v>80813</v>
      </c>
      <c r="E7311" s="63">
        <v>7</v>
      </c>
    </row>
    <row r="7312" spans="1:5" x14ac:dyDescent="0.2">
      <c r="A7312" s="62">
        <v>44235</v>
      </c>
      <c r="B7312" s="63">
        <v>44235</v>
      </c>
      <c r="C7312" s="63" t="s">
        <v>1003</v>
      </c>
      <c r="D7312" s="64">
        <f>VLOOKUP(Pag_Inicio_Corr_mas_casos[[#This Row],[Corregimiento]],Hoja3!$A$2:$D$676,4,0)</f>
        <v>40611</v>
      </c>
      <c r="E7312" s="63">
        <v>7</v>
      </c>
    </row>
    <row r="7313" spans="1:5" x14ac:dyDescent="0.2">
      <c r="A7313" s="62">
        <v>44235</v>
      </c>
      <c r="B7313" s="63">
        <v>44235</v>
      </c>
      <c r="C7313" s="63" t="s">
        <v>939</v>
      </c>
      <c r="D7313" s="64">
        <f>VLOOKUP(Pag_Inicio_Corr_mas_casos[[#This Row],[Corregimiento]],Hoja3!$A$2:$D$676,4,0)</f>
        <v>81009</v>
      </c>
      <c r="E7313" s="63">
        <v>7</v>
      </c>
    </row>
    <row r="7314" spans="1:5" x14ac:dyDescent="0.2">
      <c r="A7314" s="62">
        <v>44235</v>
      </c>
      <c r="B7314" s="63">
        <v>44235</v>
      </c>
      <c r="C7314" s="63" t="s">
        <v>1015</v>
      </c>
      <c r="D7314" s="64">
        <f>VLOOKUP(Pag_Inicio_Corr_mas_casos[[#This Row],[Corregimiento]],Hoja3!$A$2:$D$676,4,0)</f>
        <v>130702</v>
      </c>
      <c r="E7314" s="63">
        <v>7</v>
      </c>
    </row>
    <row r="7315" spans="1:5" x14ac:dyDescent="0.2">
      <c r="A7315" s="43">
        <v>44236</v>
      </c>
      <c r="B7315" s="41">
        <v>44236</v>
      </c>
      <c r="C7315" s="41" t="s">
        <v>1060</v>
      </c>
      <c r="D7315" s="42">
        <f>VLOOKUP(Pag_Inicio_Corr_mas_casos[[#This Row],[Corregimiento]],Hoja3!$A$2:$D$676,4,0)</f>
        <v>40601</v>
      </c>
      <c r="E7315" s="41">
        <v>31</v>
      </c>
    </row>
    <row r="7316" spans="1:5" x14ac:dyDescent="0.2">
      <c r="A7316" s="43">
        <v>44236</v>
      </c>
      <c r="B7316" s="41">
        <v>44236</v>
      </c>
      <c r="C7316" s="41" t="s">
        <v>893</v>
      </c>
      <c r="D7316" s="42">
        <f>VLOOKUP(Pag_Inicio_Corr_mas_casos[[#This Row],[Corregimiento]],Hoja3!$A$2:$D$676,4,0)</f>
        <v>91001</v>
      </c>
      <c r="E7316" s="41">
        <v>25</v>
      </c>
    </row>
    <row r="7317" spans="1:5" x14ac:dyDescent="0.2">
      <c r="A7317" s="43">
        <v>44236</v>
      </c>
      <c r="B7317" s="41">
        <v>44236</v>
      </c>
      <c r="C7317" s="41" t="s">
        <v>797</v>
      </c>
      <c r="D7317" s="42">
        <f>VLOOKUP(Pag_Inicio_Corr_mas_casos[[#This Row],[Corregimiento]],Hoja3!$A$2:$D$676,4,0)</f>
        <v>40612</v>
      </c>
      <c r="E7317" s="41">
        <v>18</v>
      </c>
    </row>
    <row r="7318" spans="1:5" x14ac:dyDescent="0.2">
      <c r="A7318" s="43">
        <v>44236</v>
      </c>
      <c r="B7318" s="41">
        <v>44236</v>
      </c>
      <c r="C7318" s="41" t="s">
        <v>1012</v>
      </c>
      <c r="D7318" s="42">
        <f>VLOOKUP(Pag_Inicio_Corr_mas_casos[[#This Row],[Corregimiento]],Hoja3!$A$2:$D$676,4,0)</f>
        <v>80819</v>
      </c>
      <c r="E7318" s="41">
        <v>16</v>
      </c>
    </row>
    <row r="7319" spans="1:5" x14ac:dyDescent="0.2">
      <c r="A7319" s="43">
        <v>44236</v>
      </c>
      <c r="B7319" s="41">
        <v>44236</v>
      </c>
      <c r="C7319" s="41" t="s">
        <v>953</v>
      </c>
      <c r="D7319" s="42">
        <f>VLOOKUP(Pag_Inicio_Corr_mas_casos[[#This Row],[Corregimiento]],Hoja3!$A$2:$D$676,4,0)</f>
        <v>80817</v>
      </c>
      <c r="E7319" s="41">
        <v>15</v>
      </c>
    </row>
    <row r="7320" spans="1:5" x14ac:dyDescent="0.2">
      <c r="A7320" s="43">
        <v>44236</v>
      </c>
      <c r="B7320" s="41">
        <v>44236</v>
      </c>
      <c r="C7320" s="41" t="s">
        <v>954</v>
      </c>
      <c r="D7320" s="42">
        <f>VLOOKUP(Pag_Inicio_Corr_mas_casos[[#This Row],[Corregimiento]],Hoja3!$A$2:$D$676,4,0)</f>
        <v>80822</v>
      </c>
      <c r="E7320" s="41">
        <v>15</v>
      </c>
    </row>
    <row r="7321" spans="1:5" x14ac:dyDescent="0.2">
      <c r="A7321" s="43">
        <v>44236</v>
      </c>
      <c r="B7321" s="41">
        <v>44236</v>
      </c>
      <c r="C7321" s="41" t="s">
        <v>1068</v>
      </c>
      <c r="D7321" s="42">
        <f>VLOOKUP(Pag_Inicio_Corr_mas_casos[[#This Row],[Corregimiento]],Hoja3!$A$2:$D$676,4,0)</f>
        <v>130101</v>
      </c>
      <c r="E7321" s="41">
        <v>14</v>
      </c>
    </row>
    <row r="7322" spans="1:5" x14ac:dyDescent="0.2">
      <c r="A7322" s="43">
        <v>44236</v>
      </c>
      <c r="B7322" s="41">
        <v>44236</v>
      </c>
      <c r="C7322" s="41" t="s">
        <v>940</v>
      </c>
      <c r="D7322" s="42">
        <f>VLOOKUP(Pag_Inicio_Corr_mas_casos[[#This Row],[Corregimiento]],Hoja3!$A$2:$D$676,4,0)</f>
        <v>80806</v>
      </c>
      <c r="E7322" s="41">
        <v>14</v>
      </c>
    </row>
    <row r="7323" spans="1:5" x14ac:dyDescent="0.2">
      <c r="A7323" s="43">
        <v>44236</v>
      </c>
      <c r="B7323" s="41">
        <v>44236</v>
      </c>
      <c r="C7323" s="41" t="s">
        <v>943</v>
      </c>
      <c r="D7323" s="42">
        <f>VLOOKUP(Pag_Inicio_Corr_mas_casos[[#This Row],[Corregimiento]],Hoja3!$A$2:$D$676,4,0)</f>
        <v>80816</v>
      </c>
      <c r="E7323" s="41">
        <v>13</v>
      </c>
    </row>
    <row r="7324" spans="1:5" x14ac:dyDescent="0.2">
      <c r="A7324" s="43">
        <v>44236</v>
      </c>
      <c r="B7324" s="41">
        <v>44236</v>
      </c>
      <c r="C7324" s="41" t="s">
        <v>973</v>
      </c>
      <c r="D7324" s="42">
        <f>VLOOKUP(Pag_Inicio_Corr_mas_casos[[#This Row],[Corregimiento]],Hoja3!$A$2:$D$676,4,0)</f>
        <v>20606</v>
      </c>
      <c r="E7324" s="41">
        <v>12</v>
      </c>
    </row>
    <row r="7325" spans="1:5" x14ac:dyDescent="0.2">
      <c r="A7325" s="43">
        <v>44236</v>
      </c>
      <c r="B7325" s="41">
        <v>44236</v>
      </c>
      <c r="C7325" s="41" t="s">
        <v>1003</v>
      </c>
      <c r="D7325" s="42">
        <f>VLOOKUP(Pag_Inicio_Corr_mas_casos[[#This Row],[Corregimiento]],Hoja3!$A$2:$D$676,4,0)</f>
        <v>40611</v>
      </c>
      <c r="E7325" s="41">
        <v>12</v>
      </c>
    </row>
    <row r="7326" spans="1:5" x14ac:dyDescent="0.2">
      <c r="A7326" s="43">
        <v>44236</v>
      </c>
      <c r="B7326" s="41">
        <v>44236</v>
      </c>
      <c r="C7326" s="41" t="s">
        <v>1145</v>
      </c>
      <c r="D7326" s="42">
        <f>VLOOKUP(Pag_Inicio_Corr_mas_casos[[#This Row],[Corregimiento]],Hoja3!$A$2:$D$676,4,0)</f>
        <v>40506</v>
      </c>
      <c r="E7326" s="41">
        <v>12</v>
      </c>
    </row>
    <row r="7327" spans="1:5" x14ac:dyDescent="0.2">
      <c r="A7327" s="43">
        <v>44236</v>
      </c>
      <c r="B7327" s="41">
        <v>44236</v>
      </c>
      <c r="C7327" s="41" t="s">
        <v>938</v>
      </c>
      <c r="D7327" s="42">
        <f>VLOOKUP(Pag_Inicio_Corr_mas_casos[[#This Row],[Corregimiento]],Hoja3!$A$2:$D$676,4,0)</f>
        <v>130717</v>
      </c>
      <c r="E7327" s="41">
        <v>11</v>
      </c>
    </row>
    <row r="7328" spans="1:5" x14ac:dyDescent="0.2">
      <c r="A7328" s="43">
        <v>44236</v>
      </c>
      <c r="B7328" s="41">
        <v>44236</v>
      </c>
      <c r="C7328" s="41" t="s">
        <v>951</v>
      </c>
      <c r="D7328" s="42">
        <f>VLOOKUP(Pag_Inicio_Corr_mas_casos[[#This Row],[Corregimiento]],Hoja3!$A$2:$D$676,4,0)</f>
        <v>80813</v>
      </c>
      <c r="E7328" s="41">
        <v>11</v>
      </c>
    </row>
    <row r="7329" spans="1:5" x14ac:dyDescent="0.2">
      <c r="A7329" s="43">
        <v>44236</v>
      </c>
      <c r="B7329" s="41">
        <v>44236</v>
      </c>
      <c r="C7329" s="41" t="s">
        <v>941</v>
      </c>
      <c r="D7329" s="42">
        <f>VLOOKUP(Pag_Inicio_Corr_mas_casos[[#This Row],[Corregimiento]],Hoja3!$A$2:$D$676,4,0)</f>
        <v>80823</v>
      </c>
      <c r="E7329" s="41">
        <v>10</v>
      </c>
    </row>
    <row r="7330" spans="1:5" x14ac:dyDescent="0.2">
      <c r="A7330" s="43">
        <v>44236</v>
      </c>
      <c r="B7330" s="41">
        <v>44236</v>
      </c>
      <c r="C7330" s="41" t="s">
        <v>1151</v>
      </c>
      <c r="D7330" s="42">
        <f>VLOOKUP(Pag_Inicio_Corr_mas_casos[[#This Row],[Corregimiento]],Hoja3!$A$2:$D$676,4,0)</f>
        <v>41001</v>
      </c>
      <c r="E7330" s="41">
        <v>10</v>
      </c>
    </row>
    <row r="7331" spans="1:5" x14ac:dyDescent="0.2">
      <c r="A7331" s="43">
        <v>44236</v>
      </c>
      <c r="B7331" s="41">
        <v>44236</v>
      </c>
      <c r="C7331" s="41" t="s">
        <v>1015</v>
      </c>
      <c r="D7331" s="42">
        <f>VLOOKUP(Pag_Inicio_Corr_mas_casos[[#This Row],[Corregimiento]],Hoja3!$A$2:$D$676,4,0)</f>
        <v>130702</v>
      </c>
      <c r="E7331" s="41">
        <v>10</v>
      </c>
    </row>
    <row r="7332" spans="1:5" x14ac:dyDescent="0.2">
      <c r="A7332" s="43">
        <v>44236</v>
      </c>
      <c r="B7332" s="41">
        <v>44236</v>
      </c>
      <c r="C7332" s="41" t="s">
        <v>944</v>
      </c>
      <c r="D7332" s="42">
        <f>VLOOKUP(Pag_Inicio_Corr_mas_casos[[#This Row],[Corregimiento]],Hoja3!$A$2:$D$676,4,0)</f>
        <v>130708</v>
      </c>
      <c r="E7332" s="41">
        <v>9</v>
      </c>
    </row>
    <row r="7333" spans="1:5" x14ac:dyDescent="0.2">
      <c r="A7333" s="43">
        <v>44236</v>
      </c>
      <c r="B7333" s="41">
        <v>44236</v>
      </c>
      <c r="C7333" s="41" t="s">
        <v>991</v>
      </c>
      <c r="D7333" s="42">
        <f>VLOOKUP(Pag_Inicio_Corr_mas_casos[[#This Row],[Corregimiento]],Hoja3!$A$2:$D$676,4,0)</f>
        <v>130706</v>
      </c>
      <c r="E7333" s="41">
        <v>9</v>
      </c>
    </row>
    <row r="7334" spans="1:5" x14ac:dyDescent="0.2">
      <c r="A7334" s="43">
        <v>44236</v>
      </c>
      <c r="B7334" s="41">
        <v>44236</v>
      </c>
      <c r="C7334" s="41" t="s">
        <v>942</v>
      </c>
      <c r="D7334" s="42">
        <f>VLOOKUP(Pag_Inicio_Corr_mas_casos[[#This Row],[Corregimiento]],Hoja3!$A$2:$D$676,4,0)</f>
        <v>80807</v>
      </c>
      <c r="E7334" s="41">
        <v>9</v>
      </c>
    </row>
    <row r="7335" spans="1:5" x14ac:dyDescent="0.2">
      <c r="A7335" s="86">
        <v>44237</v>
      </c>
      <c r="B7335" s="87">
        <v>44237</v>
      </c>
      <c r="C7335" s="87" t="s">
        <v>1060</v>
      </c>
      <c r="D7335" s="88">
        <f>VLOOKUP(Pag_Inicio_Corr_mas_casos[[#This Row],[Corregimiento]],Hoja3!$A$2:$D$676,4,0)</f>
        <v>40601</v>
      </c>
      <c r="E7335" s="87">
        <v>40</v>
      </c>
    </row>
    <row r="7336" spans="1:5" x14ac:dyDescent="0.2">
      <c r="A7336" s="86">
        <v>44237</v>
      </c>
      <c r="B7336" s="87">
        <v>44237</v>
      </c>
      <c r="C7336" s="87" t="s">
        <v>1152</v>
      </c>
      <c r="D7336" s="88">
        <f>VLOOKUP(Pag_Inicio_Corr_mas_casos[[#This Row],[Corregimiento]],Hoja3!$A$2:$D$676,4,0)</f>
        <v>80602</v>
      </c>
      <c r="E7336" s="87">
        <v>19</v>
      </c>
    </row>
    <row r="7337" spans="1:5" x14ac:dyDescent="0.2">
      <c r="A7337" s="86">
        <v>44237</v>
      </c>
      <c r="B7337" s="87">
        <v>44237</v>
      </c>
      <c r="C7337" s="87" t="s">
        <v>1055</v>
      </c>
      <c r="D7337" s="88">
        <f>VLOOKUP(Pag_Inicio_Corr_mas_casos[[#This Row],[Corregimiento]],Hoja3!$A$2:$D$676,4,0)</f>
        <v>90301</v>
      </c>
      <c r="E7337" s="87">
        <v>18</v>
      </c>
    </row>
    <row r="7338" spans="1:5" x14ac:dyDescent="0.2">
      <c r="A7338" s="86">
        <v>44237</v>
      </c>
      <c r="B7338" s="87">
        <v>44237</v>
      </c>
      <c r="C7338" s="87" t="s">
        <v>1012</v>
      </c>
      <c r="D7338" s="88">
        <f>VLOOKUP(Pag_Inicio_Corr_mas_casos[[#This Row],[Corregimiento]],Hoja3!$A$2:$D$676,4,0)</f>
        <v>80819</v>
      </c>
      <c r="E7338" s="87">
        <v>17</v>
      </c>
    </row>
    <row r="7339" spans="1:5" x14ac:dyDescent="0.2">
      <c r="A7339" s="86">
        <v>44237</v>
      </c>
      <c r="B7339" s="87">
        <v>44237</v>
      </c>
      <c r="C7339" s="87" t="s">
        <v>1098</v>
      </c>
      <c r="D7339" s="88">
        <f>VLOOKUP(Pag_Inicio_Corr_mas_casos[[#This Row],[Corregimiento]],Hoja3!$A$2:$D$676,4,0)</f>
        <v>40205</v>
      </c>
      <c r="E7339" s="87">
        <v>16</v>
      </c>
    </row>
    <row r="7340" spans="1:5" x14ac:dyDescent="0.2">
      <c r="A7340" s="86">
        <v>44237</v>
      </c>
      <c r="B7340" s="87">
        <v>44237</v>
      </c>
      <c r="C7340" s="87" t="s">
        <v>967</v>
      </c>
      <c r="D7340" s="88">
        <f>VLOOKUP(Pag_Inicio_Corr_mas_casos[[#This Row],[Corregimiento]],Hoja3!$A$2:$D$676,4,0)</f>
        <v>30107</v>
      </c>
      <c r="E7340" s="87">
        <v>16</v>
      </c>
    </row>
    <row r="7341" spans="1:5" x14ac:dyDescent="0.2">
      <c r="A7341" s="86">
        <v>44237</v>
      </c>
      <c r="B7341" s="87">
        <v>44237</v>
      </c>
      <c r="C7341" s="87" t="s">
        <v>1054</v>
      </c>
      <c r="D7341" s="88">
        <f>VLOOKUP(Pag_Inicio_Corr_mas_casos[[#This Row],[Corregimiento]],Hoja3!$A$2:$D$676,4,0)</f>
        <v>130102</v>
      </c>
      <c r="E7341" s="87">
        <v>16</v>
      </c>
    </row>
    <row r="7342" spans="1:5" x14ac:dyDescent="0.2">
      <c r="A7342" s="86">
        <v>44237</v>
      </c>
      <c r="B7342" s="87">
        <v>44237</v>
      </c>
      <c r="C7342" s="87" t="s">
        <v>1078</v>
      </c>
      <c r="D7342" s="88">
        <f>VLOOKUP(Pag_Inicio_Corr_mas_casos[[#This Row],[Corregimiento]],Hoja3!$A$2:$D$676,4,0)</f>
        <v>40503</v>
      </c>
      <c r="E7342" s="87">
        <v>15</v>
      </c>
    </row>
    <row r="7343" spans="1:5" x14ac:dyDescent="0.2">
      <c r="A7343" s="86">
        <v>44237</v>
      </c>
      <c r="B7343" s="87">
        <v>44237</v>
      </c>
      <c r="C7343" s="87" t="s">
        <v>772</v>
      </c>
      <c r="D7343" s="88">
        <f>VLOOKUP(Pag_Inicio_Corr_mas_casos[[#This Row],[Corregimiento]],Hoja3!$A$2:$D$676,4,0)</f>
        <v>80821</v>
      </c>
      <c r="E7343" s="87">
        <v>15</v>
      </c>
    </row>
    <row r="7344" spans="1:5" x14ac:dyDescent="0.2">
      <c r="A7344" s="86">
        <v>44237</v>
      </c>
      <c r="B7344" s="87">
        <v>44237</v>
      </c>
      <c r="C7344" s="87" t="s">
        <v>1070</v>
      </c>
      <c r="D7344" s="88">
        <f>VLOOKUP(Pag_Inicio_Corr_mas_casos[[#This Row],[Corregimiento]],Hoja3!$A$2:$D$676,4,0)</f>
        <v>91011</v>
      </c>
      <c r="E7344" s="87">
        <v>14</v>
      </c>
    </row>
    <row r="7345" spans="1:5" x14ac:dyDescent="0.2">
      <c r="A7345" s="86">
        <v>44237</v>
      </c>
      <c r="B7345" s="87">
        <v>44237</v>
      </c>
      <c r="C7345" s="87" t="s">
        <v>1109</v>
      </c>
      <c r="D7345" s="88">
        <f>VLOOKUP(Pag_Inicio_Corr_mas_casos[[#This Row],[Corregimiento]],Hoja3!$A$2:$D$676,4,0)</f>
        <v>40301</v>
      </c>
      <c r="E7345" s="87">
        <v>13</v>
      </c>
    </row>
    <row r="7346" spans="1:5" x14ac:dyDescent="0.2">
      <c r="A7346" s="86">
        <v>44237</v>
      </c>
      <c r="B7346" s="87">
        <v>44237</v>
      </c>
      <c r="C7346" s="87" t="s">
        <v>953</v>
      </c>
      <c r="D7346" s="88">
        <f>VLOOKUP(Pag_Inicio_Corr_mas_casos[[#This Row],[Corregimiento]],Hoja3!$A$2:$D$676,4,0)</f>
        <v>80817</v>
      </c>
      <c r="E7346" s="87">
        <v>13</v>
      </c>
    </row>
    <row r="7347" spans="1:5" x14ac:dyDescent="0.2">
      <c r="A7347" s="86">
        <v>44237</v>
      </c>
      <c r="B7347" s="87">
        <v>44237</v>
      </c>
      <c r="C7347" s="87" t="s">
        <v>1022</v>
      </c>
      <c r="D7347" s="88">
        <f>VLOOKUP(Pag_Inicio_Corr_mas_casos[[#This Row],[Corregimiento]],Hoja3!$A$2:$D$676,4,0)</f>
        <v>91001</v>
      </c>
      <c r="E7347" s="87">
        <v>12</v>
      </c>
    </row>
    <row r="7348" spans="1:5" x14ac:dyDescent="0.2">
      <c r="A7348" s="86">
        <v>44237</v>
      </c>
      <c r="B7348" s="87">
        <v>44237</v>
      </c>
      <c r="C7348" s="87" t="s">
        <v>1018</v>
      </c>
      <c r="D7348" s="88">
        <f>VLOOKUP(Pag_Inicio_Corr_mas_casos[[#This Row],[Corregimiento]],Hoja3!$A$2:$D$676,4,0)</f>
        <v>81008</v>
      </c>
      <c r="E7348" s="87">
        <v>12</v>
      </c>
    </row>
    <row r="7349" spans="1:5" x14ac:dyDescent="0.2">
      <c r="A7349" s="86">
        <v>44237</v>
      </c>
      <c r="B7349" s="87">
        <v>44237</v>
      </c>
      <c r="C7349" s="87" t="s">
        <v>1036</v>
      </c>
      <c r="D7349" s="88">
        <f>VLOOKUP(Pag_Inicio_Corr_mas_casos[[#This Row],[Corregimiento]],Hoja3!$A$2:$D$676,4,0)</f>
        <v>130106</v>
      </c>
      <c r="E7349" s="87">
        <v>11</v>
      </c>
    </row>
    <row r="7350" spans="1:5" x14ac:dyDescent="0.2">
      <c r="A7350" s="86">
        <v>44237</v>
      </c>
      <c r="B7350" s="87">
        <v>44237</v>
      </c>
      <c r="C7350" s="87" t="s">
        <v>1023</v>
      </c>
      <c r="D7350" s="88">
        <f>VLOOKUP(Pag_Inicio_Corr_mas_casos[[#This Row],[Corregimiento]],Hoja3!$A$2:$D$676,4,0)</f>
        <v>30111</v>
      </c>
      <c r="E7350" s="87">
        <v>11</v>
      </c>
    </row>
    <row r="7351" spans="1:5" x14ac:dyDescent="0.2">
      <c r="A7351" s="86">
        <v>44237</v>
      </c>
      <c r="B7351" s="87">
        <v>44237</v>
      </c>
      <c r="C7351" s="87" t="s">
        <v>1015</v>
      </c>
      <c r="D7351" s="88">
        <f>VLOOKUP(Pag_Inicio_Corr_mas_casos[[#This Row],[Corregimiento]],Hoja3!$A$2:$D$676,4,0)</f>
        <v>130702</v>
      </c>
      <c r="E7351" s="87">
        <v>11</v>
      </c>
    </row>
    <row r="7352" spans="1:5" x14ac:dyDescent="0.2">
      <c r="A7352" s="86">
        <v>44237</v>
      </c>
      <c r="B7352" s="87">
        <v>44237</v>
      </c>
      <c r="C7352" s="87" t="s">
        <v>1074</v>
      </c>
      <c r="D7352" s="88">
        <f>VLOOKUP(Pag_Inicio_Corr_mas_casos[[#This Row],[Corregimiento]],Hoja3!$A$2:$D$676,4,0)</f>
        <v>90101</v>
      </c>
      <c r="E7352" s="87">
        <v>11</v>
      </c>
    </row>
    <row r="7353" spans="1:5" x14ac:dyDescent="0.2">
      <c r="A7353" s="86">
        <v>44237</v>
      </c>
      <c r="B7353" s="87">
        <v>44237</v>
      </c>
      <c r="C7353" s="87" t="s">
        <v>941</v>
      </c>
      <c r="D7353" s="88">
        <f>VLOOKUP(Pag_Inicio_Corr_mas_casos[[#This Row],[Corregimiento]],Hoja3!$A$2:$D$676,4,0)</f>
        <v>80823</v>
      </c>
      <c r="E7353" s="87">
        <v>11</v>
      </c>
    </row>
    <row r="7354" spans="1:5" x14ac:dyDescent="0.2">
      <c r="A7354" s="86">
        <v>44237</v>
      </c>
      <c r="B7354" s="87">
        <v>44237</v>
      </c>
      <c r="C7354" s="87" t="s">
        <v>937</v>
      </c>
      <c r="D7354" s="88">
        <f>VLOOKUP(Pag_Inicio_Corr_mas_casos[[#This Row],[Corregimiento]],Hoja3!$A$2:$D$676,4,0)</f>
        <v>80810</v>
      </c>
      <c r="E7354" s="87">
        <v>11</v>
      </c>
    </row>
    <row r="7355" spans="1:5" x14ac:dyDescent="0.2">
      <c r="A7355" s="124">
        <v>44238</v>
      </c>
      <c r="B7355" s="125">
        <v>44238</v>
      </c>
      <c r="C7355" s="125" t="s">
        <v>1060</v>
      </c>
      <c r="D7355" s="126">
        <f>VLOOKUP(Pag_Inicio_Corr_mas_casos[[#This Row],[Corregimiento]],Hoja3!$A$2:$D$676,4,0)</f>
        <v>40601</v>
      </c>
      <c r="E7355" s="125">
        <v>28</v>
      </c>
    </row>
    <row r="7356" spans="1:5" x14ac:dyDescent="0.2">
      <c r="A7356" s="124">
        <v>44238</v>
      </c>
      <c r="B7356" s="125">
        <v>44238</v>
      </c>
      <c r="C7356" s="125" t="s">
        <v>1022</v>
      </c>
      <c r="D7356" s="126">
        <f>VLOOKUP(Pag_Inicio_Corr_mas_casos[[#This Row],[Corregimiento]],Hoja3!$A$2:$D$676,4,0)</f>
        <v>91001</v>
      </c>
      <c r="E7356" s="125">
        <v>25</v>
      </c>
    </row>
    <row r="7357" spans="1:5" x14ac:dyDescent="0.2">
      <c r="A7357" s="124">
        <v>44238</v>
      </c>
      <c r="B7357" s="125">
        <v>44238</v>
      </c>
      <c r="C7357" s="125" t="s">
        <v>1052</v>
      </c>
      <c r="D7357" s="126">
        <f>VLOOKUP(Pag_Inicio_Corr_mas_casos[[#This Row],[Corregimiento]],Hoja3!$A$2:$D$676,4,0)</f>
        <v>40201</v>
      </c>
      <c r="E7357" s="125">
        <v>19</v>
      </c>
    </row>
    <row r="7358" spans="1:5" x14ac:dyDescent="0.2">
      <c r="A7358" s="124">
        <v>44238</v>
      </c>
      <c r="B7358" s="125">
        <v>44238</v>
      </c>
      <c r="C7358" s="125" t="s">
        <v>1153</v>
      </c>
      <c r="D7358" s="126">
        <f>VLOOKUP(Pag_Inicio_Corr_mas_casos[[#This Row],[Corregimiento]],Hoja3!$A$2:$D$676,4,0)</f>
        <v>20601</v>
      </c>
      <c r="E7358" s="125">
        <v>15</v>
      </c>
    </row>
    <row r="7359" spans="1:5" x14ac:dyDescent="0.2">
      <c r="A7359" s="124">
        <v>44238</v>
      </c>
      <c r="B7359" s="125">
        <v>44238</v>
      </c>
      <c r="C7359" s="125" t="s">
        <v>1044</v>
      </c>
      <c r="D7359" s="126">
        <f>VLOOKUP(Pag_Inicio_Corr_mas_casos[[#This Row],[Corregimiento]],Hoja3!$A$2:$D$676,4,0)</f>
        <v>90301</v>
      </c>
      <c r="E7359" s="125">
        <v>15</v>
      </c>
    </row>
    <row r="7360" spans="1:5" x14ac:dyDescent="0.2">
      <c r="A7360" s="124">
        <v>44238</v>
      </c>
      <c r="B7360" s="125">
        <v>44238</v>
      </c>
      <c r="C7360" s="125" t="s">
        <v>1154</v>
      </c>
      <c r="D7360" s="126">
        <f>VLOOKUP(Pag_Inicio_Corr_mas_casos[[#This Row],[Corregimiento]],Hoja3!$A$2:$D$676,4,0)</f>
        <v>40612</v>
      </c>
      <c r="E7360" s="125">
        <v>14</v>
      </c>
    </row>
    <row r="7361" spans="1:5" x14ac:dyDescent="0.2">
      <c r="A7361" s="124">
        <v>44238</v>
      </c>
      <c r="B7361" s="125">
        <v>44238</v>
      </c>
      <c r="C7361" s="125" t="s">
        <v>1012</v>
      </c>
      <c r="D7361" s="126">
        <f>VLOOKUP(Pag_Inicio_Corr_mas_casos[[#This Row],[Corregimiento]],Hoja3!$A$2:$D$676,4,0)</f>
        <v>80819</v>
      </c>
      <c r="E7361" s="125">
        <v>14</v>
      </c>
    </row>
    <row r="7362" spans="1:5" x14ac:dyDescent="0.2">
      <c r="A7362" s="124">
        <v>44238</v>
      </c>
      <c r="B7362" s="125">
        <v>44238</v>
      </c>
      <c r="C7362" s="125" t="s">
        <v>1003</v>
      </c>
      <c r="D7362" s="126">
        <f>VLOOKUP(Pag_Inicio_Corr_mas_casos[[#This Row],[Corregimiento]],Hoja3!$A$2:$D$676,4,0)</f>
        <v>40611</v>
      </c>
      <c r="E7362" s="125">
        <v>14</v>
      </c>
    </row>
    <row r="7363" spans="1:5" x14ac:dyDescent="0.2">
      <c r="A7363" s="124">
        <v>44238</v>
      </c>
      <c r="B7363" s="125">
        <v>44238</v>
      </c>
      <c r="C7363" s="125" t="s">
        <v>697</v>
      </c>
      <c r="D7363" s="126">
        <f>VLOOKUP(Pag_Inicio_Corr_mas_casos[[#This Row],[Corregimiento]],Hoja3!$A$2:$D$676,4,0)</f>
        <v>80806</v>
      </c>
      <c r="E7363" s="125">
        <v>11</v>
      </c>
    </row>
    <row r="7364" spans="1:5" x14ac:dyDescent="0.2">
      <c r="A7364" s="124">
        <v>44238</v>
      </c>
      <c r="B7364" s="125">
        <v>44238</v>
      </c>
      <c r="C7364" s="125" t="s">
        <v>951</v>
      </c>
      <c r="D7364" s="126">
        <f>VLOOKUP(Pag_Inicio_Corr_mas_casos[[#This Row],[Corregimiento]],Hoja3!$A$2:$D$676,4,0)</f>
        <v>80813</v>
      </c>
      <c r="E7364" s="125">
        <v>11</v>
      </c>
    </row>
    <row r="7365" spans="1:5" x14ac:dyDescent="0.2">
      <c r="A7365" s="124">
        <v>44238</v>
      </c>
      <c r="B7365" s="125">
        <v>44238</v>
      </c>
      <c r="C7365" s="125" t="s">
        <v>1155</v>
      </c>
      <c r="D7365" s="126">
        <f>VLOOKUP(Pag_Inicio_Corr_mas_casos[[#This Row],[Corregimiento]],Hoja3!$A$2:$D$676,4,0)</f>
        <v>30103</v>
      </c>
      <c r="E7365" s="125">
        <v>10</v>
      </c>
    </row>
    <row r="7366" spans="1:5" x14ac:dyDescent="0.2">
      <c r="A7366" s="124">
        <v>44238</v>
      </c>
      <c r="B7366" s="125">
        <v>44238</v>
      </c>
      <c r="C7366" s="125" t="s">
        <v>1011</v>
      </c>
      <c r="D7366" s="126">
        <f>VLOOKUP(Pag_Inicio_Corr_mas_casos[[#This Row],[Corregimiento]],Hoja3!$A$2:$D$676,4,0)</f>
        <v>80809</v>
      </c>
      <c r="E7366" s="125">
        <v>9</v>
      </c>
    </row>
    <row r="7367" spans="1:5" x14ac:dyDescent="0.2">
      <c r="A7367" s="124">
        <v>44238</v>
      </c>
      <c r="B7367" s="125">
        <v>44238</v>
      </c>
      <c r="C7367" s="125" t="s">
        <v>772</v>
      </c>
      <c r="D7367" s="126">
        <f>VLOOKUP(Pag_Inicio_Corr_mas_casos[[#This Row],[Corregimiento]],Hoja3!$A$2:$D$676,4,0)</f>
        <v>80821</v>
      </c>
      <c r="E7367" s="125">
        <v>9</v>
      </c>
    </row>
    <row r="7368" spans="1:5" x14ac:dyDescent="0.2">
      <c r="A7368" s="124">
        <v>44238</v>
      </c>
      <c r="B7368" s="125">
        <v>44238</v>
      </c>
      <c r="C7368" s="125" t="s">
        <v>983</v>
      </c>
      <c r="D7368" s="126">
        <f>VLOOKUP(Pag_Inicio_Corr_mas_casos[[#This Row],[Corregimiento]],Hoja3!$A$2:$D$676,4,0)</f>
        <v>130716</v>
      </c>
      <c r="E7368" s="125">
        <v>8</v>
      </c>
    </row>
    <row r="7369" spans="1:5" x14ac:dyDescent="0.2">
      <c r="A7369" s="124">
        <v>44238</v>
      </c>
      <c r="B7369" s="125">
        <v>44238</v>
      </c>
      <c r="C7369" s="125" t="s">
        <v>1156</v>
      </c>
      <c r="D7369" s="126">
        <f>VLOOKUP(Pag_Inicio_Corr_mas_casos[[#This Row],[Corregimiento]],Hoja3!$A$2:$D$676,4,0)</f>
        <v>20203</v>
      </c>
      <c r="E7369" s="125">
        <v>8</v>
      </c>
    </row>
    <row r="7370" spans="1:5" x14ac:dyDescent="0.2">
      <c r="A7370" s="124">
        <v>44238</v>
      </c>
      <c r="B7370" s="125">
        <v>44238</v>
      </c>
      <c r="C7370" s="125" t="s">
        <v>1157</v>
      </c>
      <c r="D7370" s="126">
        <f>VLOOKUP(Pag_Inicio_Corr_mas_casos[[#This Row],[Corregimiento]],Hoja3!$A$2:$D$676,4,0)</f>
        <v>60101</v>
      </c>
      <c r="E7370" s="125">
        <v>8</v>
      </c>
    </row>
    <row r="7371" spans="1:5" x14ac:dyDescent="0.2">
      <c r="A7371" s="124">
        <v>44238</v>
      </c>
      <c r="B7371" s="125">
        <v>44238</v>
      </c>
      <c r="C7371" s="125" t="s">
        <v>1158</v>
      </c>
      <c r="D7371" s="126">
        <f>VLOOKUP(Pag_Inicio_Corr_mas_casos[[#This Row],[Corregimiento]],Hoja3!$A$2:$D$676,4,0)</f>
        <v>10201</v>
      </c>
      <c r="E7371" s="125">
        <v>7</v>
      </c>
    </row>
    <row r="7372" spans="1:5" x14ac:dyDescent="0.2">
      <c r="A7372" s="124">
        <v>44238</v>
      </c>
      <c r="B7372" s="125">
        <v>44238</v>
      </c>
      <c r="C7372" s="125" t="s">
        <v>1159</v>
      </c>
      <c r="D7372" s="126">
        <f>VLOOKUP(Pag_Inicio_Corr_mas_casos[[#This Row],[Corregimiento]],Hoja3!$A$2:$D$676,4,0)</f>
        <v>40606</v>
      </c>
      <c r="E7372" s="125">
        <v>7</v>
      </c>
    </row>
    <row r="7373" spans="1:5" x14ac:dyDescent="0.2">
      <c r="A7373" s="124">
        <v>44238</v>
      </c>
      <c r="B7373" s="125">
        <v>44238</v>
      </c>
      <c r="C7373" s="125" t="s">
        <v>1160</v>
      </c>
      <c r="D7373" s="126">
        <f>VLOOKUP(Pag_Inicio_Corr_mas_casos[[#This Row],[Corregimiento]],Hoja3!$A$2:$D$676,4,0)</f>
        <v>81008</v>
      </c>
      <c r="E7373" s="125">
        <v>7</v>
      </c>
    </row>
    <row r="7374" spans="1:5" x14ac:dyDescent="0.2">
      <c r="A7374" s="124">
        <v>44238</v>
      </c>
      <c r="B7374" s="125">
        <v>44238</v>
      </c>
      <c r="C7374" s="125" t="s">
        <v>828</v>
      </c>
      <c r="D7374" s="126">
        <f>VLOOKUP(Pag_Inicio_Corr_mas_casos[[#This Row],[Corregimiento]],Hoja3!$A$2:$D$676,4,0)</f>
        <v>40514</v>
      </c>
      <c r="E7374" s="125">
        <v>7</v>
      </c>
    </row>
    <row r="7375" spans="1:5" x14ac:dyDescent="0.2">
      <c r="A7375" s="53">
        <v>44239</v>
      </c>
      <c r="B7375" s="54">
        <v>44239</v>
      </c>
      <c r="C7375" s="54" t="s">
        <v>979</v>
      </c>
      <c r="D7375" s="55">
        <f>VLOOKUP(Pag_Inicio_Corr_mas_casos[[#This Row],[Corregimiento]],Hoja3!$A$2:$D$676,4,0)</f>
        <v>81002</v>
      </c>
      <c r="E7375" s="54">
        <v>49</v>
      </c>
    </row>
    <row r="7376" spans="1:5" x14ac:dyDescent="0.2">
      <c r="A7376" s="53">
        <v>44239</v>
      </c>
      <c r="B7376" s="54">
        <v>44239</v>
      </c>
      <c r="C7376" s="54" t="s">
        <v>1060</v>
      </c>
      <c r="D7376" s="55">
        <f>VLOOKUP(Pag_Inicio_Corr_mas_casos[[#This Row],[Corregimiento]],Hoja3!$A$2:$D$676,4,0)</f>
        <v>40601</v>
      </c>
      <c r="E7376" s="54">
        <v>34</v>
      </c>
    </row>
    <row r="7377" spans="1:5" x14ac:dyDescent="0.2">
      <c r="A7377" s="53">
        <v>44239</v>
      </c>
      <c r="B7377" s="54">
        <v>44239</v>
      </c>
      <c r="C7377" s="54" t="s">
        <v>1022</v>
      </c>
      <c r="D7377" s="55">
        <f>VLOOKUP(Pag_Inicio_Corr_mas_casos[[#This Row],[Corregimiento]],Hoja3!$A$2:$D$676,4,0)</f>
        <v>91001</v>
      </c>
      <c r="E7377" s="54">
        <v>24</v>
      </c>
    </row>
    <row r="7378" spans="1:5" x14ac:dyDescent="0.2">
      <c r="A7378" s="53">
        <v>44239</v>
      </c>
      <c r="B7378" s="54">
        <v>44239</v>
      </c>
      <c r="C7378" s="54" t="s">
        <v>691</v>
      </c>
      <c r="D7378" s="55">
        <f>VLOOKUP(Pag_Inicio_Corr_mas_casos[[#This Row],[Corregimiento]],Hoja3!$A$2:$D$676,4,0)</f>
        <v>80819</v>
      </c>
      <c r="E7378" s="54">
        <v>22</v>
      </c>
    </row>
    <row r="7379" spans="1:5" x14ac:dyDescent="0.2">
      <c r="A7379" s="53">
        <v>44239</v>
      </c>
      <c r="B7379" s="54">
        <v>44239</v>
      </c>
      <c r="C7379" s="54" t="s">
        <v>1015</v>
      </c>
      <c r="D7379" s="55">
        <f>VLOOKUP(Pag_Inicio_Corr_mas_casos[[#This Row],[Corregimiento]],Hoja3!$A$2:$D$676,4,0)</f>
        <v>130702</v>
      </c>
      <c r="E7379" s="54">
        <v>22</v>
      </c>
    </row>
    <row r="7380" spans="1:5" x14ac:dyDescent="0.2">
      <c r="A7380" s="53">
        <v>44239</v>
      </c>
      <c r="B7380" s="54">
        <v>44239</v>
      </c>
      <c r="C7380" s="54" t="s">
        <v>962</v>
      </c>
      <c r="D7380" s="55">
        <f>VLOOKUP(Pag_Inicio_Corr_mas_casos[[#This Row],[Corregimiento]],Hoja3!$A$2:$D$676,4,0)</f>
        <v>81006</v>
      </c>
      <c r="E7380" s="54">
        <v>18</v>
      </c>
    </row>
    <row r="7381" spans="1:5" x14ac:dyDescent="0.2">
      <c r="A7381" s="53">
        <v>44239</v>
      </c>
      <c r="B7381" s="54">
        <v>44239</v>
      </c>
      <c r="C7381" s="54" t="s">
        <v>1021</v>
      </c>
      <c r="D7381" s="55">
        <f>VLOOKUP(Pag_Inicio_Corr_mas_casos[[#This Row],[Corregimiento]],Hoja3!$A$2:$D$676,4,0)</f>
        <v>81003</v>
      </c>
      <c r="E7381" s="54">
        <v>14</v>
      </c>
    </row>
    <row r="7382" spans="1:5" x14ac:dyDescent="0.2">
      <c r="A7382" s="53">
        <v>44239</v>
      </c>
      <c r="B7382" s="54">
        <v>44239</v>
      </c>
      <c r="C7382" s="54" t="s">
        <v>1019</v>
      </c>
      <c r="D7382" s="55">
        <f>VLOOKUP(Pag_Inicio_Corr_mas_casos[[#This Row],[Corregimiento]],Hoja3!$A$2:$D$676,4,0)</f>
        <v>81001</v>
      </c>
      <c r="E7382" s="54">
        <v>14</v>
      </c>
    </row>
    <row r="7383" spans="1:5" x14ac:dyDescent="0.2">
      <c r="A7383" s="53">
        <v>44239</v>
      </c>
      <c r="B7383" s="54">
        <v>44239</v>
      </c>
      <c r="C7383" s="54" t="s">
        <v>1007</v>
      </c>
      <c r="D7383" s="55">
        <f>VLOOKUP(Pag_Inicio_Corr_mas_casos[[#This Row],[Corregimiento]],Hoja3!$A$2:$D$676,4,0)</f>
        <v>40612</v>
      </c>
      <c r="E7383" s="54">
        <v>14</v>
      </c>
    </row>
    <row r="7384" spans="1:5" x14ac:dyDescent="0.2">
      <c r="A7384" s="53">
        <v>44239</v>
      </c>
      <c r="B7384" s="54">
        <v>44239</v>
      </c>
      <c r="C7384" s="54" t="s">
        <v>1068</v>
      </c>
      <c r="D7384" s="55">
        <f>VLOOKUP(Pag_Inicio_Corr_mas_casos[[#This Row],[Corregimiento]],Hoja3!$A$2:$D$676,4,0)</f>
        <v>130101</v>
      </c>
      <c r="E7384" s="54">
        <v>13</v>
      </c>
    </row>
    <row r="7385" spans="1:5" x14ac:dyDescent="0.2">
      <c r="A7385" s="53">
        <v>44239</v>
      </c>
      <c r="B7385" s="54">
        <v>44239</v>
      </c>
      <c r="C7385" s="54" t="s">
        <v>772</v>
      </c>
      <c r="D7385" s="55">
        <f>VLOOKUP(Pag_Inicio_Corr_mas_casos[[#This Row],[Corregimiento]],Hoja3!$A$2:$D$676,4,0)</f>
        <v>80821</v>
      </c>
      <c r="E7385" s="54">
        <v>13</v>
      </c>
    </row>
    <row r="7386" spans="1:5" x14ac:dyDescent="0.2">
      <c r="A7386" s="53">
        <v>44239</v>
      </c>
      <c r="B7386" s="54">
        <v>44239</v>
      </c>
      <c r="C7386" s="54" t="s">
        <v>1003</v>
      </c>
      <c r="D7386" s="55">
        <f>VLOOKUP(Pag_Inicio_Corr_mas_casos[[#This Row],[Corregimiento]],Hoja3!$A$2:$D$676,4,0)</f>
        <v>40611</v>
      </c>
      <c r="E7386" s="54">
        <v>12</v>
      </c>
    </row>
    <row r="7387" spans="1:5" x14ac:dyDescent="0.2">
      <c r="A7387" s="53">
        <v>44239</v>
      </c>
      <c r="B7387" s="54">
        <v>44239</v>
      </c>
      <c r="C7387" s="54" t="s">
        <v>941</v>
      </c>
      <c r="D7387" s="55">
        <f>VLOOKUP(Pag_Inicio_Corr_mas_casos[[#This Row],[Corregimiento]],Hoja3!$A$2:$D$676,4,0)</f>
        <v>80823</v>
      </c>
      <c r="E7387" s="54">
        <v>11</v>
      </c>
    </row>
    <row r="7388" spans="1:5" x14ac:dyDescent="0.2">
      <c r="A7388" s="53">
        <v>44239</v>
      </c>
      <c r="B7388" s="54">
        <v>44239</v>
      </c>
      <c r="C7388" s="54" t="s">
        <v>940</v>
      </c>
      <c r="D7388" s="55">
        <f>VLOOKUP(Pag_Inicio_Corr_mas_casos[[#This Row],[Corregimiento]],Hoja3!$A$2:$D$676,4,0)</f>
        <v>80806</v>
      </c>
      <c r="E7388" s="54">
        <v>11</v>
      </c>
    </row>
    <row r="7389" spans="1:5" x14ac:dyDescent="0.2">
      <c r="A7389" s="53">
        <v>44239</v>
      </c>
      <c r="B7389" s="54">
        <v>44239</v>
      </c>
      <c r="C7389" s="54" t="s">
        <v>1018</v>
      </c>
      <c r="D7389" s="55">
        <f>VLOOKUP(Pag_Inicio_Corr_mas_casos[[#This Row],[Corregimiento]],Hoja3!$A$2:$D$676,4,0)</f>
        <v>81008</v>
      </c>
      <c r="E7389" s="54">
        <v>10</v>
      </c>
    </row>
    <row r="7390" spans="1:5" x14ac:dyDescent="0.2">
      <c r="A7390" s="53">
        <v>44239</v>
      </c>
      <c r="B7390" s="54">
        <v>44239</v>
      </c>
      <c r="C7390" s="54" t="s">
        <v>1051</v>
      </c>
      <c r="D7390" s="55">
        <f>VLOOKUP(Pag_Inicio_Corr_mas_casos[[#This Row],[Corregimiento]],Hoja3!$A$2:$D$676,4,0)</f>
        <v>20105</v>
      </c>
      <c r="E7390" s="54">
        <v>10</v>
      </c>
    </row>
    <row r="7391" spans="1:5" x14ac:dyDescent="0.2">
      <c r="A7391" s="53">
        <v>44239</v>
      </c>
      <c r="B7391" s="54">
        <v>44239</v>
      </c>
      <c r="C7391" s="54" t="s">
        <v>1058</v>
      </c>
      <c r="D7391" s="55">
        <f>VLOOKUP(Pag_Inicio_Corr_mas_casos[[#This Row],[Corregimiento]],Hoja3!$A$2:$D$676,4,0)</f>
        <v>40501</v>
      </c>
      <c r="E7391" s="54">
        <v>10</v>
      </c>
    </row>
    <row r="7392" spans="1:5" x14ac:dyDescent="0.2">
      <c r="A7392" s="53">
        <v>44239</v>
      </c>
      <c r="B7392" s="54">
        <v>44239</v>
      </c>
      <c r="C7392" s="54" t="s">
        <v>1161</v>
      </c>
      <c r="D7392" s="55">
        <f>VLOOKUP(Pag_Inicio_Corr_mas_casos[[#This Row],[Corregimiento]],Hoja3!$A$2:$D$676,4,0)</f>
        <v>10214</v>
      </c>
      <c r="E7392" s="54">
        <v>9</v>
      </c>
    </row>
    <row r="7393" spans="1:5" x14ac:dyDescent="0.2">
      <c r="A7393" s="53">
        <v>44239</v>
      </c>
      <c r="B7393" s="54">
        <v>44239</v>
      </c>
      <c r="C7393" s="54" t="s">
        <v>942</v>
      </c>
      <c r="D7393" s="55">
        <f>VLOOKUP(Pag_Inicio_Corr_mas_casos[[#This Row],[Corregimiento]],Hoja3!$A$2:$D$676,4,0)</f>
        <v>80807</v>
      </c>
      <c r="E7393" s="54">
        <v>9</v>
      </c>
    </row>
    <row r="7394" spans="1:5" x14ac:dyDescent="0.2">
      <c r="A7394" s="53">
        <v>44239</v>
      </c>
      <c r="B7394" s="54">
        <v>44239</v>
      </c>
      <c r="C7394" s="54" t="s">
        <v>945</v>
      </c>
      <c r="D7394" s="55">
        <f>VLOOKUP(Pag_Inicio_Corr_mas_casos[[#This Row],[Corregimiento]],Hoja3!$A$2:$D$676,4,0)</f>
        <v>81007</v>
      </c>
      <c r="E7394" s="54">
        <v>9</v>
      </c>
    </row>
    <row r="7395" spans="1:5" x14ac:dyDescent="0.2">
      <c r="A7395" s="59">
        <v>44240</v>
      </c>
      <c r="B7395" s="60">
        <v>44240</v>
      </c>
      <c r="C7395" s="60" t="s">
        <v>893</v>
      </c>
      <c r="D7395" s="61">
        <f>VLOOKUP(Pag_Inicio_Corr_mas_casos[[#This Row],[Corregimiento]],Hoja3!$A$2:$D$676,4,0)</f>
        <v>91001</v>
      </c>
      <c r="E7395" s="60">
        <v>20</v>
      </c>
    </row>
    <row r="7396" spans="1:5" x14ac:dyDescent="0.2">
      <c r="A7396" s="59">
        <v>44240</v>
      </c>
      <c r="B7396" s="60">
        <v>44240</v>
      </c>
      <c r="C7396" s="60" t="s">
        <v>1162</v>
      </c>
      <c r="D7396" s="61">
        <f>VLOOKUP(Pag_Inicio_Corr_mas_casos[[#This Row],[Corregimiento]],Hoja3!$A$2:$D$676,4,0)</f>
        <v>40601</v>
      </c>
      <c r="E7396" s="60">
        <v>19</v>
      </c>
    </row>
    <row r="7397" spans="1:5" x14ac:dyDescent="0.2">
      <c r="A7397" s="59">
        <v>44240</v>
      </c>
      <c r="B7397" s="60">
        <v>44240</v>
      </c>
      <c r="C7397" s="60" t="s">
        <v>772</v>
      </c>
      <c r="D7397" s="61">
        <f>VLOOKUP(Pag_Inicio_Corr_mas_casos[[#This Row],[Corregimiento]],Hoja3!$A$2:$D$676,4,0)</f>
        <v>80821</v>
      </c>
      <c r="E7397" s="60">
        <v>15</v>
      </c>
    </row>
    <row r="7398" spans="1:5" x14ac:dyDescent="0.2">
      <c r="A7398" s="59">
        <v>44240</v>
      </c>
      <c r="B7398" s="60">
        <v>44240</v>
      </c>
      <c r="C7398" s="60" t="s">
        <v>691</v>
      </c>
      <c r="D7398" s="61">
        <f>VLOOKUP(Pag_Inicio_Corr_mas_casos[[#This Row],[Corregimiento]],Hoja3!$A$2:$D$676,4,0)</f>
        <v>80819</v>
      </c>
      <c r="E7398" s="60">
        <v>14</v>
      </c>
    </row>
    <row r="7399" spans="1:5" x14ac:dyDescent="0.2">
      <c r="A7399" s="59">
        <v>44240</v>
      </c>
      <c r="B7399" s="60">
        <v>44240</v>
      </c>
      <c r="C7399" s="60" t="s">
        <v>687</v>
      </c>
      <c r="D7399" s="61">
        <f>VLOOKUP(Pag_Inicio_Corr_mas_casos[[#This Row],[Corregimiento]],Hoja3!$A$2:$D$676,4,0)</f>
        <v>80817</v>
      </c>
      <c r="E7399" s="60">
        <v>14</v>
      </c>
    </row>
    <row r="7400" spans="1:5" x14ac:dyDescent="0.2">
      <c r="A7400" s="59">
        <v>44240</v>
      </c>
      <c r="B7400" s="60">
        <v>44240</v>
      </c>
      <c r="C7400" s="60" t="s">
        <v>1163</v>
      </c>
      <c r="D7400" s="61">
        <f>VLOOKUP(Pag_Inicio_Corr_mas_casos[[#This Row],[Corregimiento]],Hoja3!$A$2:$D$676,4,0)</f>
        <v>90301</v>
      </c>
      <c r="E7400" s="60">
        <v>14</v>
      </c>
    </row>
    <row r="7401" spans="1:5" x14ac:dyDescent="0.2">
      <c r="A7401" s="59">
        <v>44240</v>
      </c>
      <c r="B7401" s="60">
        <v>44240</v>
      </c>
      <c r="C7401" s="60" t="s">
        <v>704</v>
      </c>
      <c r="D7401" s="61">
        <f>VLOOKUP(Pag_Inicio_Corr_mas_casos[[#This Row],[Corregimiento]],Hoja3!$A$2:$D$676,4,0)</f>
        <v>80813</v>
      </c>
      <c r="E7401" s="60">
        <v>12</v>
      </c>
    </row>
    <row r="7402" spans="1:5" x14ac:dyDescent="0.2">
      <c r="A7402" s="59">
        <v>44240</v>
      </c>
      <c r="B7402" s="60">
        <v>44240</v>
      </c>
      <c r="C7402" s="60" t="s">
        <v>1164</v>
      </c>
      <c r="D7402" s="61">
        <f>VLOOKUP(Pag_Inicio_Corr_mas_casos[[#This Row],[Corregimiento]],Hoja3!$A$2:$D$676,4,0)</f>
        <v>91109</v>
      </c>
      <c r="E7402" s="60">
        <v>11</v>
      </c>
    </row>
    <row r="7403" spans="1:5" x14ac:dyDescent="0.2">
      <c r="A7403" s="59">
        <v>44240</v>
      </c>
      <c r="B7403" s="60">
        <v>44240</v>
      </c>
      <c r="C7403" s="60" t="s">
        <v>1165</v>
      </c>
      <c r="D7403" s="61">
        <f>VLOOKUP(Pag_Inicio_Corr_mas_casos[[#This Row],[Corregimiento]],Hoja3!$A$2:$D$676,4,0)</f>
        <v>40201</v>
      </c>
      <c r="E7403" s="60">
        <v>10</v>
      </c>
    </row>
    <row r="7404" spans="1:5" x14ac:dyDescent="0.2">
      <c r="A7404" s="59">
        <v>44240</v>
      </c>
      <c r="B7404" s="60">
        <v>44240</v>
      </c>
      <c r="C7404" s="60" t="s">
        <v>1166</v>
      </c>
      <c r="D7404" s="61">
        <f>VLOOKUP(Pag_Inicio_Corr_mas_casos[[#This Row],[Corregimiento]],Hoja3!$A$2:$D$676,4,0)</f>
        <v>40205</v>
      </c>
      <c r="E7404" s="60">
        <v>10</v>
      </c>
    </row>
    <row r="7405" spans="1:5" x14ac:dyDescent="0.2">
      <c r="A7405" s="59">
        <v>44240</v>
      </c>
      <c r="B7405" s="60">
        <v>44240</v>
      </c>
      <c r="C7405" s="60" t="s">
        <v>1153</v>
      </c>
      <c r="D7405" s="61">
        <f>VLOOKUP(Pag_Inicio_Corr_mas_casos[[#This Row],[Corregimiento]],Hoja3!$A$2:$D$676,4,0)</f>
        <v>20601</v>
      </c>
      <c r="E7405" s="60">
        <v>9</v>
      </c>
    </row>
    <row r="7406" spans="1:5" x14ac:dyDescent="0.2">
      <c r="A7406" s="59">
        <v>44240</v>
      </c>
      <c r="B7406" s="60">
        <v>44240</v>
      </c>
      <c r="C7406" s="60" t="s">
        <v>748</v>
      </c>
      <c r="D7406" s="61">
        <f>VLOOKUP(Pag_Inicio_Corr_mas_casos[[#This Row],[Corregimiento]],Hoja3!$A$2:$D$676,4,0)</f>
        <v>40503</v>
      </c>
      <c r="E7406" s="60">
        <v>9</v>
      </c>
    </row>
    <row r="7407" spans="1:5" x14ac:dyDescent="0.2">
      <c r="A7407" s="59">
        <v>44240</v>
      </c>
      <c r="B7407" s="60">
        <v>44240</v>
      </c>
      <c r="C7407" s="60" t="s">
        <v>709</v>
      </c>
      <c r="D7407" s="61">
        <f>VLOOKUP(Pag_Inicio_Corr_mas_casos[[#This Row],[Corregimiento]],Hoja3!$A$2:$D$676,4,0)</f>
        <v>80815</v>
      </c>
      <c r="E7407" s="60">
        <v>9</v>
      </c>
    </row>
    <row r="7408" spans="1:5" x14ac:dyDescent="0.2">
      <c r="A7408" s="59">
        <v>44240</v>
      </c>
      <c r="B7408" s="60">
        <v>44240</v>
      </c>
      <c r="C7408" s="60" t="s">
        <v>1135</v>
      </c>
      <c r="D7408" s="61">
        <f>VLOOKUP(Pag_Inicio_Corr_mas_casos[[#This Row],[Corregimiento]],Hoja3!$A$2:$D$676,4,0)</f>
        <v>130101</v>
      </c>
      <c r="E7408" s="60">
        <v>9</v>
      </c>
    </row>
    <row r="7409" spans="1:5" x14ac:dyDescent="0.2">
      <c r="A7409" s="59">
        <v>44240</v>
      </c>
      <c r="B7409" s="60">
        <v>44240</v>
      </c>
      <c r="C7409" s="60" t="s">
        <v>823</v>
      </c>
      <c r="D7409" s="61">
        <f>VLOOKUP(Pag_Inicio_Corr_mas_casos[[#This Row],[Corregimiento]],Hoja3!$A$2:$D$676,4,0)</f>
        <v>130310</v>
      </c>
      <c r="E7409" s="60">
        <v>9</v>
      </c>
    </row>
    <row r="7410" spans="1:5" x14ac:dyDescent="0.2">
      <c r="A7410" s="59">
        <v>44240</v>
      </c>
      <c r="B7410" s="60">
        <v>44240</v>
      </c>
      <c r="C7410" s="60" t="s">
        <v>757</v>
      </c>
      <c r="D7410" s="61">
        <f>VLOOKUP(Pag_Inicio_Corr_mas_casos[[#This Row],[Corregimiento]],Hoja3!$A$2:$D$676,4,0)</f>
        <v>40611</v>
      </c>
      <c r="E7410" s="60">
        <v>9</v>
      </c>
    </row>
    <row r="7411" spans="1:5" x14ac:dyDescent="0.2">
      <c r="A7411" s="59">
        <v>44240</v>
      </c>
      <c r="B7411" s="60">
        <v>44240</v>
      </c>
      <c r="C7411" s="60" t="s">
        <v>700</v>
      </c>
      <c r="D7411" s="61">
        <f>VLOOKUP(Pag_Inicio_Corr_mas_casos[[#This Row],[Corregimiento]],Hoja3!$A$2:$D$676,4,0)</f>
        <v>30107</v>
      </c>
      <c r="E7411" s="60">
        <v>8</v>
      </c>
    </row>
    <row r="7412" spans="1:5" x14ac:dyDescent="0.2">
      <c r="A7412" s="59">
        <v>44240</v>
      </c>
      <c r="B7412" s="60">
        <v>44240</v>
      </c>
      <c r="C7412" s="60" t="s">
        <v>985</v>
      </c>
      <c r="D7412" s="61">
        <f>VLOOKUP(Pag_Inicio_Corr_mas_casos[[#This Row],[Corregimiento]],Hoja3!$A$2:$D$676,4,0)</f>
        <v>80822</v>
      </c>
      <c r="E7412" s="60">
        <v>8</v>
      </c>
    </row>
    <row r="7413" spans="1:5" x14ac:dyDescent="0.2">
      <c r="A7413" s="59">
        <v>44240</v>
      </c>
      <c r="B7413" s="60">
        <v>44240</v>
      </c>
      <c r="C7413" s="60" t="s">
        <v>697</v>
      </c>
      <c r="D7413" s="61">
        <f>VLOOKUP(Pag_Inicio_Corr_mas_casos[[#This Row],[Corregimiento]],Hoja3!$A$2:$D$676,4,0)</f>
        <v>80806</v>
      </c>
      <c r="E7413" s="60">
        <v>8</v>
      </c>
    </row>
    <row r="7414" spans="1:5" x14ac:dyDescent="0.2">
      <c r="A7414" s="59">
        <v>44240</v>
      </c>
      <c r="B7414" s="60">
        <v>44240</v>
      </c>
      <c r="C7414" s="60" t="s">
        <v>682</v>
      </c>
      <c r="D7414" s="61">
        <f>VLOOKUP(Pag_Inicio_Corr_mas_casos[[#This Row],[Corregimiento]],Hoja3!$A$2:$D$676,4,0)</f>
        <v>130102</v>
      </c>
      <c r="E7414" s="60">
        <v>8</v>
      </c>
    </row>
    <row r="7415" spans="1:5" x14ac:dyDescent="0.2">
      <c r="A7415" s="105">
        <v>44241</v>
      </c>
      <c r="B7415" s="106">
        <v>44241</v>
      </c>
      <c r="C7415" s="106" t="s">
        <v>1060</v>
      </c>
      <c r="D7415" s="107">
        <f>VLOOKUP(Pag_Inicio_Corr_mas_casos[[#This Row],[Corregimiento]],Hoja3!$A$2:$D$676,4,0)</f>
        <v>40601</v>
      </c>
      <c r="E7415" s="106">
        <v>20</v>
      </c>
    </row>
    <row r="7416" spans="1:5" x14ac:dyDescent="0.2">
      <c r="A7416" s="105">
        <v>44241</v>
      </c>
      <c r="B7416" s="106">
        <v>44241</v>
      </c>
      <c r="C7416" s="106" t="s">
        <v>1020</v>
      </c>
      <c r="D7416" s="107">
        <f>VLOOKUP(Pag_Inicio_Corr_mas_casos[[#This Row],[Corregimiento]],Hoja3!$A$2:$D$676,4,0)</f>
        <v>81002</v>
      </c>
      <c r="E7416" s="106">
        <v>15</v>
      </c>
    </row>
    <row r="7417" spans="1:5" x14ac:dyDescent="0.2">
      <c r="A7417" s="105">
        <v>44241</v>
      </c>
      <c r="B7417" s="106">
        <v>44241</v>
      </c>
      <c r="C7417" s="106" t="s">
        <v>938</v>
      </c>
      <c r="D7417" s="107">
        <f>VLOOKUP(Pag_Inicio_Corr_mas_casos[[#This Row],[Corregimiento]],Hoja3!$A$2:$D$676,4,0)</f>
        <v>130717</v>
      </c>
      <c r="E7417" s="106">
        <v>14</v>
      </c>
    </row>
    <row r="7418" spans="1:5" x14ac:dyDescent="0.2">
      <c r="A7418" s="105">
        <v>44241</v>
      </c>
      <c r="B7418" s="106">
        <v>44241</v>
      </c>
      <c r="C7418" s="106" t="s">
        <v>1033</v>
      </c>
      <c r="D7418" s="107">
        <f>VLOOKUP(Pag_Inicio_Corr_mas_casos[[#This Row],[Corregimiento]],Hoja3!$A$2:$D$676,4,0)</f>
        <v>91008</v>
      </c>
      <c r="E7418" s="106">
        <v>12</v>
      </c>
    </row>
    <row r="7419" spans="1:5" x14ac:dyDescent="0.2">
      <c r="A7419" s="105">
        <v>44241</v>
      </c>
      <c r="B7419" s="106">
        <v>44241</v>
      </c>
      <c r="C7419" s="106" t="s">
        <v>772</v>
      </c>
      <c r="D7419" s="107">
        <f>VLOOKUP(Pag_Inicio_Corr_mas_casos[[#This Row],[Corregimiento]],Hoja3!$A$2:$D$676,4,0)</f>
        <v>80821</v>
      </c>
      <c r="E7419" s="106">
        <v>12</v>
      </c>
    </row>
    <row r="7420" spans="1:5" x14ac:dyDescent="0.2">
      <c r="A7420" s="105">
        <v>44241</v>
      </c>
      <c r="B7420" s="106">
        <v>44241</v>
      </c>
      <c r="C7420" s="106" t="s">
        <v>1029</v>
      </c>
      <c r="D7420" s="107">
        <f>VLOOKUP(Pag_Inicio_Corr_mas_casos[[#This Row],[Corregimiento]],Hoja3!$A$2:$D$676,4,0)</f>
        <v>20609</v>
      </c>
      <c r="E7420" s="106">
        <v>11</v>
      </c>
    </row>
    <row r="7421" spans="1:5" x14ac:dyDescent="0.2">
      <c r="A7421" s="105">
        <v>44241</v>
      </c>
      <c r="B7421" s="106">
        <v>44241</v>
      </c>
      <c r="C7421" s="106" t="s">
        <v>951</v>
      </c>
      <c r="D7421" s="107">
        <f>VLOOKUP(Pag_Inicio_Corr_mas_casos[[#This Row],[Corregimiento]],Hoja3!$A$2:$D$676,4,0)</f>
        <v>80813</v>
      </c>
      <c r="E7421" s="106">
        <v>10</v>
      </c>
    </row>
    <row r="7422" spans="1:5" x14ac:dyDescent="0.2">
      <c r="A7422" s="105">
        <v>44241</v>
      </c>
      <c r="B7422" s="106">
        <v>44241</v>
      </c>
      <c r="C7422" s="106" t="s">
        <v>1003</v>
      </c>
      <c r="D7422" s="107">
        <f>VLOOKUP(Pag_Inicio_Corr_mas_casos[[#This Row],[Corregimiento]],Hoja3!$A$2:$D$676,4,0)</f>
        <v>40611</v>
      </c>
      <c r="E7422" s="106">
        <v>10</v>
      </c>
    </row>
    <row r="7423" spans="1:5" x14ac:dyDescent="0.2">
      <c r="A7423" s="105">
        <v>44241</v>
      </c>
      <c r="B7423" s="106">
        <v>44241</v>
      </c>
      <c r="C7423" s="106" t="s">
        <v>1012</v>
      </c>
      <c r="D7423" s="107">
        <f>VLOOKUP(Pag_Inicio_Corr_mas_casos[[#This Row],[Corregimiento]],Hoja3!$A$2:$D$676,4,0)</f>
        <v>80819</v>
      </c>
      <c r="E7423" s="106">
        <v>9</v>
      </c>
    </row>
    <row r="7424" spans="1:5" x14ac:dyDescent="0.2">
      <c r="A7424" s="105">
        <v>44241</v>
      </c>
      <c r="B7424" s="106">
        <v>44241</v>
      </c>
      <c r="C7424" s="106" t="s">
        <v>945</v>
      </c>
      <c r="D7424" s="107">
        <f>VLOOKUP(Pag_Inicio_Corr_mas_casos[[#This Row],[Corregimiento]],Hoja3!$A$2:$D$676,4,0)</f>
        <v>81007</v>
      </c>
      <c r="E7424" s="106">
        <v>8</v>
      </c>
    </row>
    <row r="7425" spans="1:5" x14ac:dyDescent="0.2">
      <c r="A7425" s="105">
        <v>44241</v>
      </c>
      <c r="B7425" s="106">
        <v>44241</v>
      </c>
      <c r="C7425" s="106" t="s">
        <v>1018</v>
      </c>
      <c r="D7425" s="107">
        <f>VLOOKUP(Pag_Inicio_Corr_mas_casos[[#This Row],[Corregimiento]],Hoja3!$A$2:$D$676,4,0)</f>
        <v>81008</v>
      </c>
      <c r="E7425" s="106">
        <v>8</v>
      </c>
    </row>
    <row r="7426" spans="1:5" x14ac:dyDescent="0.2">
      <c r="A7426" s="105">
        <v>44241</v>
      </c>
      <c r="B7426" s="106">
        <v>44241</v>
      </c>
      <c r="C7426" s="106" t="s">
        <v>1052</v>
      </c>
      <c r="D7426" s="107">
        <f>VLOOKUP(Pag_Inicio_Corr_mas_casos[[#This Row],[Corregimiento]],Hoja3!$A$2:$D$676,4,0)</f>
        <v>40201</v>
      </c>
      <c r="E7426" s="106">
        <v>7</v>
      </c>
    </row>
    <row r="7427" spans="1:5" x14ac:dyDescent="0.2">
      <c r="A7427" s="105">
        <v>44241</v>
      </c>
      <c r="B7427" s="106">
        <v>44241</v>
      </c>
      <c r="C7427" s="106" t="s">
        <v>991</v>
      </c>
      <c r="D7427" s="107">
        <f>VLOOKUP(Pag_Inicio_Corr_mas_casos[[#This Row],[Corregimiento]],Hoja3!$A$2:$D$676,4,0)</f>
        <v>130706</v>
      </c>
      <c r="E7427" s="106">
        <v>7</v>
      </c>
    </row>
    <row r="7428" spans="1:5" x14ac:dyDescent="0.2">
      <c r="A7428" s="105">
        <v>44241</v>
      </c>
      <c r="B7428" s="106">
        <v>44241</v>
      </c>
      <c r="C7428" s="106" t="s">
        <v>961</v>
      </c>
      <c r="D7428" s="107">
        <f>VLOOKUP(Pag_Inicio_Corr_mas_casos[[#This Row],[Corregimiento]],Hoja3!$A$2:$D$676,4,0)</f>
        <v>20601</v>
      </c>
      <c r="E7428" s="106">
        <v>7</v>
      </c>
    </row>
    <row r="7429" spans="1:5" x14ac:dyDescent="0.2">
      <c r="A7429" s="105">
        <v>44241</v>
      </c>
      <c r="B7429" s="106">
        <v>44241</v>
      </c>
      <c r="C7429" s="106" t="s">
        <v>941</v>
      </c>
      <c r="D7429" s="107">
        <f>VLOOKUP(Pag_Inicio_Corr_mas_casos[[#This Row],[Corregimiento]],Hoja3!$A$2:$D$676,4,0)</f>
        <v>80823</v>
      </c>
      <c r="E7429" s="106">
        <v>7</v>
      </c>
    </row>
    <row r="7430" spans="1:5" x14ac:dyDescent="0.2">
      <c r="A7430" s="105">
        <v>44241</v>
      </c>
      <c r="B7430" s="106">
        <v>44241</v>
      </c>
      <c r="C7430" s="106" t="s">
        <v>1098</v>
      </c>
      <c r="D7430" s="107">
        <f>VLOOKUP(Pag_Inicio_Corr_mas_casos[[#This Row],[Corregimiento]],Hoja3!$A$2:$D$676,4,0)</f>
        <v>40205</v>
      </c>
      <c r="E7430" s="106">
        <v>7</v>
      </c>
    </row>
    <row r="7431" spans="1:5" x14ac:dyDescent="0.2">
      <c r="A7431" s="105">
        <v>44241</v>
      </c>
      <c r="B7431" s="106">
        <v>44241</v>
      </c>
      <c r="C7431" s="106" t="s">
        <v>1142</v>
      </c>
      <c r="D7431" s="107">
        <f>VLOOKUP(Pag_Inicio_Corr_mas_casos[[#This Row],[Corregimiento]],Hoja3!$A$2:$D$676,4,0)</f>
        <v>40104</v>
      </c>
      <c r="E7431" s="106">
        <v>7</v>
      </c>
    </row>
    <row r="7432" spans="1:5" x14ac:dyDescent="0.2">
      <c r="A7432" s="105">
        <v>44241</v>
      </c>
      <c r="B7432" s="106">
        <v>44241</v>
      </c>
      <c r="C7432" s="106" t="s">
        <v>943</v>
      </c>
      <c r="D7432" s="107">
        <f>VLOOKUP(Pag_Inicio_Corr_mas_casos[[#This Row],[Corregimiento]],Hoja3!$A$2:$D$676,4,0)</f>
        <v>80816</v>
      </c>
      <c r="E7432" s="106">
        <v>7</v>
      </c>
    </row>
    <row r="7433" spans="1:5" x14ac:dyDescent="0.2">
      <c r="A7433" s="105">
        <v>44241</v>
      </c>
      <c r="B7433" s="106">
        <v>44241</v>
      </c>
      <c r="C7433" s="106" t="s">
        <v>948</v>
      </c>
      <c r="D7433" s="107">
        <f>VLOOKUP(Pag_Inicio_Corr_mas_casos[[#This Row],[Corregimiento]],Hoja3!$A$2:$D$676,4,0)</f>
        <v>80811</v>
      </c>
      <c r="E7433" s="106">
        <v>6</v>
      </c>
    </row>
    <row r="7434" spans="1:5" x14ac:dyDescent="0.2">
      <c r="A7434" s="105">
        <v>44241</v>
      </c>
      <c r="B7434" s="106">
        <v>44241</v>
      </c>
      <c r="C7434" s="106" t="s">
        <v>947</v>
      </c>
      <c r="D7434" s="107">
        <f>VLOOKUP(Pag_Inicio_Corr_mas_casos[[#This Row],[Corregimiento]],Hoja3!$A$2:$D$676,4,0)</f>
        <v>80826</v>
      </c>
      <c r="E7434" s="106">
        <v>6</v>
      </c>
    </row>
    <row r="7435" spans="1:5" x14ac:dyDescent="0.2">
      <c r="A7435" s="50">
        <v>44242</v>
      </c>
      <c r="B7435" s="51">
        <v>44242</v>
      </c>
      <c r="C7435" s="51" t="s">
        <v>1060</v>
      </c>
      <c r="D7435" s="52">
        <f>VLOOKUP(Pag_Inicio_Corr_mas_casos[[#This Row],[Corregimiento]],Hoja3!$A$2:$D$676,4,0)</f>
        <v>40601</v>
      </c>
      <c r="E7435" s="51">
        <v>19</v>
      </c>
    </row>
    <row r="7436" spans="1:5" x14ac:dyDescent="0.2">
      <c r="A7436" s="50">
        <v>44242</v>
      </c>
      <c r="B7436" s="51">
        <v>44242</v>
      </c>
      <c r="C7436" s="51" t="s">
        <v>1055</v>
      </c>
      <c r="D7436" s="52">
        <f>VLOOKUP(Pag_Inicio_Corr_mas_casos[[#This Row],[Corregimiento]],Hoja3!$A$2:$D$676,4,0)</f>
        <v>90301</v>
      </c>
      <c r="E7436" s="51">
        <v>15</v>
      </c>
    </row>
    <row r="7437" spans="1:5" x14ac:dyDescent="0.2">
      <c r="A7437" s="50">
        <v>44242</v>
      </c>
      <c r="B7437" s="51">
        <v>44242</v>
      </c>
      <c r="C7437" s="51" t="s">
        <v>1007</v>
      </c>
      <c r="D7437" s="52">
        <f>VLOOKUP(Pag_Inicio_Corr_mas_casos[[#This Row],[Corregimiento]],Hoja3!$A$2:$D$676,4,0)</f>
        <v>40612</v>
      </c>
      <c r="E7437" s="51">
        <v>12</v>
      </c>
    </row>
    <row r="7438" spans="1:5" x14ac:dyDescent="0.2">
      <c r="A7438" s="50">
        <v>44242</v>
      </c>
      <c r="B7438" s="51">
        <v>44242</v>
      </c>
      <c r="C7438" s="51" t="s">
        <v>1003</v>
      </c>
      <c r="D7438" s="52">
        <f>VLOOKUP(Pag_Inicio_Corr_mas_casos[[#This Row],[Corregimiento]],Hoja3!$A$2:$D$676,4,0)</f>
        <v>40611</v>
      </c>
      <c r="E7438" s="51">
        <v>12</v>
      </c>
    </row>
    <row r="7439" spans="1:5" x14ac:dyDescent="0.2">
      <c r="A7439" s="50">
        <v>44242</v>
      </c>
      <c r="B7439" s="51">
        <v>44242</v>
      </c>
      <c r="C7439" s="51" t="s">
        <v>941</v>
      </c>
      <c r="D7439" s="52">
        <f>VLOOKUP(Pag_Inicio_Corr_mas_casos[[#This Row],[Corregimiento]],Hoja3!$A$2:$D$676,4,0)</f>
        <v>80823</v>
      </c>
      <c r="E7439" s="51">
        <v>11</v>
      </c>
    </row>
    <row r="7440" spans="1:5" x14ac:dyDescent="0.2">
      <c r="A7440" s="50">
        <v>44242</v>
      </c>
      <c r="B7440" s="51">
        <v>44242</v>
      </c>
      <c r="C7440" s="51" t="s">
        <v>948</v>
      </c>
      <c r="D7440" s="52">
        <f>VLOOKUP(Pag_Inicio_Corr_mas_casos[[#This Row],[Corregimiento]],Hoja3!$A$2:$D$676,4,0)</f>
        <v>80811</v>
      </c>
      <c r="E7440" s="51">
        <v>11</v>
      </c>
    </row>
    <row r="7441" spans="1:5" x14ac:dyDescent="0.2">
      <c r="A7441" s="50">
        <v>44242</v>
      </c>
      <c r="B7441" s="51">
        <v>44242</v>
      </c>
      <c r="C7441" s="51" t="s">
        <v>1022</v>
      </c>
      <c r="D7441" s="52">
        <f>VLOOKUP(Pag_Inicio_Corr_mas_casos[[#This Row],[Corregimiento]],Hoja3!$A$2:$D$676,4,0)</f>
        <v>91001</v>
      </c>
      <c r="E7441" s="51">
        <v>10</v>
      </c>
    </row>
    <row r="7442" spans="1:5" x14ac:dyDescent="0.2">
      <c r="A7442" s="50">
        <v>44242</v>
      </c>
      <c r="B7442" s="51">
        <v>44242</v>
      </c>
      <c r="C7442" s="51" t="s">
        <v>1052</v>
      </c>
      <c r="D7442" s="52">
        <f>VLOOKUP(Pag_Inicio_Corr_mas_casos[[#This Row],[Corregimiento]],Hoja3!$A$2:$D$676,4,0)</f>
        <v>40201</v>
      </c>
      <c r="E7442" s="51">
        <v>9</v>
      </c>
    </row>
    <row r="7443" spans="1:5" x14ac:dyDescent="0.2">
      <c r="A7443" s="50">
        <v>44242</v>
      </c>
      <c r="B7443" s="51">
        <v>44242</v>
      </c>
      <c r="C7443" s="51" t="s">
        <v>974</v>
      </c>
      <c r="D7443" s="52">
        <f>VLOOKUP(Pag_Inicio_Corr_mas_casos[[#This Row],[Corregimiento]],Hoja3!$A$2:$D$676,4,0)</f>
        <v>40203</v>
      </c>
      <c r="E7443" s="51">
        <v>8</v>
      </c>
    </row>
    <row r="7444" spans="1:5" x14ac:dyDescent="0.2">
      <c r="A7444" s="50">
        <v>44242</v>
      </c>
      <c r="B7444" s="51">
        <v>44242</v>
      </c>
      <c r="C7444" s="51" t="s">
        <v>951</v>
      </c>
      <c r="D7444" s="52">
        <f>VLOOKUP(Pag_Inicio_Corr_mas_casos[[#This Row],[Corregimiento]],Hoja3!$A$2:$D$676,4,0)</f>
        <v>80813</v>
      </c>
      <c r="E7444" s="51">
        <v>8</v>
      </c>
    </row>
    <row r="7445" spans="1:5" x14ac:dyDescent="0.2">
      <c r="A7445" s="50">
        <v>44242</v>
      </c>
      <c r="B7445" s="51">
        <v>44242</v>
      </c>
      <c r="C7445" s="51" t="s">
        <v>991</v>
      </c>
      <c r="D7445" s="52">
        <f>VLOOKUP(Pag_Inicio_Corr_mas_casos[[#This Row],[Corregimiento]],Hoja3!$A$2:$D$676,4,0)</f>
        <v>130706</v>
      </c>
      <c r="E7445" s="51">
        <v>8</v>
      </c>
    </row>
    <row r="7446" spans="1:5" x14ac:dyDescent="0.2">
      <c r="A7446" s="50">
        <v>44242</v>
      </c>
      <c r="B7446" s="51">
        <v>44242</v>
      </c>
      <c r="C7446" s="51" t="s">
        <v>967</v>
      </c>
      <c r="D7446" s="52">
        <f>VLOOKUP(Pag_Inicio_Corr_mas_casos[[#This Row],[Corregimiento]],Hoja3!$A$2:$D$676,4,0)</f>
        <v>30107</v>
      </c>
      <c r="E7446" s="51">
        <v>8</v>
      </c>
    </row>
    <row r="7447" spans="1:5" x14ac:dyDescent="0.2">
      <c r="A7447" s="50">
        <v>44242</v>
      </c>
      <c r="B7447" s="51">
        <v>44242</v>
      </c>
      <c r="C7447" s="51" t="s">
        <v>964</v>
      </c>
      <c r="D7447" s="52">
        <f>VLOOKUP(Pag_Inicio_Corr_mas_casos[[#This Row],[Corregimiento]],Hoja3!$A$2:$D$676,4,0)</f>
        <v>30113</v>
      </c>
      <c r="E7447" s="51">
        <v>7</v>
      </c>
    </row>
    <row r="7448" spans="1:5" x14ac:dyDescent="0.2">
      <c r="A7448" s="50">
        <v>44242</v>
      </c>
      <c r="B7448" s="51">
        <v>44242</v>
      </c>
      <c r="C7448" s="51" t="s">
        <v>1068</v>
      </c>
      <c r="D7448" s="52">
        <f>VLOOKUP(Pag_Inicio_Corr_mas_casos[[#This Row],[Corregimiento]],Hoja3!$A$2:$D$676,4,0)</f>
        <v>130101</v>
      </c>
      <c r="E7448" s="51">
        <v>7</v>
      </c>
    </row>
    <row r="7449" spans="1:5" x14ac:dyDescent="0.2">
      <c r="A7449" s="50">
        <v>44242</v>
      </c>
      <c r="B7449" s="51">
        <v>44242</v>
      </c>
      <c r="C7449" s="51" t="s">
        <v>1033</v>
      </c>
      <c r="D7449" s="52">
        <f>VLOOKUP(Pag_Inicio_Corr_mas_casos[[#This Row],[Corregimiento]],Hoja3!$A$2:$D$676,4,0)</f>
        <v>91008</v>
      </c>
      <c r="E7449" s="51">
        <v>7</v>
      </c>
    </row>
    <row r="7450" spans="1:5" x14ac:dyDescent="0.2">
      <c r="A7450" s="50">
        <v>44242</v>
      </c>
      <c r="B7450" s="51">
        <v>44242</v>
      </c>
      <c r="C7450" s="51" t="s">
        <v>947</v>
      </c>
      <c r="D7450" s="52">
        <f>VLOOKUP(Pag_Inicio_Corr_mas_casos[[#This Row],[Corregimiento]],Hoja3!$A$2:$D$676,4,0)</f>
        <v>80826</v>
      </c>
      <c r="E7450" s="51">
        <v>7</v>
      </c>
    </row>
    <row r="7451" spans="1:5" x14ac:dyDescent="0.2">
      <c r="A7451" s="50">
        <v>44242</v>
      </c>
      <c r="B7451" s="51">
        <v>44242</v>
      </c>
      <c r="C7451" s="51" t="s">
        <v>956</v>
      </c>
      <c r="D7451" s="52">
        <f>VLOOKUP(Pag_Inicio_Corr_mas_casos[[#This Row],[Corregimiento]],Hoja3!$A$2:$D$676,4,0)</f>
        <v>80815</v>
      </c>
      <c r="E7451" s="51">
        <v>7</v>
      </c>
    </row>
    <row r="7452" spans="1:5" x14ac:dyDescent="0.2">
      <c r="A7452" s="50">
        <v>44242</v>
      </c>
      <c r="B7452" s="51">
        <v>44242</v>
      </c>
      <c r="C7452" s="51" t="s">
        <v>1079</v>
      </c>
      <c r="D7452" s="52">
        <f>VLOOKUP(Pag_Inicio_Corr_mas_casos[[#This Row],[Corregimiento]],Hoja3!$A$2:$D$676,4,0)</f>
        <v>91101</v>
      </c>
      <c r="E7452" s="51">
        <v>7</v>
      </c>
    </row>
    <row r="7453" spans="1:5" x14ac:dyDescent="0.2">
      <c r="A7453" s="50">
        <v>44242</v>
      </c>
      <c r="B7453" s="51">
        <v>44242</v>
      </c>
      <c r="C7453" s="51" t="s">
        <v>937</v>
      </c>
      <c r="D7453" s="52">
        <f>VLOOKUP(Pag_Inicio_Corr_mas_casos[[#This Row],[Corregimiento]],Hoja3!$A$2:$D$676,4,0)</f>
        <v>80810</v>
      </c>
      <c r="E7453" s="51">
        <v>6</v>
      </c>
    </row>
    <row r="7454" spans="1:5" x14ac:dyDescent="0.2">
      <c r="A7454" s="50">
        <v>44242</v>
      </c>
      <c r="B7454" s="51">
        <v>44242</v>
      </c>
      <c r="C7454" s="51" t="s">
        <v>1118</v>
      </c>
      <c r="D7454" s="52">
        <f>VLOOKUP(Pag_Inicio_Corr_mas_casos[[#This Row],[Corregimiento]],Hoja3!$A$2:$D$676,4,0)</f>
        <v>30401</v>
      </c>
      <c r="E7454" s="51">
        <v>6</v>
      </c>
    </row>
    <row r="7455" spans="1:5" x14ac:dyDescent="0.2">
      <c r="A7455" s="53">
        <v>44243</v>
      </c>
      <c r="B7455" s="54">
        <v>44243</v>
      </c>
      <c r="C7455" s="54" t="s">
        <v>1060</v>
      </c>
      <c r="D7455" s="55">
        <f>VLOOKUP(Pag_Inicio_Corr_mas_casos[[#This Row],[Corregimiento]],Hoja3!$A$2:$D$676,4,0)</f>
        <v>40601</v>
      </c>
      <c r="E7455" s="54">
        <v>33</v>
      </c>
    </row>
    <row r="7456" spans="1:5" x14ac:dyDescent="0.2">
      <c r="A7456" s="53">
        <v>44243</v>
      </c>
      <c r="B7456" s="54">
        <v>44243</v>
      </c>
      <c r="C7456" s="54" t="s">
        <v>1012</v>
      </c>
      <c r="D7456" s="55">
        <f>VLOOKUP(Pag_Inicio_Corr_mas_casos[[#This Row],[Corregimiento]],Hoja3!$A$2:$D$676,4,0)</f>
        <v>80819</v>
      </c>
      <c r="E7456" s="54">
        <v>15</v>
      </c>
    </row>
    <row r="7457" spans="1:6" x14ac:dyDescent="0.2">
      <c r="A7457" s="53">
        <v>44243</v>
      </c>
      <c r="B7457" s="54">
        <v>44243</v>
      </c>
      <c r="C7457" s="54" t="s">
        <v>951</v>
      </c>
      <c r="D7457" s="55">
        <f>VLOOKUP(Pag_Inicio_Corr_mas_casos[[#This Row],[Corregimiento]],Hoja3!$A$2:$D$676,4,0)</f>
        <v>80813</v>
      </c>
      <c r="E7457" s="54">
        <v>12</v>
      </c>
    </row>
    <row r="7458" spans="1:6" x14ac:dyDescent="0.2">
      <c r="A7458" s="53">
        <v>44243</v>
      </c>
      <c r="B7458" s="54">
        <v>44243</v>
      </c>
      <c r="C7458" s="54" t="s">
        <v>1022</v>
      </c>
      <c r="D7458" s="55">
        <f>VLOOKUP(Pag_Inicio_Corr_mas_casos[[#This Row],[Corregimiento]],Hoja3!$A$2:$D$676,4,0)</f>
        <v>91001</v>
      </c>
      <c r="E7458" s="54">
        <v>12</v>
      </c>
    </row>
    <row r="7459" spans="1:6" x14ac:dyDescent="0.2">
      <c r="A7459" s="53">
        <v>44243</v>
      </c>
      <c r="B7459" s="54">
        <v>44243</v>
      </c>
      <c r="C7459" s="54" t="s">
        <v>1007</v>
      </c>
      <c r="D7459" s="55">
        <f>VLOOKUP(Pag_Inicio_Corr_mas_casos[[#This Row],[Corregimiento]],Hoja3!$A$2:$D$676,4,0)</f>
        <v>40612</v>
      </c>
      <c r="E7459" s="54">
        <v>11</v>
      </c>
    </row>
    <row r="7460" spans="1:6" x14ac:dyDescent="0.2">
      <c r="A7460" s="53">
        <v>44243</v>
      </c>
      <c r="B7460" s="54">
        <v>44243</v>
      </c>
      <c r="C7460" s="54" t="s">
        <v>953</v>
      </c>
      <c r="D7460" s="55">
        <f>VLOOKUP(Pag_Inicio_Corr_mas_casos[[#This Row],[Corregimiento]],Hoja3!$A$2:$D$676,4,0)</f>
        <v>80817</v>
      </c>
      <c r="E7460" s="54">
        <v>10</v>
      </c>
    </row>
    <row r="7461" spans="1:6" x14ac:dyDescent="0.2">
      <c r="A7461" s="53">
        <v>44243</v>
      </c>
      <c r="B7461" s="54">
        <v>44243</v>
      </c>
      <c r="C7461" s="54" t="s">
        <v>1058</v>
      </c>
      <c r="D7461" s="55">
        <f>VLOOKUP(Pag_Inicio_Corr_mas_casos[[#This Row],[Corregimiento]],Hoja3!$A$2:$D$676,4,0)</f>
        <v>40501</v>
      </c>
      <c r="E7461" s="54">
        <v>10</v>
      </c>
    </row>
    <row r="7462" spans="1:6" x14ac:dyDescent="0.2">
      <c r="A7462" s="53">
        <v>44243</v>
      </c>
      <c r="B7462" s="54">
        <v>44243</v>
      </c>
      <c r="C7462" s="54" t="s">
        <v>938</v>
      </c>
      <c r="D7462" s="55">
        <f>VLOOKUP(Pag_Inicio_Corr_mas_casos[[#This Row],[Corregimiento]],Hoja3!$A$2:$D$676,4,0)</f>
        <v>130717</v>
      </c>
      <c r="E7462" s="54">
        <v>10</v>
      </c>
    </row>
    <row r="7463" spans="1:6" x14ac:dyDescent="0.2">
      <c r="A7463" s="53">
        <v>44243</v>
      </c>
      <c r="B7463" s="54">
        <v>44243</v>
      </c>
      <c r="C7463" s="54" t="s">
        <v>953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 x14ac:dyDescent="0.2">
      <c r="A7464" s="53">
        <v>44243</v>
      </c>
      <c r="B7464" s="54">
        <v>44243</v>
      </c>
      <c r="C7464" s="54" t="s">
        <v>772</v>
      </c>
      <c r="D7464" s="55">
        <f>VLOOKUP(Pag_Inicio_Corr_mas_casos[[#This Row],[Corregimiento]],Hoja3!$A$2:$D$676,4,0)</f>
        <v>80821</v>
      </c>
      <c r="E7464" s="54">
        <v>9</v>
      </c>
    </row>
    <row r="7465" spans="1:6" x14ac:dyDescent="0.2">
      <c r="A7465" s="53">
        <v>44243</v>
      </c>
      <c r="B7465" s="54">
        <v>44243</v>
      </c>
      <c r="C7465" s="54" t="s">
        <v>954</v>
      </c>
      <c r="D7465" s="55">
        <f>VLOOKUP(Pag_Inicio_Corr_mas_casos[[#This Row],[Corregimiento]],Hoja3!$A$2:$D$676,4,0)</f>
        <v>80822</v>
      </c>
      <c r="E7465" s="54">
        <v>9</v>
      </c>
    </row>
    <row r="7466" spans="1:6" x14ac:dyDescent="0.2">
      <c r="A7466" s="53">
        <v>44243</v>
      </c>
      <c r="B7466" s="54">
        <v>44243</v>
      </c>
      <c r="C7466" s="54" t="s">
        <v>1019</v>
      </c>
      <c r="D7466" s="55">
        <f>VLOOKUP(Pag_Inicio_Corr_mas_casos[[#This Row],[Corregimiento]],Hoja3!$A$2:$D$676,4,0)</f>
        <v>81001</v>
      </c>
      <c r="E7466" s="54">
        <v>7</v>
      </c>
    </row>
    <row r="7467" spans="1:6" x14ac:dyDescent="0.2">
      <c r="A7467" s="53">
        <v>44243</v>
      </c>
      <c r="B7467" s="54">
        <v>44243</v>
      </c>
      <c r="C7467" s="54" t="s">
        <v>970</v>
      </c>
      <c r="D7467" s="55">
        <f>VLOOKUP(Pag_Inicio_Corr_mas_casos[[#This Row],[Corregimiento]],Hoja3!$A$2:$D$676,4,0)</f>
        <v>40606</v>
      </c>
      <c r="E7467" s="54">
        <v>7</v>
      </c>
    </row>
    <row r="7468" spans="1:6" x14ac:dyDescent="0.2">
      <c r="A7468" s="53">
        <v>44243</v>
      </c>
      <c r="B7468" s="54">
        <v>44243</v>
      </c>
      <c r="C7468" s="54" t="s">
        <v>967</v>
      </c>
      <c r="D7468" s="55">
        <f>VLOOKUP(Pag_Inicio_Corr_mas_casos[[#This Row],[Corregimiento]],Hoja3!$A$2:$D$676,4,0)</f>
        <v>30107</v>
      </c>
      <c r="E7468" s="54">
        <v>7</v>
      </c>
    </row>
    <row r="7469" spans="1:6" x14ac:dyDescent="0.2">
      <c r="A7469" s="53">
        <v>44243</v>
      </c>
      <c r="B7469" s="54">
        <v>44243</v>
      </c>
      <c r="C7469" s="54" t="s">
        <v>1098</v>
      </c>
      <c r="D7469" s="55">
        <f>VLOOKUP(Pag_Inicio_Corr_mas_casos[[#This Row],[Corregimiento]],Hoja3!$A$2:$D$676,4,0)</f>
        <v>40205</v>
      </c>
      <c r="E7469" s="54">
        <v>7</v>
      </c>
    </row>
    <row r="7470" spans="1:6" x14ac:dyDescent="0.2">
      <c r="A7470" s="53">
        <v>44243</v>
      </c>
      <c r="B7470" s="54">
        <v>44243</v>
      </c>
      <c r="C7470" s="54" t="s">
        <v>1057</v>
      </c>
      <c r="D7470" s="55">
        <f>VLOOKUP(Pag_Inicio_Corr_mas_casos[[#This Row],[Corregimiento]],Hoja3!$A$2:$D$676,4,0)</f>
        <v>20101</v>
      </c>
      <c r="E7470" s="54">
        <v>7</v>
      </c>
    </row>
    <row r="7471" spans="1:6" x14ac:dyDescent="0.2">
      <c r="A7471" s="53">
        <v>44243</v>
      </c>
      <c r="B7471" s="54">
        <v>44243</v>
      </c>
      <c r="C7471" s="54" t="s">
        <v>940</v>
      </c>
      <c r="D7471" s="55">
        <f>VLOOKUP(Pag_Inicio_Corr_mas_casos[[#This Row],[Corregimiento]],Hoja3!$A$2:$D$676,4,0)</f>
        <v>80806</v>
      </c>
      <c r="E7471" s="54">
        <v>7</v>
      </c>
    </row>
    <row r="7472" spans="1:6" x14ac:dyDescent="0.2">
      <c r="A7472" s="53">
        <v>44243</v>
      </c>
      <c r="B7472" s="54">
        <v>44243</v>
      </c>
      <c r="C7472" s="54" t="s">
        <v>942</v>
      </c>
      <c r="D7472" s="55">
        <f>VLOOKUP(Pag_Inicio_Corr_mas_casos[[#This Row],[Corregimiento]],Hoja3!$A$2:$D$676,4,0)</f>
        <v>80807</v>
      </c>
      <c r="E7472" s="54">
        <v>7</v>
      </c>
    </row>
    <row r="7473" spans="1:5" x14ac:dyDescent="0.2">
      <c r="A7473" s="53">
        <v>44243</v>
      </c>
      <c r="B7473" s="54">
        <v>44243</v>
      </c>
      <c r="C7473" s="54" t="s">
        <v>1167</v>
      </c>
      <c r="D7473" s="55">
        <f>VLOOKUP(Pag_Inicio_Corr_mas_casos[[#This Row],[Corregimiento]],Hoja3!$A$2:$D$676,4,0)</f>
        <v>10201</v>
      </c>
      <c r="E7473" s="54">
        <v>7</v>
      </c>
    </row>
    <row r="7474" spans="1:5" x14ac:dyDescent="0.2">
      <c r="A7474" s="53">
        <v>44243</v>
      </c>
      <c r="B7474" s="54">
        <v>44243</v>
      </c>
      <c r="C7474" s="54" t="s">
        <v>946</v>
      </c>
      <c r="D7474" s="55">
        <f>VLOOKUP(Pag_Inicio_Corr_mas_casos[[#This Row],[Corregimiento]],Hoja3!$A$2:$D$676,4,0)</f>
        <v>80814</v>
      </c>
      <c r="E7474" s="54">
        <v>7</v>
      </c>
    </row>
    <row r="7475" spans="1:5" x14ac:dyDescent="0.2">
      <c r="A7475" s="62">
        <v>44244</v>
      </c>
      <c r="B7475" s="63">
        <v>44244</v>
      </c>
      <c r="C7475" s="63" t="s">
        <v>1084</v>
      </c>
      <c r="D7475" s="64">
        <f>VLOOKUP(Pag_Inicio_Corr_mas_casos[[#This Row],[Corregimiento]],Hoja3!$A$2:$D$676,4,0)</f>
        <v>130104</v>
      </c>
      <c r="E7475" s="63">
        <v>53</v>
      </c>
    </row>
    <row r="7476" spans="1:5" x14ac:dyDescent="0.2">
      <c r="A7476" s="62">
        <v>44244</v>
      </c>
      <c r="B7476" s="63">
        <v>44244</v>
      </c>
      <c r="C7476" s="63" t="s">
        <v>1060</v>
      </c>
      <c r="D7476" s="64">
        <f>VLOOKUP(Pag_Inicio_Corr_mas_casos[[#This Row],[Corregimiento]],Hoja3!$A$2:$D$676,4,0)</f>
        <v>40601</v>
      </c>
      <c r="E7476" s="63">
        <v>21</v>
      </c>
    </row>
    <row r="7477" spans="1:5" x14ac:dyDescent="0.2">
      <c r="A7477" s="62">
        <v>44244</v>
      </c>
      <c r="B7477" s="63">
        <v>44244</v>
      </c>
      <c r="C7477" s="63" t="s">
        <v>1112</v>
      </c>
      <c r="D7477" s="64">
        <f>VLOOKUP(Pag_Inicio_Corr_mas_casos[[#This Row],[Corregimiento]],Hoja3!$A$2:$D$676,4,0)</f>
        <v>40801</v>
      </c>
      <c r="E7477" s="63">
        <v>14</v>
      </c>
    </row>
    <row r="7478" spans="1:5" x14ac:dyDescent="0.2">
      <c r="A7478" s="62">
        <v>44244</v>
      </c>
      <c r="B7478" s="63">
        <v>44244</v>
      </c>
      <c r="C7478" s="63" t="s">
        <v>974</v>
      </c>
      <c r="D7478" s="64">
        <f>VLOOKUP(Pag_Inicio_Corr_mas_casos[[#This Row],[Corregimiento]],Hoja3!$A$2:$D$676,4,0)</f>
        <v>40203</v>
      </c>
      <c r="E7478" s="63">
        <v>13</v>
      </c>
    </row>
    <row r="7479" spans="1:5" x14ac:dyDescent="0.2">
      <c r="A7479" s="62">
        <v>44244</v>
      </c>
      <c r="B7479" s="63">
        <v>44244</v>
      </c>
      <c r="C7479" s="63" t="s">
        <v>1079</v>
      </c>
      <c r="D7479" s="64">
        <f>VLOOKUP(Pag_Inicio_Corr_mas_casos[[#This Row],[Corregimiento]],Hoja3!$A$2:$D$676,4,0)</f>
        <v>91101</v>
      </c>
      <c r="E7479" s="63">
        <v>13</v>
      </c>
    </row>
    <row r="7480" spans="1:5" x14ac:dyDescent="0.2">
      <c r="A7480" s="62">
        <v>44244</v>
      </c>
      <c r="B7480" s="63">
        <v>44244</v>
      </c>
      <c r="C7480" s="63" t="s">
        <v>1007</v>
      </c>
      <c r="D7480" s="64">
        <f>VLOOKUP(Pag_Inicio_Corr_mas_casos[[#This Row],[Corregimiento]],Hoja3!$A$2:$D$676,4,0)</f>
        <v>40612</v>
      </c>
      <c r="E7480" s="63">
        <v>13</v>
      </c>
    </row>
    <row r="7481" spans="1:5" x14ac:dyDescent="0.2">
      <c r="A7481" s="62">
        <v>44244</v>
      </c>
      <c r="B7481" s="63">
        <v>44244</v>
      </c>
      <c r="C7481" s="63" t="s">
        <v>1003</v>
      </c>
      <c r="D7481" s="64">
        <f>VLOOKUP(Pag_Inicio_Corr_mas_casos[[#This Row],[Corregimiento]],Hoja3!$A$2:$D$676,4,0)</f>
        <v>40611</v>
      </c>
      <c r="E7481" s="63">
        <v>9</v>
      </c>
    </row>
    <row r="7482" spans="1:5" x14ac:dyDescent="0.2">
      <c r="A7482" s="62">
        <v>44244</v>
      </c>
      <c r="B7482" s="63">
        <v>44244</v>
      </c>
      <c r="C7482" s="63" t="s">
        <v>948</v>
      </c>
      <c r="D7482" s="64">
        <f>VLOOKUP(Pag_Inicio_Corr_mas_casos[[#This Row],[Corregimiento]],Hoja3!$A$2:$D$676,4,0)</f>
        <v>80811</v>
      </c>
      <c r="E7482" s="63">
        <v>9</v>
      </c>
    </row>
    <row r="7483" spans="1:5" x14ac:dyDescent="0.2">
      <c r="A7483" s="62">
        <v>44244</v>
      </c>
      <c r="B7483" s="63">
        <v>44244</v>
      </c>
      <c r="C7483" s="63" t="s">
        <v>941</v>
      </c>
      <c r="D7483" s="64">
        <f>VLOOKUP(Pag_Inicio_Corr_mas_casos[[#This Row],[Corregimiento]],Hoja3!$A$2:$D$676,4,0)</f>
        <v>80823</v>
      </c>
      <c r="E7483" s="63">
        <v>9</v>
      </c>
    </row>
    <row r="7484" spans="1:5" x14ac:dyDescent="0.2">
      <c r="A7484" s="62">
        <v>44244</v>
      </c>
      <c r="B7484" s="63">
        <v>44244</v>
      </c>
      <c r="C7484" s="63" t="s">
        <v>994</v>
      </c>
      <c r="D7484" s="64">
        <f>VLOOKUP(Pag_Inicio_Corr_mas_casos[[#This Row],[Corregimiento]],Hoja3!$A$2:$D$676,4,0)</f>
        <v>130105</v>
      </c>
      <c r="E7484" s="63">
        <v>8</v>
      </c>
    </row>
    <row r="7485" spans="1:5" x14ac:dyDescent="0.2">
      <c r="A7485" s="62">
        <v>44244</v>
      </c>
      <c r="B7485" s="63">
        <v>44244</v>
      </c>
      <c r="C7485" s="63" t="s">
        <v>1019</v>
      </c>
      <c r="D7485" s="64">
        <f>VLOOKUP(Pag_Inicio_Corr_mas_casos[[#This Row],[Corregimiento]],Hoja3!$A$2:$D$676,4,0)</f>
        <v>81001</v>
      </c>
      <c r="E7485" s="63">
        <v>8</v>
      </c>
    </row>
    <row r="7486" spans="1:5" x14ac:dyDescent="0.2">
      <c r="A7486" s="62">
        <v>44244</v>
      </c>
      <c r="B7486" s="63">
        <v>44244</v>
      </c>
      <c r="C7486" s="63" t="s">
        <v>1109</v>
      </c>
      <c r="D7486" s="64">
        <f>VLOOKUP(Pag_Inicio_Corr_mas_casos[[#This Row],[Corregimiento]],Hoja3!$A$2:$D$676,4,0)</f>
        <v>40301</v>
      </c>
      <c r="E7486" s="63">
        <v>8</v>
      </c>
    </row>
    <row r="7487" spans="1:5" x14ac:dyDescent="0.2">
      <c r="A7487" s="62">
        <v>44244</v>
      </c>
      <c r="B7487" s="63">
        <v>44244</v>
      </c>
      <c r="C7487" s="63" t="s">
        <v>1093</v>
      </c>
      <c r="D7487" s="64">
        <f>VLOOKUP(Pag_Inicio_Corr_mas_casos[[#This Row],[Corregimiento]],Hoja3!$A$2:$D$676,4,0)</f>
        <v>90601</v>
      </c>
      <c r="E7487" s="63">
        <v>7</v>
      </c>
    </row>
    <row r="7488" spans="1:5" x14ac:dyDescent="0.2">
      <c r="A7488" s="62">
        <v>44244</v>
      </c>
      <c r="B7488" s="63">
        <v>44244</v>
      </c>
      <c r="C7488" s="63" t="s">
        <v>970</v>
      </c>
      <c r="D7488" s="64">
        <f>VLOOKUP(Pag_Inicio_Corr_mas_casos[[#This Row],[Corregimiento]],Hoja3!$A$2:$D$676,4,0)</f>
        <v>40606</v>
      </c>
      <c r="E7488" s="63">
        <v>7</v>
      </c>
    </row>
    <row r="7489" spans="1:5" x14ac:dyDescent="0.2">
      <c r="A7489" s="62">
        <v>44244</v>
      </c>
      <c r="B7489" s="63">
        <v>44244</v>
      </c>
      <c r="C7489" s="63" t="s">
        <v>1058</v>
      </c>
      <c r="D7489" s="64">
        <f>VLOOKUP(Pag_Inicio_Corr_mas_casos[[#This Row],[Corregimiento]],Hoja3!$A$2:$D$676,4,0)</f>
        <v>40501</v>
      </c>
      <c r="E7489" s="63">
        <v>7</v>
      </c>
    </row>
    <row r="7490" spans="1:5" x14ac:dyDescent="0.2">
      <c r="A7490" s="62">
        <v>44244</v>
      </c>
      <c r="B7490" s="63">
        <v>44244</v>
      </c>
      <c r="C7490" s="63" t="s">
        <v>1167</v>
      </c>
      <c r="D7490" s="64">
        <f>VLOOKUP(Pag_Inicio_Corr_mas_casos[[#This Row],[Corregimiento]],Hoja3!$A$2:$D$676,4,0)</f>
        <v>10201</v>
      </c>
      <c r="E7490" s="63">
        <v>7</v>
      </c>
    </row>
    <row r="7491" spans="1:5" x14ac:dyDescent="0.2">
      <c r="A7491" s="62">
        <v>44244</v>
      </c>
      <c r="B7491" s="63">
        <v>44244</v>
      </c>
      <c r="C7491" s="63" t="s">
        <v>1168</v>
      </c>
      <c r="D7491" s="64">
        <f>VLOOKUP(Pag_Inicio_Corr_mas_casos[[#This Row],[Corregimiento]],Hoja3!$A$2:$D$676,4,0)</f>
        <v>70707</v>
      </c>
      <c r="E7491" s="63">
        <v>7</v>
      </c>
    </row>
    <row r="7492" spans="1:5" x14ac:dyDescent="0.2">
      <c r="A7492" s="62">
        <v>44244</v>
      </c>
      <c r="B7492" s="63">
        <v>44244</v>
      </c>
      <c r="C7492" s="63" t="s">
        <v>953</v>
      </c>
      <c r="D7492" s="64">
        <f>VLOOKUP(Pag_Inicio_Corr_mas_casos[[#This Row],[Corregimiento]],Hoja3!$A$2:$D$676,4,0)</f>
        <v>80817</v>
      </c>
      <c r="E7492" s="63">
        <v>6</v>
      </c>
    </row>
    <row r="7493" spans="1:5" x14ac:dyDescent="0.2">
      <c r="A7493" s="62">
        <v>44244</v>
      </c>
      <c r="B7493" s="63">
        <v>44244</v>
      </c>
      <c r="C7493" s="63" t="s">
        <v>772</v>
      </c>
      <c r="D7493" s="64">
        <f>VLOOKUP(Pag_Inicio_Corr_mas_casos[[#This Row],[Corregimiento]],Hoja3!$A$2:$D$676,4,0)</f>
        <v>80821</v>
      </c>
      <c r="E7493" s="63">
        <v>6</v>
      </c>
    </row>
    <row r="7494" spans="1:5" x14ac:dyDescent="0.2">
      <c r="A7494" s="62">
        <v>44244</v>
      </c>
      <c r="B7494" s="63">
        <v>44244</v>
      </c>
      <c r="C7494" s="63" t="s">
        <v>1022</v>
      </c>
      <c r="D7494" s="64">
        <f>VLOOKUP(Pag_Inicio_Corr_mas_casos[[#This Row],[Corregimiento]],Hoja3!$A$2:$D$676,4,0)</f>
        <v>91001</v>
      </c>
      <c r="E7494" s="63">
        <v>6</v>
      </c>
    </row>
    <row r="7495" spans="1:5" x14ac:dyDescent="0.2">
      <c r="A7495" s="59">
        <v>44245</v>
      </c>
      <c r="B7495" s="60">
        <v>44245</v>
      </c>
      <c r="C7495" s="60" t="s">
        <v>1060</v>
      </c>
      <c r="D7495" s="61">
        <f>VLOOKUP(Pag_Inicio_Corr_mas_casos[[#This Row],[Corregimiento]],Hoja3!$A$2:$D$676,4,0)</f>
        <v>40601</v>
      </c>
      <c r="E7495" s="60">
        <v>34</v>
      </c>
    </row>
    <row r="7496" spans="1:5" x14ac:dyDescent="0.2">
      <c r="A7496" s="59">
        <v>44245</v>
      </c>
      <c r="B7496" s="60">
        <v>44245</v>
      </c>
      <c r="C7496" s="60" t="s">
        <v>1058</v>
      </c>
      <c r="D7496" s="61">
        <f>VLOOKUP(Pag_Inicio_Corr_mas_casos[[#This Row],[Corregimiento]],Hoja3!$A$2:$D$676,4,0)</f>
        <v>40501</v>
      </c>
      <c r="E7496" s="60">
        <v>24</v>
      </c>
    </row>
    <row r="7497" spans="1:5" x14ac:dyDescent="0.2">
      <c r="A7497" s="59">
        <v>44245</v>
      </c>
      <c r="B7497" s="60">
        <v>44245</v>
      </c>
      <c r="C7497" s="60" t="s">
        <v>1022</v>
      </c>
      <c r="D7497" s="61">
        <f>VLOOKUP(Pag_Inicio_Corr_mas_casos[[#This Row],[Corregimiento]],Hoja3!$A$2:$D$676,4,0)</f>
        <v>91001</v>
      </c>
      <c r="E7497" s="60">
        <v>21</v>
      </c>
    </row>
    <row r="7498" spans="1:5" x14ac:dyDescent="0.2">
      <c r="A7498" s="59">
        <v>44245</v>
      </c>
      <c r="B7498" s="60">
        <v>44245</v>
      </c>
      <c r="C7498" s="60" t="s">
        <v>1078</v>
      </c>
      <c r="D7498" s="61">
        <f>VLOOKUP(Pag_Inicio_Corr_mas_casos[[#This Row],[Corregimiento]],Hoja3!$A$2:$D$676,4,0)</f>
        <v>40503</v>
      </c>
      <c r="E7498" s="60">
        <v>21</v>
      </c>
    </row>
    <row r="7499" spans="1:5" x14ac:dyDescent="0.2">
      <c r="A7499" s="59">
        <v>44245</v>
      </c>
      <c r="B7499" s="60">
        <v>44245</v>
      </c>
      <c r="C7499" s="60" t="s">
        <v>1003</v>
      </c>
      <c r="D7499" s="61">
        <f>VLOOKUP(Pag_Inicio_Corr_mas_casos[[#This Row],[Corregimiento]],Hoja3!$A$2:$D$676,4,0)</f>
        <v>40611</v>
      </c>
      <c r="E7499" s="60">
        <v>20</v>
      </c>
    </row>
    <row r="7500" spans="1:5" x14ac:dyDescent="0.2">
      <c r="A7500" s="59">
        <v>44245</v>
      </c>
      <c r="B7500" s="60">
        <v>44245</v>
      </c>
      <c r="C7500" s="60" t="s">
        <v>1169</v>
      </c>
      <c r="D7500" s="61">
        <f>VLOOKUP(Pag_Inicio_Corr_mas_casos[[#This Row],[Corregimiento]],Hoja3!$A$2:$D$676,4,0)</f>
        <v>100101</v>
      </c>
      <c r="E7500" s="60">
        <v>15</v>
      </c>
    </row>
    <row r="7501" spans="1:5" x14ac:dyDescent="0.2">
      <c r="A7501" s="59">
        <v>44245</v>
      </c>
      <c r="B7501" s="60">
        <v>44245</v>
      </c>
      <c r="C7501" s="60" t="s">
        <v>1046</v>
      </c>
      <c r="D7501" s="61">
        <f>VLOOKUP(Pag_Inicio_Corr_mas_casos[[#This Row],[Corregimiento]],Hoja3!$A$2:$D$676,4,0)</f>
        <v>80812</v>
      </c>
      <c r="E7501" s="60">
        <v>13</v>
      </c>
    </row>
    <row r="7502" spans="1:5" x14ac:dyDescent="0.2">
      <c r="A7502" s="59">
        <v>44245</v>
      </c>
      <c r="B7502" s="60">
        <v>44245</v>
      </c>
      <c r="C7502" s="60" t="s">
        <v>1098</v>
      </c>
      <c r="D7502" s="61">
        <f>VLOOKUP(Pag_Inicio_Corr_mas_casos[[#This Row],[Corregimiento]],Hoja3!$A$2:$D$676,4,0)</f>
        <v>40205</v>
      </c>
      <c r="E7502" s="60">
        <v>12</v>
      </c>
    </row>
    <row r="7503" spans="1:5" x14ac:dyDescent="0.2">
      <c r="A7503" s="59">
        <v>44245</v>
      </c>
      <c r="B7503" s="60">
        <v>44245</v>
      </c>
      <c r="C7503" s="60" t="s">
        <v>961</v>
      </c>
      <c r="D7503" s="61">
        <f>VLOOKUP(Pag_Inicio_Corr_mas_casos[[#This Row],[Corregimiento]],Hoja3!$A$2:$D$676,4,0)</f>
        <v>20601</v>
      </c>
      <c r="E7503" s="60">
        <v>12</v>
      </c>
    </row>
    <row r="7504" spans="1:5" x14ac:dyDescent="0.2">
      <c r="A7504" s="59">
        <v>44245</v>
      </c>
      <c r="B7504" s="60">
        <v>44245</v>
      </c>
      <c r="C7504" s="60" t="s">
        <v>1170</v>
      </c>
      <c r="D7504" s="61">
        <f>VLOOKUP(Pag_Inicio_Corr_mas_casos[[#This Row],[Corregimiento]],Hoja3!$A$2:$D$676,4,0)</f>
        <v>90405</v>
      </c>
      <c r="E7504" s="60">
        <v>12</v>
      </c>
    </row>
    <row r="7505" spans="1:5" x14ac:dyDescent="0.2">
      <c r="A7505" s="59">
        <v>44245</v>
      </c>
      <c r="B7505" s="60">
        <v>44245</v>
      </c>
      <c r="C7505" s="60" t="s">
        <v>1052</v>
      </c>
      <c r="D7505" s="61">
        <f>VLOOKUP(Pag_Inicio_Corr_mas_casos[[#This Row],[Corregimiento]],Hoja3!$A$2:$D$676,4,0)</f>
        <v>40201</v>
      </c>
      <c r="E7505" s="60">
        <v>11</v>
      </c>
    </row>
    <row r="7506" spans="1:5" x14ac:dyDescent="0.2">
      <c r="A7506" s="59">
        <v>44245</v>
      </c>
      <c r="B7506" s="60">
        <v>44245</v>
      </c>
      <c r="C7506" s="60" t="s">
        <v>1109</v>
      </c>
      <c r="D7506" s="61">
        <f>VLOOKUP(Pag_Inicio_Corr_mas_casos[[#This Row],[Corregimiento]],Hoja3!$A$2:$D$676,4,0)</f>
        <v>40301</v>
      </c>
      <c r="E7506" s="60">
        <v>11</v>
      </c>
    </row>
    <row r="7507" spans="1:5" x14ac:dyDescent="0.2">
      <c r="A7507" s="59">
        <v>44245</v>
      </c>
      <c r="B7507" s="60">
        <v>44245</v>
      </c>
      <c r="C7507" s="60" t="s">
        <v>1015</v>
      </c>
      <c r="D7507" s="61">
        <f>VLOOKUP(Pag_Inicio_Corr_mas_casos[[#This Row],[Corregimiento]],Hoja3!$A$2:$D$676,4,0)</f>
        <v>130702</v>
      </c>
      <c r="E7507" s="60">
        <v>11</v>
      </c>
    </row>
    <row r="7508" spans="1:5" x14ac:dyDescent="0.2">
      <c r="A7508" s="59">
        <v>44245</v>
      </c>
      <c r="B7508" s="60">
        <v>44245</v>
      </c>
      <c r="C7508" s="60" t="s">
        <v>970</v>
      </c>
      <c r="D7508" s="61">
        <f>VLOOKUP(Pag_Inicio_Corr_mas_casos[[#This Row],[Corregimiento]],Hoja3!$A$2:$D$676,4,0)</f>
        <v>40606</v>
      </c>
      <c r="E7508" s="60">
        <v>10</v>
      </c>
    </row>
    <row r="7509" spans="1:5" x14ac:dyDescent="0.2">
      <c r="A7509" s="59">
        <v>44245</v>
      </c>
      <c r="B7509" s="60">
        <v>44245</v>
      </c>
      <c r="C7509" s="60" t="s">
        <v>951</v>
      </c>
      <c r="D7509" s="61">
        <f>VLOOKUP(Pag_Inicio_Corr_mas_casos[[#This Row],[Corregimiento]],Hoja3!$A$2:$D$676,4,0)</f>
        <v>80813</v>
      </c>
      <c r="E7509" s="60">
        <v>9</v>
      </c>
    </row>
    <row r="7510" spans="1:5" x14ac:dyDescent="0.2">
      <c r="A7510" s="59">
        <v>44245</v>
      </c>
      <c r="B7510" s="60">
        <v>44245</v>
      </c>
      <c r="C7510" s="60" t="s">
        <v>1150</v>
      </c>
      <c r="D7510" s="61">
        <f>VLOOKUP(Pag_Inicio_Corr_mas_casos[[#This Row],[Corregimiento]],Hoja3!$A$2:$D$676,4,0)</f>
        <v>10206</v>
      </c>
      <c r="E7510" s="60">
        <v>9</v>
      </c>
    </row>
    <row r="7511" spans="1:5" x14ac:dyDescent="0.2">
      <c r="A7511" s="59">
        <v>44245</v>
      </c>
      <c r="B7511" s="60">
        <v>44245</v>
      </c>
      <c r="C7511" s="60" t="s">
        <v>1079</v>
      </c>
      <c r="D7511" s="61">
        <f>VLOOKUP(Pag_Inicio_Corr_mas_casos[[#This Row],[Corregimiento]],Hoja3!$A$2:$D$676,4,0)</f>
        <v>91101</v>
      </c>
      <c r="E7511" s="60">
        <v>9</v>
      </c>
    </row>
    <row r="7512" spans="1:5" x14ac:dyDescent="0.2">
      <c r="A7512" s="59">
        <v>44245</v>
      </c>
      <c r="B7512" s="60">
        <v>44245</v>
      </c>
      <c r="C7512" s="60" t="s">
        <v>1171</v>
      </c>
      <c r="D7512" s="61">
        <f>VLOOKUP(Pag_Inicio_Corr_mas_casos[[#This Row],[Corregimiento]],Hoja3!$A$2:$D$676,4,0)</f>
        <v>10215</v>
      </c>
      <c r="E7512" s="60">
        <v>9</v>
      </c>
    </row>
    <row r="7513" spans="1:5" x14ac:dyDescent="0.2">
      <c r="A7513" s="59">
        <v>44245</v>
      </c>
      <c r="B7513" s="60">
        <v>44245</v>
      </c>
      <c r="C7513" s="60" t="s">
        <v>1070</v>
      </c>
      <c r="D7513" s="61">
        <f>VLOOKUP(Pag_Inicio_Corr_mas_casos[[#This Row],[Corregimiento]],Hoja3!$A$2:$D$676,4,0)</f>
        <v>91011</v>
      </c>
      <c r="E7513" s="60">
        <v>8</v>
      </c>
    </row>
    <row r="7514" spans="1:5" x14ac:dyDescent="0.2">
      <c r="A7514" s="59">
        <v>44245</v>
      </c>
      <c r="B7514" s="60">
        <v>44245</v>
      </c>
      <c r="C7514" s="60" t="s">
        <v>1012</v>
      </c>
      <c r="D7514" s="61">
        <f>VLOOKUP(Pag_Inicio_Corr_mas_casos[[#This Row],[Corregimiento]],Hoja3!$A$2:$D$676,4,0)</f>
        <v>80819</v>
      </c>
      <c r="E7514" s="60">
        <v>8</v>
      </c>
    </row>
    <row r="7515" spans="1:5" x14ac:dyDescent="0.2">
      <c r="A7515" s="105">
        <v>44246</v>
      </c>
      <c r="B7515" s="106">
        <v>44246</v>
      </c>
      <c r="C7515" s="106" t="s">
        <v>951</v>
      </c>
      <c r="D7515" s="107">
        <f>VLOOKUP(Pag_Inicio_Corr_mas_casos[[#This Row],[Corregimiento]],Hoja3!$A$2:$D$676,4,0)</f>
        <v>80813</v>
      </c>
      <c r="E7515" s="106">
        <v>41</v>
      </c>
    </row>
    <row r="7516" spans="1:5" x14ac:dyDescent="0.2">
      <c r="A7516" s="105">
        <v>44246</v>
      </c>
      <c r="B7516" s="106">
        <v>44246</v>
      </c>
      <c r="C7516" s="106" t="s">
        <v>1060</v>
      </c>
      <c r="D7516" s="107">
        <f>VLOOKUP(Pag_Inicio_Corr_mas_casos[[#This Row],[Corregimiento]],Hoja3!$A$2:$D$676,4,0)</f>
        <v>40601</v>
      </c>
      <c r="E7516" s="106">
        <v>32</v>
      </c>
    </row>
    <row r="7517" spans="1:5" x14ac:dyDescent="0.2">
      <c r="A7517" s="105">
        <v>44246</v>
      </c>
      <c r="B7517" s="106">
        <v>44246</v>
      </c>
      <c r="C7517" s="106" t="s">
        <v>1022</v>
      </c>
      <c r="D7517" s="107">
        <f>VLOOKUP(Pag_Inicio_Corr_mas_casos[[#This Row],[Corregimiento]],Hoja3!$A$2:$D$676,4,0)</f>
        <v>91001</v>
      </c>
      <c r="E7517" s="106">
        <v>24</v>
      </c>
    </row>
    <row r="7518" spans="1:5" x14ac:dyDescent="0.2">
      <c r="A7518" s="105">
        <v>44246</v>
      </c>
      <c r="B7518" s="106">
        <v>44246</v>
      </c>
      <c r="C7518" s="106" t="s">
        <v>1079</v>
      </c>
      <c r="D7518" s="107">
        <f>VLOOKUP(Pag_Inicio_Corr_mas_casos[[#This Row],[Corregimiento]],Hoja3!$A$2:$D$676,4,0)</f>
        <v>91101</v>
      </c>
      <c r="E7518" s="106">
        <v>20</v>
      </c>
    </row>
    <row r="7519" spans="1:5" x14ac:dyDescent="0.2">
      <c r="A7519" s="105">
        <v>44246</v>
      </c>
      <c r="B7519" s="106">
        <v>44246</v>
      </c>
      <c r="C7519" s="106" t="s">
        <v>1003</v>
      </c>
      <c r="D7519" s="107">
        <f>VLOOKUP(Pag_Inicio_Corr_mas_casos[[#This Row],[Corregimiento]],Hoja3!$A$2:$D$676,4,0)</f>
        <v>40611</v>
      </c>
      <c r="E7519" s="106">
        <v>16</v>
      </c>
    </row>
    <row r="7520" spans="1:5" x14ac:dyDescent="0.2">
      <c r="A7520" s="105">
        <v>44246</v>
      </c>
      <c r="B7520" s="106">
        <v>44246</v>
      </c>
      <c r="C7520" s="106" t="s">
        <v>1007</v>
      </c>
      <c r="D7520" s="107">
        <f>VLOOKUP(Pag_Inicio_Corr_mas_casos[[#This Row],[Corregimiento]],Hoja3!$A$2:$D$676,4,0)</f>
        <v>40612</v>
      </c>
      <c r="E7520" s="106">
        <v>15</v>
      </c>
    </row>
    <row r="7521" spans="1:5" x14ac:dyDescent="0.2">
      <c r="A7521" s="105">
        <v>44246</v>
      </c>
      <c r="B7521" s="106">
        <v>44246</v>
      </c>
      <c r="C7521" s="106" t="s">
        <v>1036</v>
      </c>
      <c r="D7521" s="107">
        <f>VLOOKUP(Pag_Inicio_Corr_mas_casos[[#This Row],[Corregimiento]],Hoja3!$A$2:$D$676,4,0)</f>
        <v>130106</v>
      </c>
      <c r="E7521" s="106">
        <v>14</v>
      </c>
    </row>
    <row r="7522" spans="1:5" x14ac:dyDescent="0.2">
      <c r="A7522" s="105">
        <v>44246</v>
      </c>
      <c r="B7522" s="106">
        <v>44246</v>
      </c>
      <c r="C7522" s="106" t="s">
        <v>1150</v>
      </c>
      <c r="D7522" s="107">
        <f>VLOOKUP(Pag_Inicio_Corr_mas_casos[[#This Row],[Corregimiento]],Hoja3!$A$2:$D$676,4,0)</f>
        <v>10206</v>
      </c>
      <c r="E7522" s="106">
        <v>14</v>
      </c>
    </row>
    <row r="7523" spans="1:5" x14ac:dyDescent="0.2">
      <c r="A7523" s="105">
        <v>44246</v>
      </c>
      <c r="B7523" s="106">
        <v>44246</v>
      </c>
      <c r="C7523" s="106" t="s">
        <v>1172</v>
      </c>
      <c r="D7523" s="107">
        <f>VLOOKUP(Pag_Inicio_Corr_mas_casos[[#This Row],[Corregimiento]],Hoja3!$A$2:$D$676,4,0)</f>
        <v>41301</v>
      </c>
      <c r="E7523" s="106">
        <v>13</v>
      </c>
    </row>
    <row r="7524" spans="1:5" x14ac:dyDescent="0.2">
      <c r="A7524" s="105">
        <v>44246</v>
      </c>
      <c r="B7524" s="106">
        <v>44246</v>
      </c>
      <c r="C7524" s="106" t="s">
        <v>946</v>
      </c>
      <c r="D7524" s="107">
        <f>VLOOKUP(Pag_Inicio_Corr_mas_casos[[#This Row],[Corregimiento]],Hoja3!$A$2:$D$676,4,0)</f>
        <v>80814</v>
      </c>
      <c r="E7524" s="106">
        <v>13</v>
      </c>
    </row>
    <row r="7525" spans="1:5" x14ac:dyDescent="0.2">
      <c r="A7525" s="105">
        <v>44246</v>
      </c>
      <c r="B7525" s="106">
        <v>44246</v>
      </c>
      <c r="C7525" s="106" t="s">
        <v>1054</v>
      </c>
      <c r="D7525" s="107">
        <f>VLOOKUP(Pag_Inicio_Corr_mas_casos[[#This Row],[Corregimiento]],Hoja3!$A$2:$D$676,4,0)</f>
        <v>130102</v>
      </c>
      <c r="E7525" s="106">
        <v>13</v>
      </c>
    </row>
    <row r="7526" spans="1:5" x14ac:dyDescent="0.2">
      <c r="A7526" s="105">
        <v>44246</v>
      </c>
      <c r="B7526" s="106">
        <v>44246</v>
      </c>
      <c r="C7526" s="106" t="s">
        <v>694</v>
      </c>
      <c r="D7526" s="107">
        <f>VLOOKUP(Pag_Inicio_Corr_mas_casos[[#This Row],[Corregimiento]],Hoja3!$A$2:$D$676,4,0)</f>
        <v>80812</v>
      </c>
      <c r="E7526" s="106">
        <v>13</v>
      </c>
    </row>
    <row r="7527" spans="1:5" x14ac:dyDescent="0.2">
      <c r="A7527" s="105">
        <v>44246</v>
      </c>
      <c r="B7527" s="106">
        <v>44246</v>
      </c>
      <c r="C7527" s="106" t="s">
        <v>953</v>
      </c>
      <c r="D7527" s="107">
        <f>VLOOKUP(Pag_Inicio_Corr_mas_casos[[#This Row],[Corregimiento]],Hoja3!$A$2:$D$676,4,0)</f>
        <v>80817</v>
      </c>
      <c r="E7527" s="106">
        <v>12</v>
      </c>
    </row>
    <row r="7528" spans="1:5" x14ac:dyDescent="0.2">
      <c r="A7528" s="105">
        <v>44246</v>
      </c>
      <c r="B7528" s="106">
        <v>44246</v>
      </c>
      <c r="C7528" s="106" t="s">
        <v>1015</v>
      </c>
      <c r="D7528" s="107">
        <f>VLOOKUP(Pag_Inicio_Corr_mas_casos[[#This Row],[Corregimiento]],Hoja3!$A$2:$D$676,4,0)</f>
        <v>130702</v>
      </c>
      <c r="E7528" s="106">
        <v>12</v>
      </c>
    </row>
    <row r="7529" spans="1:5" x14ac:dyDescent="0.2">
      <c r="A7529" s="105">
        <v>44246</v>
      </c>
      <c r="B7529" s="106">
        <v>44246</v>
      </c>
      <c r="C7529" s="106" t="s">
        <v>1167</v>
      </c>
      <c r="D7529" s="107">
        <f>VLOOKUP(Pag_Inicio_Corr_mas_casos[[#This Row],[Corregimiento]],Hoja3!$A$2:$D$676,4,0)</f>
        <v>10201</v>
      </c>
      <c r="E7529" s="106">
        <v>11</v>
      </c>
    </row>
    <row r="7530" spans="1:5" x14ac:dyDescent="0.2">
      <c r="A7530" s="105">
        <v>44246</v>
      </c>
      <c r="B7530" s="106">
        <v>44246</v>
      </c>
      <c r="C7530" s="106" t="s">
        <v>944</v>
      </c>
      <c r="D7530" s="107">
        <f>VLOOKUP(Pag_Inicio_Corr_mas_casos[[#This Row],[Corregimiento]],Hoja3!$A$2:$D$676,4,0)</f>
        <v>130708</v>
      </c>
      <c r="E7530" s="106">
        <v>11</v>
      </c>
    </row>
    <row r="7531" spans="1:5" x14ac:dyDescent="0.2">
      <c r="A7531" s="105">
        <v>44246</v>
      </c>
      <c r="B7531" s="106">
        <v>44246</v>
      </c>
      <c r="C7531" s="106" t="s">
        <v>1168</v>
      </c>
      <c r="D7531" s="107">
        <f>VLOOKUP(Pag_Inicio_Corr_mas_casos[[#This Row],[Corregimiento]],Hoja3!$A$2:$D$676,4,0)</f>
        <v>70707</v>
      </c>
      <c r="E7531" s="106">
        <v>11</v>
      </c>
    </row>
    <row r="7532" spans="1:5" x14ac:dyDescent="0.2">
      <c r="A7532" s="105">
        <v>44246</v>
      </c>
      <c r="B7532" s="106">
        <v>44246</v>
      </c>
      <c r="C7532" s="106" t="s">
        <v>1068</v>
      </c>
      <c r="D7532" s="107">
        <f>VLOOKUP(Pag_Inicio_Corr_mas_casos[[#This Row],[Corregimiento]],Hoja3!$A$2:$D$676,4,0)</f>
        <v>130101</v>
      </c>
      <c r="E7532" s="106">
        <v>10</v>
      </c>
    </row>
    <row r="7533" spans="1:5" x14ac:dyDescent="0.2">
      <c r="A7533" s="105">
        <v>44246</v>
      </c>
      <c r="B7533" s="106">
        <v>44246</v>
      </c>
      <c r="C7533" s="106" t="s">
        <v>1171</v>
      </c>
      <c r="D7533" s="107">
        <f>VLOOKUP(Pag_Inicio_Corr_mas_casos[[#This Row],[Corregimiento]],Hoja3!$A$2:$D$676,4,0)</f>
        <v>10215</v>
      </c>
      <c r="E7533" s="106">
        <v>10</v>
      </c>
    </row>
    <row r="7534" spans="1:5" x14ac:dyDescent="0.2">
      <c r="A7534" s="105">
        <v>44246</v>
      </c>
      <c r="B7534" s="106">
        <v>44246</v>
      </c>
      <c r="C7534" s="106" t="s">
        <v>967</v>
      </c>
      <c r="D7534" s="107">
        <f>VLOOKUP(Pag_Inicio_Corr_mas_casos[[#This Row],[Corregimiento]],Hoja3!$A$2:$D$676,4,0)</f>
        <v>30107</v>
      </c>
      <c r="E7534" s="106">
        <v>10</v>
      </c>
    </row>
    <row r="7535" spans="1:5" x14ac:dyDescent="0.2">
      <c r="A7535" s="56">
        <v>44247</v>
      </c>
      <c r="B7535" s="57">
        <v>44247</v>
      </c>
      <c r="C7535" s="57" t="s">
        <v>1058</v>
      </c>
      <c r="D7535" s="58">
        <f>VLOOKUP(Pag_Inicio_Corr_mas_casos[[#This Row],[Corregimiento]],Hoja3!$A$2:$D$676,4,0)</f>
        <v>40501</v>
      </c>
      <c r="E7535" s="57">
        <v>17</v>
      </c>
    </row>
    <row r="7536" spans="1:5" x14ac:dyDescent="0.2">
      <c r="A7536" s="56">
        <v>44247</v>
      </c>
      <c r="B7536" s="57">
        <v>44247</v>
      </c>
      <c r="C7536" s="57" t="s">
        <v>1022</v>
      </c>
      <c r="D7536" s="58">
        <f>VLOOKUP(Pag_Inicio_Corr_mas_casos[[#This Row],[Corregimiento]],Hoja3!$A$2:$D$676,4,0)</f>
        <v>91001</v>
      </c>
      <c r="E7536" s="57">
        <v>16</v>
      </c>
    </row>
    <row r="7537" spans="1:5" x14ac:dyDescent="0.2">
      <c r="A7537" s="56">
        <v>44247</v>
      </c>
      <c r="B7537" s="57">
        <v>44247</v>
      </c>
      <c r="C7537" s="57" t="s">
        <v>1036</v>
      </c>
      <c r="D7537" s="58">
        <f>VLOOKUP(Pag_Inicio_Corr_mas_casos[[#This Row],[Corregimiento]],Hoja3!$A$2:$D$676,4,0)</f>
        <v>130106</v>
      </c>
      <c r="E7537" s="57">
        <v>16</v>
      </c>
    </row>
    <row r="7538" spans="1:5" x14ac:dyDescent="0.2">
      <c r="A7538" s="56">
        <v>44247</v>
      </c>
      <c r="B7538" s="57">
        <v>44247</v>
      </c>
      <c r="C7538" s="57" t="s">
        <v>1060</v>
      </c>
      <c r="D7538" s="58">
        <f>VLOOKUP(Pag_Inicio_Corr_mas_casos[[#This Row],[Corregimiento]],Hoja3!$A$2:$D$676,4,0)</f>
        <v>40601</v>
      </c>
      <c r="E7538" s="57">
        <v>16</v>
      </c>
    </row>
    <row r="7539" spans="1:5" x14ac:dyDescent="0.2">
      <c r="A7539" s="56">
        <v>44247</v>
      </c>
      <c r="B7539" s="57">
        <v>44247</v>
      </c>
      <c r="C7539" s="57" t="s">
        <v>1007</v>
      </c>
      <c r="D7539" s="58">
        <f>VLOOKUP(Pag_Inicio_Corr_mas_casos[[#This Row],[Corregimiento]],Hoja3!$A$2:$D$676,4,0)</f>
        <v>40612</v>
      </c>
      <c r="E7539" s="57">
        <v>15</v>
      </c>
    </row>
    <row r="7540" spans="1:5" x14ac:dyDescent="0.2">
      <c r="A7540" s="56">
        <v>44247</v>
      </c>
      <c r="B7540" s="57">
        <v>44247</v>
      </c>
      <c r="C7540" s="57" t="s">
        <v>1055</v>
      </c>
      <c r="D7540" s="58">
        <f>VLOOKUP(Pag_Inicio_Corr_mas_casos[[#This Row],[Corregimiento]],Hoja3!$A$2:$D$676,4,0)</f>
        <v>90301</v>
      </c>
      <c r="E7540" s="57">
        <v>15</v>
      </c>
    </row>
    <row r="7541" spans="1:5" x14ac:dyDescent="0.2">
      <c r="A7541" s="56">
        <v>44247</v>
      </c>
      <c r="B7541" s="57">
        <v>44247</v>
      </c>
      <c r="C7541" s="57" t="s">
        <v>1150</v>
      </c>
      <c r="D7541" s="58">
        <f>VLOOKUP(Pag_Inicio_Corr_mas_casos[[#This Row],[Corregimiento]],Hoja3!$A$2:$D$676,4,0)</f>
        <v>10206</v>
      </c>
      <c r="E7541" s="57">
        <v>14</v>
      </c>
    </row>
    <row r="7542" spans="1:5" x14ac:dyDescent="0.2">
      <c r="A7542" s="56">
        <v>44247</v>
      </c>
      <c r="B7542" s="57">
        <v>44247</v>
      </c>
      <c r="C7542" s="57" t="s">
        <v>1123</v>
      </c>
      <c r="D7542" s="58">
        <f>VLOOKUP(Pag_Inicio_Corr_mas_casos[[#This Row],[Corregimiento]],Hoja3!$A$2:$D$676,4,0)</f>
        <v>20604</v>
      </c>
      <c r="E7542" s="57">
        <v>12</v>
      </c>
    </row>
    <row r="7543" spans="1:5" x14ac:dyDescent="0.2">
      <c r="A7543" s="56">
        <v>44247</v>
      </c>
      <c r="B7543" s="57">
        <v>44247</v>
      </c>
      <c r="C7543" s="57" t="s">
        <v>1009</v>
      </c>
      <c r="D7543" s="58">
        <f>VLOOKUP(Pag_Inicio_Corr_mas_casos[[#This Row],[Corregimiento]],Hoja3!$A$2:$D$676,4,0)</f>
        <v>40608</v>
      </c>
      <c r="E7543" s="57">
        <v>11</v>
      </c>
    </row>
    <row r="7544" spans="1:5" x14ac:dyDescent="0.2">
      <c r="A7544" s="56">
        <v>44247</v>
      </c>
      <c r="B7544" s="57">
        <v>44247</v>
      </c>
      <c r="C7544" s="57" t="s">
        <v>939</v>
      </c>
      <c r="D7544" s="58">
        <f>VLOOKUP(Pag_Inicio_Corr_mas_casos[[#This Row],[Corregimiento]],Hoja3!$A$2:$D$676,4,0)</f>
        <v>81009</v>
      </c>
      <c r="E7544" s="57">
        <v>11</v>
      </c>
    </row>
    <row r="7545" spans="1:5" x14ac:dyDescent="0.2">
      <c r="A7545" s="56">
        <v>44247</v>
      </c>
      <c r="B7545" s="57">
        <v>44247</v>
      </c>
      <c r="C7545" s="57" t="s">
        <v>1167</v>
      </c>
      <c r="D7545" s="58">
        <f>VLOOKUP(Pag_Inicio_Corr_mas_casos[[#This Row],[Corregimiento]],Hoja3!$A$2:$D$676,4,0)</f>
        <v>10201</v>
      </c>
      <c r="E7545" s="57">
        <v>10</v>
      </c>
    </row>
    <row r="7546" spans="1:5" x14ac:dyDescent="0.2">
      <c r="A7546" s="56">
        <v>44247</v>
      </c>
      <c r="B7546" s="57">
        <v>44247</v>
      </c>
      <c r="C7546" s="57" t="s">
        <v>1054</v>
      </c>
      <c r="D7546" s="58">
        <f>VLOOKUP(Pag_Inicio_Corr_mas_casos[[#This Row],[Corregimiento]],Hoja3!$A$2:$D$676,4,0)</f>
        <v>130102</v>
      </c>
      <c r="E7546" s="57">
        <v>10</v>
      </c>
    </row>
    <row r="7547" spans="1:5" x14ac:dyDescent="0.2">
      <c r="A7547" s="56">
        <v>44247</v>
      </c>
      <c r="B7547" s="57">
        <v>44247</v>
      </c>
      <c r="C7547" s="57" t="s">
        <v>772</v>
      </c>
      <c r="D7547" s="58">
        <f>VLOOKUP(Pag_Inicio_Corr_mas_casos[[#This Row],[Corregimiento]],Hoja3!$A$2:$D$676,4,0)</f>
        <v>80821</v>
      </c>
      <c r="E7547" s="57">
        <v>10</v>
      </c>
    </row>
    <row r="7548" spans="1:5" x14ac:dyDescent="0.2">
      <c r="A7548" s="56">
        <v>44247</v>
      </c>
      <c r="B7548" s="57">
        <v>44247</v>
      </c>
      <c r="C7548" s="57" t="s">
        <v>1033</v>
      </c>
      <c r="D7548" s="58">
        <f>VLOOKUP(Pag_Inicio_Corr_mas_casos[[#This Row],[Corregimiento]],Hoja3!$A$2:$D$676,4,0)</f>
        <v>91008</v>
      </c>
      <c r="E7548" s="57">
        <v>9</v>
      </c>
    </row>
    <row r="7549" spans="1:5" x14ac:dyDescent="0.2">
      <c r="A7549" s="56">
        <v>44247</v>
      </c>
      <c r="B7549" s="57">
        <v>44247</v>
      </c>
      <c r="C7549" s="57" t="s">
        <v>953</v>
      </c>
      <c r="D7549" s="58">
        <f>VLOOKUP(Pag_Inicio_Corr_mas_casos[[#This Row],[Corregimiento]],Hoja3!$A$2:$D$676,4,0)</f>
        <v>80817</v>
      </c>
      <c r="E7549" s="57">
        <v>9</v>
      </c>
    </row>
    <row r="7550" spans="1:5" x14ac:dyDescent="0.2">
      <c r="A7550" s="56">
        <v>44247</v>
      </c>
      <c r="B7550" s="57">
        <v>44247</v>
      </c>
      <c r="C7550" s="57" t="s">
        <v>961</v>
      </c>
      <c r="D7550" s="58">
        <f>VLOOKUP(Pag_Inicio_Corr_mas_casos[[#This Row],[Corregimiento]],Hoja3!$A$2:$D$676,4,0)</f>
        <v>20601</v>
      </c>
      <c r="E7550" s="57">
        <v>9</v>
      </c>
    </row>
    <row r="7551" spans="1:5" x14ac:dyDescent="0.2">
      <c r="A7551" s="56">
        <v>44247</v>
      </c>
      <c r="B7551" s="57">
        <v>44247</v>
      </c>
      <c r="C7551" s="57" t="s">
        <v>1019</v>
      </c>
      <c r="D7551" s="58">
        <f>VLOOKUP(Pag_Inicio_Corr_mas_casos[[#This Row],[Corregimiento]],Hoja3!$A$2:$D$676,4,0)</f>
        <v>81001</v>
      </c>
      <c r="E7551" s="57">
        <v>9</v>
      </c>
    </row>
    <row r="7552" spans="1:5" x14ac:dyDescent="0.2">
      <c r="A7552" s="56">
        <v>44247</v>
      </c>
      <c r="B7552" s="57">
        <v>44247</v>
      </c>
      <c r="C7552" s="57" t="s">
        <v>994</v>
      </c>
      <c r="D7552" s="58">
        <f>VLOOKUP(Pag_Inicio_Corr_mas_casos[[#This Row],[Corregimiento]],Hoja3!$A$2:$D$676,4,0)</f>
        <v>130105</v>
      </c>
      <c r="E7552" s="57">
        <v>9</v>
      </c>
    </row>
    <row r="7553" spans="1:5" x14ac:dyDescent="0.2">
      <c r="A7553" s="56">
        <v>44247</v>
      </c>
      <c r="B7553" s="57">
        <v>44247</v>
      </c>
      <c r="C7553" s="57" t="s">
        <v>1109</v>
      </c>
      <c r="D7553" s="58">
        <f>VLOOKUP(Pag_Inicio_Corr_mas_casos[[#This Row],[Corregimiento]],Hoja3!$A$2:$D$676,4,0)</f>
        <v>40301</v>
      </c>
      <c r="E7553" s="57">
        <v>8</v>
      </c>
    </row>
    <row r="7554" spans="1:5" x14ac:dyDescent="0.2">
      <c r="A7554" s="56">
        <v>44247</v>
      </c>
      <c r="B7554" s="57">
        <v>44247</v>
      </c>
      <c r="C7554" s="57" t="s">
        <v>1003</v>
      </c>
      <c r="D7554" s="58">
        <f>VLOOKUP(Pag_Inicio_Corr_mas_casos[[#This Row],[Corregimiento]],Hoja3!$A$2:$D$676,4,0)</f>
        <v>40611</v>
      </c>
      <c r="E7554" s="57">
        <v>8</v>
      </c>
    </row>
    <row r="7555" spans="1:5" x14ac:dyDescent="0.2">
      <c r="A7555" s="53">
        <v>44248</v>
      </c>
      <c r="B7555" s="54">
        <v>44248</v>
      </c>
      <c r="C7555" s="54" t="s">
        <v>1173</v>
      </c>
      <c r="D7555" s="55">
        <f>VLOOKUP(Pag_Inicio_Corr_mas_casos[[#This Row],[Corregimiento]],Hoja3!$A$2:$D$676,4,0)</f>
        <v>100101</v>
      </c>
      <c r="E7555" s="54">
        <v>49</v>
      </c>
    </row>
    <row r="7556" spans="1:5" x14ac:dyDescent="0.2">
      <c r="A7556" s="53">
        <v>44248</v>
      </c>
      <c r="B7556" s="54">
        <v>44248</v>
      </c>
      <c r="C7556" s="54" t="s">
        <v>1060</v>
      </c>
      <c r="D7556" s="55">
        <f>VLOOKUP(Pag_Inicio_Corr_mas_casos[[#This Row],[Corregimiento]],Hoja3!$A$2:$D$676,4,0)</f>
        <v>40601</v>
      </c>
      <c r="E7556" s="54">
        <v>27</v>
      </c>
    </row>
    <row r="7557" spans="1:5" x14ac:dyDescent="0.2">
      <c r="A7557" s="53">
        <v>44248</v>
      </c>
      <c r="B7557" s="54">
        <v>44248</v>
      </c>
      <c r="C7557" s="54" t="s">
        <v>1003</v>
      </c>
      <c r="D7557" s="55">
        <f>VLOOKUP(Pag_Inicio_Corr_mas_casos[[#This Row],[Corregimiento]],Hoja3!$A$2:$D$676,4,0)</f>
        <v>40611</v>
      </c>
      <c r="E7557" s="54">
        <v>14</v>
      </c>
    </row>
    <row r="7558" spans="1:5" x14ac:dyDescent="0.2">
      <c r="A7558" s="53">
        <v>44248</v>
      </c>
      <c r="B7558" s="54">
        <v>44248</v>
      </c>
      <c r="C7558" s="54" t="s">
        <v>1007</v>
      </c>
      <c r="D7558" s="55">
        <f>VLOOKUP(Pag_Inicio_Corr_mas_casos[[#This Row],[Corregimiento]],Hoja3!$A$2:$D$676,4,0)</f>
        <v>40612</v>
      </c>
      <c r="E7558" s="54">
        <v>13</v>
      </c>
    </row>
    <row r="7559" spans="1:5" x14ac:dyDescent="0.2">
      <c r="A7559" s="53">
        <v>44248</v>
      </c>
      <c r="B7559" s="54">
        <v>44248</v>
      </c>
      <c r="C7559" s="54" t="s">
        <v>1054</v>
      </c>
      <c r="D7559" s="55">
        <f>VLOOKUP(Pag_Inicio_Corr_mas_casos[[#This Row],[Corregimiento]],Hoja3!$A$2:$D$676,4,0)</f>
        <v>130102</v>
      </c>
      <c r="E7559" s="54">
        <v>9</v>
      </c>
    </row>
    <row r="7560" spans="1:5" x14ac:dyDescent="0.2">
      <c r="A7560" s="53">
        <v>44248</v>
      </c>
      <c r="B7560" s="54">
        <v>44248</v>
      </c>
      <c r="C7560" s="54" t="s">
        <v>938</v>
      </c>
      <c r="D7560" s="55">
        <f>VLOOKUP(Pag_Inicio_Corr_mas_casos[[#This Row],[Corregimiento]],Hoja3!$A$2:$D$676,4,0)</f>
        <v>130717</v>
      </c>
      <c r="E7560" s="54">
        <v>8</v>
      </c>
    </row>
    <row r="7561" spans="1:5" x14ac:dyDescent="0.2">
      <c r="A7561" s="53">
        <v>44248</v>
      </c>
      <c r="B7561" s="54">
        <v>44248</v>
      </c>
      <c r="C7561" s="54" t="s">
        <v>953</v>
      </c>
      <c r="D7561" s="55">
        <f>VLOOKUP(Pag_Inicio_Corr_mas_casos[[#This Row],[Corregimiento]],Hoja3!$A$2:$D$676,4,0)</f>
        <v>80817</v>
      </c>
      <c r="E7561" s="54">
        <v>8</v>
      </c>
    </row>
    <row r="7562" spans="1:5" x14ac:dyDescent="0.2">
      <c r="A7562" s="53">
        <v>44248</v>
      </c>
      <c r="B7562" s="54">
        <v>44248</v>
      </c>
      <c r="C7562" s="54" t="s">
        <v>1004</v>
      </c>
      <c r="D7562" s="55">
        <f>VLOOKUP(Pag_Inicio_Corr_mas_casos[[#This Row],[Corregimiento]],Hoja3!$A$2:$D$676,4,0)</f>
        <v>130310</v>
      </c>
      <c r="E7562" s="54">
        <v>8</v>
      </c>
    </row>
    <row r="7563" spans="1:5" x14ac:dyDescent="0.2">
      <c r="A7563" s="53">
        <v>44248</v>
      </c>
      <c r="B7563" s="54">
        <v>44248</v>
      </c>
      <c r="C7563" s="54" t="s">
        <v>1079</v>
      </c>
      <c r="D7563" s="55">
        <f>VLOOKUP(Pag_Inicio_Corr_mas_casos[[#This Row],[Corregimiento]],Hoja3!$A$2:$D$676,4,0)</f>
        <v>91101</v>
      </c>
      <c r="E7563" s="54">
        <v>8</v>
      </c>
    </row>
    <row r="7564" spans="1:5" x14ac:dyDescent="0.2">
      <c r="A7564" s="53">
        <v>44248</v>
      </c>
      <c r="B7564" s="54">
        <v>44248</v>
      </c>
      <c r="C7564" s="54" t="s">
        <v>772</v>
      </c>
      <c r="D7564" s="55">
        <f>VLOOKUP(Pag_Inicio_Corr_mas_casos[[#This Row],[Corregimiento]],Hoja3!$A$2:$D$676,4,0)</f>
        <v>80821</v>
      </c>
      <c r="E7564" s="54">
        <v>8</v>
      </c>
    </row>
    <row r="7565" spans="1:5" x14ac:dyDescent="0.2">
      <c r="A7565" s="53">
        <v>44248</v>
      </c>
      <c r="B7565" s="54">
        <v>44248</v>
      </c>
      <c r="C7565" s="54" t="s">
        <v>975</v>
      </c>
      <c r="D7565" s="55">
        <f>VLOOKUP(Pag_Inicio_Corr_mas_casos[[#This Row],[Corregimiento]],Hoja3!$A$2:$D$676,4,0)</f>
        <v>20207</v>
      </c>
      <c r="E7565" s="54">
        <v>7</v>
      </c>
    </row>
    <row r="7566" spans="1:5" x14ac:dyDescent="0.2">
      <c r="A7566" s="53">
        <v>44248</v>
      </c>
      <c r="B7566" s="54">
        <v>44248</v>
      </c>
      <c r="C7566" s="54" t="s">
        <v>1012</v>
      </c>
      <c r="D7566" s="55">
        <f>VLOOKUP(Pag_Inicio_Corr_mas_casos[[#This Row],[Corregimiento]],Hoja3!$A$2:$D$676,4,0)</f>
        <v>80819</v>
      </c>
      <c r="E7566" s="54">
        <v>7</v>
      </c>
    </row>
    <row r="7567" spans="1:5" x14ac:dyDescent="0.2">
      <c r="A7567" s="53">
        <v>44248</v>
      </c>
      <c r="B7567" s="54">
        <v>44248</v>
      </c>
      <c r="C7567" s="54" t="s">
        <v>1168</v>
      </c>
      <c r="D7567" s="55">
        <f>VLOOKUP(Pag_Inicio_Corr_mas_casos[[#This Row],[Corregimiento]],Hoja3!$A$2:$D$676,4,0)</f>
        <v>70707</v>
      </c>
      <c r="E7567" s="54">
        <v>7</v>
      </c>
    </row>
    <row r="7568" spans="1:5" x14ac:dyDescent="0.2">
      <c r="A7568" s="53">
        <v>44248</v>
      </c>
      <c r="B7568" s="54">
        <v>44248</v>
      </c>
      <c r="C7568" s="54" t="s">
        <v>1174</v>
      </c>
      <c r="D7568" s="55">
        <f>VLOOKUP(Pag_Inicio_Corr_mas_casos[[#This Row],[Corregimiento]],Hoja3!$A$2:$D$676,4,0)</f>
        <v>90608</v>
      </c>
      <c r="E7568" s="54">
        <v>7</v>
      </c>
    </row>
    <row r="7569" spans="1:5" x14ac:dyDescent="0.2">
      <c r="A7569" s="53">
        <v>44248</v>
      </c>
      <c r="B7569" s="54">
        <v>44248</v>
      </c>
      <c r="C7569" s="54" t="s">
        <v>1167</v>
      </c>
      <c r="D7569" s="55">
        <f>VLOOKUP(Pag_Inicio_Corr_mas_casos[[#This Row],[Corregimiento]],Hoja3!$A$2:$D$676,4,0)</f>
        <v>10201</v>
      </c>
      <c r="E7569" s="54">
        <v>6</v>
      </c>
    </row>
    <row r="7570" spans="1:5" x14ac:dyDescent="0.2">
      <c r="A7570" s="53">
        <v>44248</v>
      </c>
      <c r="B7570" s="54">
        <v>44248</v>
      </c>
      <c r="C7570" s="54" t="s">
        <v>1075</v>
      </c>
      <c r="D7570" s="55">
        <f>VLOOKUP(Pag_Inicio_Corr_mas_casos[[#This Row],[Corregimiento]],Hoja3!$A$2:$D$676,4,0)</f>
        <v>20205</v>
      </c>
      <c r="E7570" s="54">
        <v>6</v>
      </c>
    </row>
    <row r="7571" spans="1:5" x14ac:dyDescent="0.2">
      <c r="A7571" s="53">
        <v>44248</v>
      </c>
      <c r="B7571" s="54">
        <v>44248</v>
      </c>
      <c r="C7571" s="54" t="s">
        <v>1175</v>
      </c>
      <c r="D7571" s="55">
        <f>VLOOKUP(Pag_Inicio_Corr_mas_casos[[#This Row],[Corregimiento]],Hoja3!$A$2:$D$676,4,0)</f>
        <v>40701</v>
      </c>
      <c r="E7571" s="54">
        <v>6</v>
      </c>
    </row>
    <row r="7572" spans="1:5" x14ac:dyDescent="0.2">
      <c r="A7572" s="53">
        <v>44248</v>
      </c>
      <c r="B7572" s="54">
        <v>44248</v>
      </c>
      <c r="C7572" s="54" t="s">
        <v>1176</v>
      </c>
      <c r="D7572" s="55">
        <f>VLOOKUP(Pag_Inicio_Corr_mas_casos[[#This Row],[Corregimiento]],Hoja3!$A$2:$D$676,4,0)</f>
        <v>10203</v>
      </c>
      <c r="E7572" s="54">
        <v>5</v>
      </c>
    </row>
    <row r="7573" spans="1:5" x14ac:dyDescent="0.2">
      <c r="A7573" s="53">
        <v>44248</v>
      </c>
      <c r="B7573" s="54">
        <v>44248</v>
      </c>
      <c r="C7573" s="54" t="s">
        <v>1098</v>
      </c>
      <c r="D7573" s="55">
        <f>VLOOKUP(Pag_Inicio_Corr_mas_casos[[#This Row],[Corregimiento]],Hoja3!$A$2:$D$676,4,0)</f>
        <v>40205</v>
      </c>
      <c r="E7573" s="54">
        <v>5</v>
      </c>
    </row>
    <row r="7574" spans="1:5" x14ac:dyDescent="0.2">
      <c r="A7574" s="53">
        <v>44248</v>
      </c>
      <c r="B7574" s="54">
        <v>44248</v>
      </c>
      <c r="C7574" s="54" t="s">
        <v>964</v>
      </c>
      <c r="D7574" s="55">
        <f>VLOOKUP(Pag_Inicio_Corr_mas_casos[[#This Row],[Corregimiento]],Hoja3!$A$2:$D$676,4,0)</f>
        <v>30113</v>
      </c>
      <c r="E7574" s="54">
        <v>5</v>
      </c>
    </row>
    <row r="7575" spans="1:5" x14ac:dyDescent="0.2">
      <c r="A7575" s="35">
        <v>44249</v>
      </c>
      <c r="B7575" s="36">
        <v>44249</v>
      </c>
      <c r="C7575" s="36" t="s">
        <v>738</v>
      </c>
      <c r="D7575" s="37">
        <f>VLOOKUP(Pag_Inicio_Corr_mas_casos[[#This Row],[Corregimiento]],Hoja3!$A$2:$D$676,4,0)</f>
        <v>100101</v>
      </c>
      <c r="E7575" s="36">
        <v>59</v>
      </c>
    </row>
    <row r="7576" spans="1:5" x14ac:dyDescent="0.2">
      <c r="A7576" s="35">
        <v>44249</v>
      </c>
      <c r="B7576" s="36">
        <v>44249</v>
      </c>
      <c r="C7576" s="36" t="s">
        <v>1162</v>
      </c>
      <c r="D7576" s="37">
        <f>VLOOKUP(Pag_Inicio_Corr_mas_casos[[#This Row],[Corregimiento]],Hoja3!$A$2:$D$676,4,0)</f>
        <v>40601</v>
      </c>
      <c r="E7576" s="36">
        <v>23</v>
      </c>
    </row>
    <row r="7577" spans="1:5" x14ac:dyDescent="0.2">
      <c r="A7577" s="35">
        <v>44249</v>
      </c>
      <c r="B7577" s="36">
        <v>44249</v>
      </c>
      <c r="C7577" s="36" t="s">
        <v>797</v>
      </c>
      <c r="D7577" s="37">
        <f>VLOOKUP(Pag_Inicio_Corr_mas_casos[[#This Row],[Corregimiento]],Hoja3!$A$2:$D$676,4,0)</f>
        <v>40612</v>
      </c>
      <c r="E7577" s="36">
        <v>14</v>
      </c>
    </row>
    <row r="7578" spans="1:5" x14ac:dyDescent="0.2">
      <c r="A7578" s="35">
        <v>44249</v>
      </c>
      <c r="B7578" s="36">
        <v>44249</v>
      </c>
      <c r="C7578" s="36" t="s">
        <v>720</v>
      </c>
      <c r="D7578" s="37">
        <f>VLOOKUP(Pag_Inicio_Corr_mas_casos[[#This Row],[Corregimiento]],Hoja3!$A$2:$D$676,4,0)</f>
        <v>40201</v>
      </c>
      <c r="E7578" s="36">
        <v>13</v>
      </c>
    </row>
    <row r="7579" spans="1:5" x14ac:dyDescent="0.2">
      <c r="A7579" s="35">
        <v>44249</v>
      </c>
      <c r="B7579" s="36">
        <v>44249</v>
      </c>
      <c r="C7579" s="36" t="s">
        <v>788</v>
      </c>
      <c r="D7579" s="37">
        <f>VLOOKUP(Pag_Inicio_Corr_mas_casos[[#This Row],[Corregimiento]],Hoja3!$A$2:$D$676,4,0)</f>
        <v>91008</v>
      </c>
      <c r="E7579" s="36">
        <v>12</v>
      </c>
    </row>
    <row r="7580" spans="1:5" x14ac:dyDescent="0.2">
      <c r="A7580" s="35">
        <v>44249</v>
      </c>
      <c r="B7580" s="36">
        <v>44249</v>
      </c>
      <c r="C7580" s="36" t="s">
        <v>1177</v>
      </c>
      <c r="D7580" s="37">
        <f>VLOOKUP(Pag_Inicio_Corr_mas_casos[[#This Row],[Corregimiento]],Hoja3!$A$2:$D$676,4,0)</f>
        <v>40501</v>
      </c>
      <c r="E7580" s="36">
        <v>11</v>
      </c>
    </row>
    <row r="7581" spans="1:5" x14ac:dyDescent="0.2">
      <c r="A7581" s="35">
        <v>44249</v>
      </c>
      <c r="B7581" s="36">
        <v>44249</v>
      </c>
      <c r="C7581" s="36" t="s">
        <v>709</v>
      </c>
      <c r="D7581" s="37">
        <f>VLOOKUP(Pag_Inicio_Corr_mas_casos[[#This Row],[Corregimiento]],Hoja3!$A$2:$D$676,4,0)</f>
        <v>80815</v>
      </c>
      <c r="E7581" s="36">
        <v>10</v>
      </c>
    </row>
    <row r="7582" spans="1:5" x14ac:dyDescent="0.2">
      <c r="A7582" s="35">
        <v>44249</v>
      </c>
      <c r="B7582" s="36">
        <v>44249</v>
      </c>
      <c r="C7582" s="36" t="s">
        <v>757</v>
      </c>
      <c r="D7582" s="37">
        <f>VLOOKUP(Pag_Inicio_Corr_mas_casos[[#This Row],[Corregimiento]],Hoja3!$A$2:$D$676,4,0)</f>
        <v>40611</v>
      </c>
      <c r="E7582" s="36">
        <v>10</v>
      </c>
    </row>
    <row r="7583" spans="1:5" x14ac:dyDescent="0.2">
      <c r="A7583" s="35">
        <v>44249</v>
      </c>
      <c r="B7583" s="36">
        <v>44249</v>
      </c>
      <c r="C7583" s="36" t="s">
        <v>1096</v>
      </c>
      <c r="D7583" s="37">
        <f>VLOOKUP(Pag_Inicio_Corr_mas_casos[[#This Row],[Corregimiento]],Hoja3!$A$2:$D$676,4,0)</f>
        <v>130106</v>
      </c>
      <c r="E7583" s="36">
        <v>10</v>
      </c>
    </row>
    <row r="7584" spans="1:5" x14ac:dyDescent="0.2">
      <c r="A7584" s="35">
        <v>44249</v>
      </c>
      <c r="B7584" s="36">
        <v>44249</v>
      </c>
      <c r="C7584" s="36" t="s">
        <v>1153</v>
      </c>
      <c r="D7584" s="37">
        <f>VLOOKUP(Pag_Inicio_Corr_mas_casos[[#This Row],[Corregimiento]],Hoja3!$A$2:$D$676,4,0)</f>
        <v>20601</v>
      </c>
      <c r="E7584" s="36">
        <v>9</v>
      </c>
    </row>
    <row r="7585" spans="1:5" x14ac:dyDescent="0.2">
      <c r="A7585" s="35">
        <v>44249</v>
      </c>
      <c r="B7585" s="36">
        <v>44249</v>
      </c>
      <c r="C7585" s="36" t="s">
        <v>771</v>
      </c>
      <c r="D7585" s="37">
        <f>VLOOKUP(Pag_Inicio_Corr_mas_casos[[#This Row],[Corregimiento]],Hoja3!$A$2:$D$676,4,0)</f>
        <v>40801</v>
      </c>
      <c r="E7585" s="36">
        <v>8</v>
      </c>
    </row>
    <row r="7586" spans="1:5" x14ac:dyDescent="0.2">
      <c r="A7586" s="35">
        <v>44249</v>
      </c>
      <c r="B7586" s="36">
        <v>44249</v>
      </c>
      <c r="C7586" s="36" t="s">
        <v>890</v>
      </c>
      <c r="D7586" s="37">
        <f>VLOOKUP(Pag_Inicio_Corr_mas_casos[[#This Row],[Corregimiento]],Hoja3!$A$2:$D$676,4,0)</f>
        <v>130402</v>
      </c>
      <c r="E7586" s="36">
        <v>8</v>
      </c>
    </row>
    <row r="7587" spans="1:5" x14ac:dyDescent="0.2">
      <c r="A7587" s="35">
        <v>44249</v>
      </c>
      <c r="B7587" s="36">
        <v>44249</v>
      </c>
      <c r="C7587" s="36" t="s">
        <v>748</v>
      </c>
      <c r="D7587" s="37">
        <f>VLOOKUP(Pag_Inicio_Corr_mas_casos[[#This Row],[Corregimiento]],Hoja3!$A$2:$D$676,4,0)</f>
        <v>40503</v>
      </c>
      <c r="E7587" s="36">
        <v>8</v>
      </c>
    </row>
    <row r="7588" spans="1:5" x14ac:dyDescent="0.2">
      <c r="A7588" s="35">
        <v>44249</v>
      </c>
      <c r="B7588" s="36">
        <v>44249</v>
      </c>
      <c r="C7588" s="36" t="s">
        <v>893</v>
      </c>
      <c r="D7588" s="37">
        <f>VLOOKUP(Pag_Inicio_Corr_mas_casos[[#This Row],[Corregimiento]],Hoja3!$A$2:$D$676,4,0)</f>
        <v>91001</v>
      </c>
      <c r="E7588" s="36">
        <v>8</v>
      </c>
    </row>
    <row r="7589" spans="1:5" x14ac:dyDescent="0.2">
      <c r="A7589" s="35">
        <v>44249</v>
      </c>
      <c r="B7589" s="36">
        <v>44249</v>
      </c>
      <c r="C7589" s="36" t="s">
        <v>1178</v>
      </c>
      <c r="D7589" s="37">
        <f>VLOOKUP(Pag_Inicio_Corr_mas_casos[[#This Row],[Corregimiento]],Hoja3!$A$2:$D$676,4,0)</f>
        <v>130102</v>
      </c>
      <c r="E7589" s="36">
        <v>8</v>
      </c>
    </row>
    <row r="7590" spans="1:5" x14ac:dyDescent="0.2">
      <c r="A7590" s="35">
        <v>44249</v>
      </c>
      <c r="B7590" s="36">
        <v>44249</v>
      </c>
      <c r="C7590" s="36" t="s">
        <v>781</v>
      </c>
      <c r="D7590" s="37">
        <f>VLOOKUP(Pag_Inicio_Corr_mas_casos[[#This Row],[Corregimiento]],Hoja3!$A$2:$D$676,4,0)</f>
        <v>40606</v>
      </c>
      <c r="E7590" s="36">
        <v>7</v>
      </c>
    </row>
    <row r="7591" spans="1:5" x14ac:dyDescent="0.2">
      <c r="A7591" s="35">
        <v>44249</v>
      </c>
      <c r="B7591" s="36">
        <v>44249</v>
      </c>
      <c r="C7591" s="36" t="s">
        <v>1179</v>
      </c>
      <c r="D7591" s="37">
        <f>VLOOKUP(Pag_Inicio_Corr_mas_casos[[#This Row],[Corregimiento]],Hoja3!$A$2:$D$676,4,0)</f>
        <v>91013</v>
      </c>
      <c r="E7591" s="36">
        <v>6</v>
      </c>
    </row>
    <row r="7592" spans="1:5" x14ac:dyDescent="0.2">
      <c r="A7592" s="35">
        <v>44249</v>
      </c>
      <c r="B7592" s="36">
        <v>44249</v>
      </c>
      <c r="C7592" s="36" t="s">
        <v>1166</v>
      </c>
      <c r="D7592" s="37">
        <f>VLOOKUP(Pag_Inicio_Corr_mas_casos[[#This Row],[Corregimiento]],Hoja3!$A$2:$D$676,4,0)</f>
        <v>40205</v>
      </c>
      <c r="E7592" s="36">
        <v>6</v>
      </c>
    </row>
    <row r="7593" spans="1:5" x14ac:dyDescent="0.2">
      <c r="A7593" s="35">
        <v>44249</v>
      </c>
      <c r="B7593" s="36">
        <v>44249</v>
      </c>
      <c r="C7593" s="36" t="s">
        <v>1180</v>
      </c>
      <c r="D7593" s="37">
        <f>VLOOKUP(Pag_Inicio_Corr_mas_casos[[#This Row],[Corregimiento]],Hoja3!$A$2:$D$676,4,0)</f>
        <v>41401</v>
      </c>
      <c r="E7593" s="36">
        <v>6</v>
      </c>
    </row>
    <row r="7594" spans="1:5" x14ac:dyDescent="0.2">
      <c r="A7594" s="35">
        <v>44249</v>
      </c>
      <c r="B7594" s="36">
        <v>44249</v>
      </c>
      <c r="C7594" s="36" t="s">
        <v>673</v>
      </c>
      <c r="D7594" s="37">
        <f>VLOOKUP(Pag_Inicio_Corr_mas_casos[[#This Row],[Corregimiento]],Hoja3!$A$2:$D$676,4,0)</f>
        <v>40604</v>
      </c>
      <c r="E7594" s="36">
        <v>6</v>
      </c>
    </row>
    <row r="7595" spans="1:5" x14ac:dyDescent="0.2">
      <c r="A7595" s="59">
        <v>44250</v>
      </c>
      <c r="B7595" s="60">
        <v>44250</v>
      </c>
      <c r="C7595" s="60" t="s">
        <v>1162</v>
      </c>
      <c r="D7595" s="61">
        <f>VLOOKUP(Pag_Inicio_Corr_mas_casos[[#This Row],[Corregimiento]],Hoja3!$A$2:$D$676,4,0)</f>
        <v>40601</v>
      </c>
      <c r="E7595" s="60">
        <v>31</v>
      </c>
    </row>
    <row r="7596" spans="1:5" x14ac:dyDescent="0.2">
      <c r="A7596" s="59">
        <v>44250</v>
      </c>
      <c r="B7596" s="60">
        <v>44250</v>
      </c>
      <c r="C7596" s="60" t="s">
        <v>680</v>
      </c>
      <c r="D7596" s="61">
        <f>VLOOKUP(Pag_Inicio_Corr_mas_casos[[#This Row],[Corregimiento]],Hoja3!$A$2:$D$676,4,0)</f>
        <v>130106</v>
      </c>
      <c r="E7596" s="60">
        <v>27</v>
      </c>
    </row>
    <row r="7597" spans="1:5" x14ac:dyDescent="0.2">
      <c r="A7597" s="59">
        <v>44250</v>
      </c>
      <c r="B7597" s="60">
        <v>44250</v>
      </c>
      <c r="C7597" s="60" t="s">
        <v>1154</v>
      </c>
      <c r="D7597" s="61">
        <f>VLOOKUP(Pag_Inicio_Corr_mas_casos[[#This Row],[Corregimiento]],Hoja3!$A$2:$D$676,4,0)</f>
        <v>40612</v>
      </c>
      <c r="E7597" s="60">
        <v>21</v>
      </c>
    </row>
    <row r="7598" spans="1:5" x14ac:dyDescent="0.2">
      <c r="A7598" s="59">
        <v>44250</v>
      </c>
      <c r="B7598" s="60">
        <v>44250</v>
      </c>
      <c r="C7598" s="60" t="s">
        <v>673</v>
      </c>
      <c r="D7598" s="61">
        <f>VLOOKUP(Pag_Inicio_Corr_mas_casos[[#This Row],[Corregimiento]],Hoja3!$A$2:$D$676,4,0)</f>
        <v>40604</v>
      </c>
      <c r="E7598" s="60">
        <v>18</v>
      </c>
    </row>
    <row r="7599" spans="1:5" x14ac:dyDescent="0.2">
      <c r="A7599" s="59">
        <v>44250</v>
      </c>
      <c r="B7599" s="60">
        <v>44250</v>
      </c>
      <c r="C7599" s="60" t="s">
        <v>721</v>
      </c>
      <c r="D7599" s="61">
        <f>VLOOKUP(Pag_Inicio_Corr_mas_casos[[#This Row],[Corregimiento]],Hoja3!$A$2:$D$676,4,0)</f>
        <v>80805</v>
      </c>
      <c r="E7599" s="60">
        <v>15</v>
      </c>
    </row>
    <row r="7600" spans="1:5" x14ac:dyDescent="0.2">
      <c r="A7600" s="59">
        <v>44250</v>
      </c>
      <c r="B7600" s="60">
        <v>44250</v>
      </c>
      <c r="C7600" s="60" t="s">
        <v>1181</v>
      </c>
      <c r="D7600" s="61">
        <f>VLOOKUP(Pag_Inicio_Corr_mas_casos[[#This Row],[Corregimiento]],Hoja3!$A$2:$D$676,4,0)</f>
        <v>20207</v>
      </c>
      <c r="E7600" s="60">
        <v>14</v>
      </c>
    </row>
    <row r="7601" spans="1:5" x14ac:dyDescent="0.2">
      <c r="A7601" s="59">
        <v>44250</v>
      </c>
      <c r="B7601" s="60">
        <v>44250</v>
      </c>
      <c r="C7601" s="60" t="s">
        <v>1182</v>
      </c>
      <c r="D7601" s="61">
        <f>VLOOKUP(Pag_Inicio_Corr_mas_casos[[#This Row],[Corregimiento]],Hoja3!$A$2:$D$676,4,0)</f>
        <v>70301</v>
      </c>
      <c r="E7601" s="60">
        <v>14</v>
      </c>
    </row>
    <row r="7602" spans="1:5" x14ac:dyDescent="0.2">
      <c r="A7602" s="59">
        <v>44250</v>
      </c>
      <c r="B7602" s="60">
        <v>44250</v>
      </c>
      <c r="C7602" s="60" t="s">
        <v>691</v>
      </c>
      <c r="D7602" s="61">
        <f>VLOOKUP(Pag_Inicio_Corr_mas_casos[[#This Row],[Corregimiento]],Hoja3!$A$2:$D$676,4,0)</f>
        <v>80819</v>
      </c>
      <c r="E7602" s="60">
        <v>13</v>
      </c>
    </row>
    <row r="7603" spans="1:5" x14ac:dyDescent="0.2">
      <c r="A7603" s="59">
        <v>44250</v>
      </c>
      <c r="B7603" s="60">
        <v>44250</v>
      </c>
      <c r="C7603" s="60" t="s">
        <v>726</v>
      </c>
      <c r="D7603" s="61">
        <f>VLOOKUP(Pag_Inicio_Corr_mas_casos[[#This Row],[Corregimiento]],Hoja3!$A$2:$D$676,4,0)</f>
        <v>130701</v>
      </c>
      <c r="E7603" s="60">
        <v>12</v>
      </c>
    </row>
    <row r="7604" spans="1:5" x14ac:dyDescent="0.2">
      <c r="A7604" s="59">
        <v>44250</v>
      </c>
      <c r="B7604" s="60">
        <v>44250</v>
      </c>
      <c r="C7604" s="60" t="s">
        <v>1135</v>
      </c>
      <c r="D7604" s="61">
        <f>VLOOKUP(Pag_Inicio_Corr_mas_casos[[#This Row],[Corregimiento]],Hoja3!$A$2:$D$676,4,0)</f>
        <v>130101</v>
      </c>
      <c r="E7604" s="60">
        <v>12</v>
      </c>
    </row>
    <row r="7605" spans="1:5" x14ac:dyDescent="0.2">
      <c r="A7605" s="59">
        <v>44250</v>
      </c>
      <c r="B7605" s="60">
        <v>44250</v>
      </c>
      <c r="C7605" s="60" t="s">
        <v>733</v>
      </c>
      <c r="D7605" s="61">
        <f>VLOOKUP(Pag_Inicio_Corr_mas_casos[[#This Row],[Corregimiento]],Hoja3!$A$2:$D$676,4,0)</f>
        <v>130706</v>
      </c>
      <c r="E7605" s="60">
        <v>11</v>
      </c>
    </row>
    <row r="7606" spans="1:5" x14ac:dyDescent="0.2">
      <c r="A7606" s="59">
        <v>44250</v>
      </c>
      <c r="B7606" s="60">
        <v>44250</v>
      </c>
      <c r="C7606" s="60" t="s">
        <v>1153</v>
      </c>
      <c r="D7606" s="61">
        <f>VLOOKUP(Pag_Inicio_Corr_mas_casos[[#This Row],[Corregimiento]],Hoja3!$A$2:$D$676,4,0)</f>
        <v>20601</v>
      </c>
      <c r="E7606" s="60">
        <v>10</v>
      </c>
    </row>
    <row r="7607" spans="1:5" x14ac:dyDescent="0.2">
      <c r="A7607" s="59">
        <v>44250</v>
      </c>
      <c r="B7607" s="60">
        <v>44250</v>
      </c>
      <c r="C7607" s="60" t="s">
        <v>704</v>
      </c>
      <c r="D7607" s="61">
        <f>VLOOKUP(Pag_Inicio_Corr_mas_casos[[#This Row],[Corregimiento]],Hoja3!$A$2:$D$676,4,0)</f>
        <v>80813</v>
      </c>
      <c r="E7607" s="60">
        <v>10</v>
      </c>
    </row>
    <row r="7608" spans="1:5" x14ac:dyDescent="0.2">
      <c r="A7608" s="59">
        <v>44250</v>
      </c>
      <c r="B7608" s="60">
        <v>44250</v>
      </c>
      <c r="C7608" s="60" t="s">
        <v>893</v>
      </c>
      <c r="D7608" s="61">
        <f>VLOOKUP(Pag_Inicio_Corr_mas_casos[[#This Row],[Corregimiento]],Hoja3!$A$2:$D$676,4,0)</f>
        <v>91001</v>
      </c>
      <c r="E7608" s="60">
        <v>9</v>
      </c>
    </row>
    <row r="7609" spans="1:5" x14ac:dyDescent="0.2">
      <c r="A7609" s="59">
        <v>44250</v>
      </c>
      <c r="B7609" s="60">
        <v>44250</v>
      </c>
      <c r="C7609" s="60" t="s">
        <v>719</v>
      </c>
      <c r="D7609" s="61">
        <f>VLOOKUP(Pag_Inicio_Corr_mas_casos[[#This Row],[Corregimiento]],Hoja3!$A$2:$D$676,4,0)</f>
        <v>80809</v>
      </c>
      <c r="E7609" s="60">
        <v>9</v>
      </c>
    </row>
    <row r="7610" spans="1:5" x14ac:dyDescent="0.2">
      <c r="A7610" s="59">
        <v>44250</v>
      </c>
      <c r="B7610" s="60">
        <v>44250</v>
      </c>
      <c r="C7610" s="60" t="s">
        <v>759</v>
      </c>
      <c r="D7610" s="61">
        <f>VLOOKUP(Pag_Inicio_Corr_mas_casos[[#This Row],[Corregimiento]],Hoja3!$A$2:$D$676,4,0)</f>
        <v>10206</v>
      </c>
      <c r="E7610" s="60">
        <v>9</v>
      </c>
    </row>
    <row r="7611" spans="1:5" x14ac:dyDescent="0.2">
      <c r="A7611" s="59">
        <v>44250</v>
      </c>
      <c r="B7611" s="60">
        <v>44250</v>
      </c>
      <c r="C7611" s="60" t="s">
        <v>695</v>
      </c>
      <c r="D7611" s="61">
        <f>VLOOKUP(Pag_Inicio_Corr_mas_casos[[#This Row],[Corregimiento]],Hoja3!$A$2:$D$676,4,0)</f>
        <v>130702</v>
      </c>
      <c r="E7611" s="60">
        <v>9</v>
      </c>
    </row>
    <row r="7612" spans="1:5" x14ac:dyDescent="0.2">
      <c r="A7612" s="59">
        <v>44250</v>
      </c>
      <c r="B7612" s="60">
        <v>44250</v>
      </c>
      <c r="C7612" s="60" t="s">
        <v>722</v>
      </c>
      <c r="D7612" s="61">
        <f>VLOOKUP(Pag_Inicio_Corr_mas_casos[[#This Row],[Corregimiento]],Hoja3!$A$2:$D$676,4,0)</f>
        <v>130717</v>
      </c>
      <c r="E7612" s="60">
        <v>8</v>
      </c>
    </row>
    <row r="7613" spans="1:5" x14ac:dyDescent="0.2">
      <c r="A7613" s="59">
        <v>44250</v>
      </c>
      <c r="B7613" s="60">
        <v>44250</v>
      </c>
      <c r="C7613" s="60" t="s">
        <v>699</v>
      </c>
      <c r="D7613" s="61">
        <f>VLOOKUP(Pag_Inicio_Corr_mas_casos[[#This Row],[Corregimiento]],Hoja3!$A$2:$D$676,4,0)</f>
        <v>80810</v>
      </c>
      <c r="E7613" s="60">
        <v>8</v>
      </c>
    </row>
    <row r="7614" spans="1:5" x14ac:dyDescent="0.2">
      <c r="A7614" s="59">
        <v>44250</v>
      </c>
      <c r="B7614" s="60">
        <v>44250</v>
      </c>
      <c r="C7614" s="60" t="s">
        <v>862</v>
      </c>
      <c r="D7614" s="61">
        <f>VLOOKUP(Pag_Inicio_Corr_mas_casos[[#This Row],[Corregimiento]],Hoja3!$A$2:$D$676,4,0)</f>
        <v>91007</v>
      </c>
      <c r="E7614" s="60">
        <v>8</v>
      </c>
    </row>
    <row r="7615" spans="1:5" x14ac:dyDescent="0.2">
      <c r="A7615" s="105">
        <v>44251</v>
      </c>
      <c r="B7615" s="106">
        <v>44251</v>
      </c>
      <c r="C7615" s="106" t="s">
        <v>1183</v>
      </c>
      <c r="D7615" s="107">
        <f>VLOOKUP(Pag_Inicio_Corr_mas_casos[[#This Row],[Corregimiento]],Hoja3!$A$2:$D$676,4,0)</f>
        <v>100101</v>
      </c>
      <c r="E7615" s="106">
        <v>115</v>
      </c>
    </row>
    <row r="7616" spans="1:5" x14ac:dyDescent="0.2">
      <c r="A7616" s="105">
        <v>44251</v>
      </c>
      <c r="B7616" s="106">
        <v>44251</v>
      </c>
      <c r="C7616" s="106" t="s">
        <v>696</v>
      </c>
      <c r="D7616" s="107">
        <f>VLOOKUP(Pag_Inicio_Corr_mas_casos[[#This Row],[Corregimiento]],Hoja3!$A$2:$D$676,4,0)</f>
        <v>40601</v>
      </c>
      <c r="E7616" s="106">
        <v>46</v>
      </c>
    </row>
    <row r="7617" spans="1:5" x14ac:dyDescent="0.2">
      <c r="A7617" s="105">
        <v>44251</v>
      </c>
      <c r="B7617" s="106">
        <v>44251</v>
      </c>
      <c r="C7617" s="106" t="s">
        <v>1184</v>
      </c>
      <c r="D7617" s="107">
        <f>VLOOKUP(Pag_Inicio_Corr_mas_casos[[#This Row],[Corregimiento]],Hoja3!$A$2:$D$676,4,0)</f>
        <v>90303</v>
      </c>
      <c r="E7617" s="106">
        <v>20</v>
      </c>
    </row>
    <row r="7618" spans="1:5" x14ac:dyDescent="0.2">
      <c r="A7618" s="105">
        <v>44251</v>
      </c>
      <c r="B7618" s="106">
        <v>44251</v>
      </c>
      <c r="C7618" s="106" t="s">
        <v>797</v>
      </c>
      <c r="D7618" s="107">
        <f>VLOOKUP(Pag_Inicio_Corr_mas_casos[[#This Row],[Corregimiento]],Hoja3!$A$2:$D$676,4,0)</f>
        <v>40612</v>
      </c>
      <c r="E7618" s="106">
        <v>18</v>
      </c>
    </row>
    <row r="7619" spans="1:5" x14ac:dyDescent="0.2">
      <c r="A7619" s="105">
        <v>44251</v>
      </c>
      <c r="B7619" s="106">
        <v>44251</v>
      </c>
      <c r="C7619" s="106" t="s">
        <v>776</v>
      </c>
      <c r="D7619" s="107">
        <f>VLOOKUP(Pag_Inicio_Corr_mas_casos[[#This Row],[Corregimiento]],Hoja3!$A$2:$D$676,4,0)</f>
        <v>10101</v>
      </c>
      <c r="E7619" s="106">
        <v>16</v>
      </c>
    </row>
    <row r="7620" spans="1:5" x14ac:dyDescent="0.2">
      <c r="A7620" s="105">
        <v>44251</v>
      </c>
      <c r="B7620" s="106">
        <v>44251</v>
      </c>
      <c r="C7620" s="106" t="s">
        <v>1181</v>
      </c>
      <c r="D7620" s="107">
        <f>VLOOKUP(Pag_Inicio_Corr_mas_casos[[#This Row],[Corregimiento]],Hoja3!$A$2:$D$676,4,0)</f>
        <v>20207</v>
      </c>
      <c r="E7620" s="106">
        <v>16</v>
      </c>
    </row>
    <row r="7621" spans="1:5" x14ac:dyDescent="0.2">
      <c r="A7621" s="105">
        <v>44251</v>
      </c>
      <c r="B7621" s="106">
        <v>44251</v>
      </c>
      <c r="C7621" s="106" t="s">
        <v>1185</v>
      </c>
      <c r="D7621" s="107">
        <f>VLOOKUP(Pag_Inicio_Corr_mas_casos[[#This Row],[Corregimiento]],Hoja3!$A$2:$D$676,4,0)</f>
        <v>91101</v>
      </c>
      <c r="E7621" s="106">
        <v>16</v>
      </c>
    </row>
    <row r="7622" spans="1:5" x14ac:dyDescent="0.2">
      <c r="A7622" s="105">
        <v>44251</v>
      </c>
      <c r="B7622" s="106">
        <v>44251</v>
      </c>
      <c r="C7622" s="106" t="s">
        <v>702</v>
      </c>
      <c r="D7622" s="107">
        <f>VLOOKUP(Pag_Inicio_Corr_mas_casos[[#This Row],[Corregimiento]],Hoja3!$A$2:$D$676,4,0)</f>
        <v>10201</v>
      </c>
      <c r="E7622" s="106">
        <v>15</v>
      </c>
    </row>
    <row r="7623" spans="1:5" x14ac:dyDescent="0.2">
      <c r="A7623" s="105">
        <v>44251</v>
      </c>
      <c r="B7623" s="106">
        <v>44251</v>
      </c>
      <c r="C7623" s="106" t="s">
        <v>759</v>
      </c>
      <c r="D7623" s="107">
        <f>VLOOKUP(Pag_Inicio_Corr_mas_casos[[#This Row],[Corregimiento]],Hoja3!$A$2:$D$676,4,0)</f>
        <v>10206</v>
      </c>
      <c r="E7623" s="106">
        <v>15</v>
      </c>
    </row>
    <row r="7624" spans="1:5" x14ac:dyDescent="0.2">
      <c r="A7624" s="105">
        <v>44251</v>
      </c>
      <c r="B7624" s="106">
        <v>44251</v>
      </c>
      <c r="C7624" s="106" t="s">
        <v>787</v>
      </c>
      <c r="D7624" s="107">
        <f>VLOOKUP(Pag_Inicio_Corr_mas_casos[[#This Row],[Corregimiento]],Hoja3!$A$2:$D$676,4,0)</f>
        <v>40501</v>
      </c>
      <c r="E7624" s="106">
        <v>14</v>
      </c>
    </row>
    <row r="7625" spans="1:5" x14ac:dyDescent="0.2">
      <c r="A7625" s="105">
        <v>44251</v>
      </c>
      <c r="B7625" s="106">
        <v>44251</v>
      </c>
      <c r="C7625" s="106" t="s">
        <v>680</v>
      </c>
      <c r="D7625" s="107">
        <f>VLOOKUP(Pag_Inicio_Corr_mas_casos[[#This Row],[Corregimiento]],Hoja3!$A$2:$D$676,4,0)</f>
        <v>130106</v>
      </c>
      <c r="E7625" s="106">
        <v>14</v>
      </c>
    </row>
    <row r="7626" spans="1:5" x14ac:dyDescent="0.2">
      <c r="A7626" s="105">
        <v>44251</v>
      </c>
      <c r="B7626" s="106">
        <v>44251</v>
      </c>
      <c r="C7626" s="106" t="s">
        <v>1186</v>
      </c>
      <c r="D7626" s="107">
        <f>VLOOKUP(Pag_Inicio_Corr_mas_casos[[#This Row],[Corregimiento]],Hoja3!$A$2:$D$676,4,0)</f>
        <v>40402</v>
      </c>
      <c r="E7626" s="106">
        <v>12</v>
      </c>
    </row>
    <row r="7627" spans="1:5" x14ac:dyDescent="0.2">
      <c r="A7627" s="105">
        <v>44251</v>
      </c>
      <c r="B7627" s="106">
        <v>44251</v>
      </c>
      <c r="C7627" s="106" t="s">
        <v>1153</v>
      </c>
      <c r="D7627" s="107">
        <f>VLOOKUP(Pag_Inicio_Corr_mas_casos[[#This Row],[Corregimiento]],Hoja3!$A$2:$D$676,4,0)</f>
        <v>20601</v>
      </c>
      <c r="E7627" s="106">
        <v>12</v>
      </c>
    </row>
    <row r="7628" spans="1:5" x14ac:dyDescent="0.2">
      <c r="A7628" s="105">
        <v>44251</v>
      </c>
      <c r="B7628" s="106">
        <v>44251</v>
      </c>
      <c r="C7628" s="106" t="s">
        <v>687</v>
      </c>
      <c r="D7628" s="107">
        <f>VLOOKUP(Pag_Inicio_Corr_mas_casos[[#This Row],[Corregimiento]],Hoja3!$A$2:$D$676,4,0)</f>
        <v>80817</v>
      </c>
      <c r="E7628" s="106">
        <v>12</v>
      </c>
    </row>
    <row r="7629" spans="1:5" x14ac:dyDescent="0.2">
      <c r="A7629" s="105">
        <v>44251</v>
      </c>
      <c r="B7629" s="106">
        <v>44251</v>
      </c>
      <c r="C7629" s="106" t="s">
        <v>1187</v>
      </c>
      <c r="D7629" s="107">
        <f>VLOOKUP(Pag_Inicio_Corr_mas_casos[[#This Row],[Corregimiento]],Hoja3!$A$2:$D$676,4,0)</f>
        <v>80823</v>
      </c>
      <c r="E7629" s="106">
        <v>11</v>
      </c>
    </row>
    <row r="7630" spans="1:5" x14ac:dyDescent="0.2">
      <c r="A7630" s="105">
        <v>44251</v>
      </c>
      <c r="B7630" s="106">
        <v>44251</v>
      </c>
      <c r="C7630" s="106" t="s">
        <v>1188</v>
      </c>
      <c r="D7630" s="107">
        <f>VLOOKUP(Pag_Inicio_Corr_mas_casos[[#This Row],[Corregimiento]],Hoja3!$A$2:$D$676,4,0)</f>
        <v>20405</v>
      </c>
      <c r="E7630" s="106">
        <v>10</v>
      </c>
    </row>
    <row r="7631" spans="1:5" x14ac:dyDescent="0.2">
      <c r="A7631" s="105">
        <v>44251</v>
      </c>
      <c r="B7631" s="106">
        <v>44251</v>
      </c>
      <c r="C7631" s="106" t="s">
        <v>700</v>
      </c>
      <c r="D7631" s="107">
        <f>VLOOKUP(Pag_Inicio_Corr_mas_casos[[#This Row],[Corregimiento]],Hoja3!$A$2:$D$676,4,0)</f>
        <v>30107</v>
      </c>
      <c r="E7631" s="106">
        <v>10</v>
      </c>
    </row>
    <row r="7632" spans="1:5" x14ac:dyDescent="0.2">
      <c r="A7632" s="105">
        <v>44251</v>
      </c>
      <c r="B7632" s="106">
        <v>44251</v>
      </c>
      <c r="C7632" s="106" t="s">
        <v>1189</v>
      </c>
      <c r="D7632" s="107">
        <f>VLOOKUP(Pag_Inicio_Corr_mas_casos[[#This Row],[Corregimiento]],Hoja3!$A$2:$D$676,4,0)</f>
        <v>10215</v>
      </c>
      <c r="E7632" s="106">
        <v>10</v>
      </c>
    </row>
    <row r="7633" spans="1:5" x14ac:dyDescent="0.2">
      <c r="A7633" s="105">
        <v>44251</v>
      </c>
      <c r="B7633" s="106">
        <v>44251</v>
      </c>
      <c r="C7633" s="106" t="s">
        <v>1166</v>
      </c>
      <c r="D7633" s="107">
        <f>VLOOKUP(Pag_Inicio_Corr_mas_casos[[#This Row],[Corregimiento]],Hoja3!$A$2:$D$676,4,0)</f>
        <v>40205</v>
      </c>
      <c r="E7633" s="106">
        <v>9</v>
      </c>
    </row>
    <row r="7634" spans="1:5" x14ac:dyDescent="0.2">
      <c r="A7634" s="105">
        <v>44251</v>
      </c>
      <c r="B7634" s="106">
        <v>44251</v>
      </c>
      <c r="C7634" s="106" t="s">
        <v>686</v>
      </c>
      <c r="D7634" s="107">
        <f>VLOOKUP(Pag_Inicio_Corr_mas_casos[[#This Row],[Corregimiento]],Hoja3!$A$2:$D$676,4,0)</f>
        <v>80816</v>
      </c>
      <c r="E7634" s="106">
        <v>9</v>
      </c>
    </row>
    <row r="7635" spans="1:5" x14ac:dyDescent="0.2">
      <c r="A7635" s="56">
        <v>44252</v>
      </c>
      <c r="B7635" s="57">
        <v>44252</v>
      </c>
      <c r="C7635" s="57" t="s">
        <v>1183</v>
      </c>
      <c r="D7635" s="58">
        <f>VLOOKUP(Pag_Inicio_Corr_mas_casos[[#This Row],[Corregimiento]],Hoja3!$A$2:$D$676,4,0)</f>
        <v>100101</v>
      </c>
      <c r="E7635" s="57">
        <v>67</v>
      </c>
    </row>
    <row r="7636" spans="1:5" x14ac:dyDescent="0.2">
      <c r="A7636" s="56">
        <v>44252</v>
      </c>
      <c r="B7636" s="57">
        <v>44252</v>
      </c>
      <c r="C7636" s="57" t="s">
        <v>1162</v>
      </c>
      <c r="D7636" s="58">
        <f>VLOOKUP(Pag_Inicio_Corr_mas_casos[[#This Row],[Corregimiento]],Hoja3!$A$2:$D$676,4,0)</f>
        <v>40601</v>
      </c>
      <c r="E7636" s="57">
        <v>19</v>
      </c>
    </row>
    <row r="7637" spans="1:5" x14ac:dyDescent="0.2">
      <c r="A7637" s="56">
        <v>44252</v>
      </c>
      <c r="B7637" s="57">
        <v>44252</v>
      </c>
      <c r="C7637" s="57" t="s">
        <v>893</v>
      </c>
      <c r="D7637" s="58">
        <f>VLOOKUP(Pag_Inicio_Corr_mas_casos[[#This Row],[Corregimiento]],Hoja3!$A$2:$D$676,4,0)</f>
        <v>91001</v>
      </c>
      <c r="E7637" s="57">
        <v>15</v>
      </c>
    </row>
    <row r="7638" spans="1:5" x14ac:dyDescent="0.2">
      <c r="A7638" s="56">
        <v>44252</v>
      </c>
      <c r="B7638" s="57">
        <v>44252</v>
      </c>
      <c r="C7638" s="57" t="s">
        <v>1185</v>
      </c>
      <c r="D7638" s="58">
        <f>VLOOKUP(Pag_Inicio_Corr_mas_casos[[#This Row],[Corregimiento]],Hoja3!$A$2:$D$676,4,0)</f>
        <v>91101</v>
      </c>
      <c r="E7638" s="57">
        <v>14</v>
      </c>
    </row>
    <row r="7639" spans="1:5" x14ac:dyDescent="0.2">
      <c r="A7639" s="56">
        <v>44252</v>
      </c>
      <c r="B7639" s="57">
        <v>44252</v>
      </c>
      <c r="C7639" s="57" t="s">
        <v>788</v>
      </c>
      <c r="D7639" s="58">
        <f>VLOOKUP(Pag_Inicio_Corr_mas_casos[[#This Row],[Corregimiento]],Hoja3!$A$2:$D$676,4,0)</f>
        <v>91008</v>
      </c>
      <c r="E7639" s="57">
        <v>13</v>
      </c>
    </row>
    <row r="7640" spans="1:5" x14ac:dyDescent="0.2">
      <c r="A7640" s="56">
        <v>44252</v>
      </c>
      <c r="B7640" s="57">
        <v>44252</v>
      </c>
      <c r="C7640" s="57" t="s">
        <v>759</v>
      </c>
      <c r="D7640" s="58">
        <f>VLOOKUP(Pag_Inicio_Corr_mas_casos[[#This Row],[Corregimiento]],Hoja3!$A$2:$D$676,4,0)</f>
        <v>10206</v>
      </c>
      <c r="E7640" s="57">
        <v>12</v>
      </c>
    </row>
    <row r="7641" spans="1:5" x14ac:dyDescent="0.2">
      <c r="A7641" s="56">
        <v>44252</v>
      </c>
      <c r="B7641" s="57">
        <v>44252</v>
      </c>
      <c r="C7641" s="57" t="s">
        <v>851</v>
      </c>
      <c r="D7641" s="58">
        <f>VLOOKUP(Pag_Inicio_Corr_mas_casos[[#This Row],[Corregimiento]],Hoja3!$A$2:$D$676,4,0)</f>
        <v>91011</v>
      </c>
      <c r="E7641" s="57">
        <v>12</v>
      </c>
    </row>
    <row r="7642" spans="1:5" x14ac:dyDescent="0.2">
      <c r="A7642" s="56">
        <v>44252</v>
      </c>
      <c r="B7642" s="57">
        <v>44252</v>
      </c>
      <c r="C7642" s="57" t="s">
        <v>695</v>
      </c>
      <c r="D7642" s="58">
        <f>VLOOKUP(Pag_Inicio_Corr_mas_casos[[#This Row],[Corregimiento]],Hoja3!$A$2:$D$676,4,0)</f>
        <v>130702</v>
      </c>
      <c r="E7642" s="57">
        <v>11</v>
      </c>
    </row>
    <row r="7643" spans="1:5" x14ac:dyDescent="0.2">
      <c r="A7643" s="56">
        <v>44252</v>
      </c>
      <c r="B7643" s="57">
        <v>44252</v>
      </c>
      <c r="C7643" s="57" t="s">
        <v>1153</v>
      </c>
      <c r="D7643" s="58">
        <f>VLOOKUP(Pag_Inicio_Corr_mas_casos[[#This Row],[Corregimiento]],Hoja3!$A$2:$D$676,4,0)</f>
        <v>20601</v>
      </c>
      <c r="E7643" s="57">
        <v>11</v>
      </c>
    </row>
    <row r="7644" spans="1:5" x14ac:dyDescent="0.2">
      <c r="A7644" s="56">
        <v>44252</v>
      </c>
      <c r="B7644" s="57">
        <v>44252</v>
      </c>
      <c r="C7644" s="57" t="s">
        <v>797</v>
      </c>
      <c r="D7644" s="58">
        <f>VLOOKUP(Pag_Inicio_Corr_mas_casos[[#This Row],[Corregimiento]],Hoja3!$A$2:$D$676,4,0)</f>
        <v>40612</v>
      </c>
      <c r="E7644" s="57">
        <v>11</v>
      </c>
    </row>
    <row r="7645" spans="1:5" x14ac:dyDescent="0.2">
      <c r="A7645" s="56">
        <v>44252</v>
      </c>
      <c r="B7645" s="57">
        <v>44252</v>
      </c>
      <c r="C7645" s="57" t="s">
        <v>680</v>
      </c>
      <c r="D7645" s="58">
        <f>VLOOKUP(Pag_Inicio_Corr_mas_casos[[#This Row],[Corregimiento]],Hoja3!$A$2:$D$676,4,0)</f>
        <v>130106</v>
      </c>
      <c r="E7645" s="57">
        <v>11</v>
      </c>
    </row>
    <row r="7646" spans="1:5" x14ac:dyDescent="0.2">
      <c r="A7646" s="56">
        <v>44252</v>
      </c>
      <c r="B7646" s="57">
        <v>44252</v>
      </c>
      <c r="C7646" s="57" t="s">
        <v>1189</v>
      </c>
      <c r="D7646" s="58">
        <f>VLOOKUP(Pag_Inicio_Corr_mas_casos[[#This Row],[Corregimiento]],Hoja3!$A$2:$D$676,4,0)</f>
        <v>10215</v>
      </c>
      <c r="E7646" s="57">
        <v>11</v>
      </c>
    </row>
    <row r="7647" spans="1:5" x14ac:dyDescent="0.2">
      <c r="A7647" s="56">
        <v>44252</v>
      </c>
      <c r="B7647" s="57">
        <v>44252</v>
      </c>
      <c r="C7647" s="57" t="s">
        <v>691</v>
      </c>
      <c r="D7647" s="58">
        <f>VLOOKUP(Pag_Inicio_Corr_mas_casos[[#This Row],[Corregimiento]],Hoja3!$A$2:$D$676,4,0)</f>
        <v>80819</v>
      </c>
      <c r="E7647" s="57">
        <v>11</v>
      </c>
    </row>
    <row r="7648" spans="1:5" x14ac:dyDescent="0.2">
      <c r="A7648" s="56">
        <v>44252</v>
      </c>
      <c r="B7648" s="57">
        <v>44252</v>
      </c>
      <c r="C7648" s="57" t="s">
        <v>816</v>
      </c>
      <c r="D7648" s="58">
        <f>VLOOKUP(Pag_Inicio_Corr_mas_casos[[#This Row],[Corregimiento]],Hoja3!$A$2:$D$676,4,0)</f>
        <v>40502</v>
      </c>
      <c r="E7648" s="57">
        <v>10</v>
      </c>
    </row>
    <row r="7649" spans="1:5" x14ac:dyDescent="0.2">
      <c r="A7649" s="56">
        <v>44252</v>
      </c>
      <c r="B7649" s="57">
        <v>44252</v>
      </c>
      <c r="C7649" s="57" t="s">
        <v>702</v>
      </c>
      <c r="D7649" s="58">
        <f>VLOOKUP(Pag_Inicio_Corr_mas_casos[[#This Row],[Corregimiento]],Hoja3!$A$2:$D$676,4,0)</f>
        <v>10201</v>
      </c>
      <c r="E7649" s="57">
        <v>10</v>
      </c>
    </row>
    <row r="7650" spans="1:5" x14ac:dyDescent="0.2">
      <c r="A7650" s="56">
        <v>44252</v>
      </c>
      <c r="B7650" s="57">
        <v>44252</v>
      </c>
      <c r="C7650" s="57" t="s">
        <v>683</v>
      </c>
      <c r="D7650" s="58">
        <f>VLOOKUP(Pag_Inicio_Corr_mas_casos[[#This Row],[Corregimiento]],Hoja3!$A$2:$D$676,4,0)</f>
        <v>80821</v>
      </c>
      <c r="E7650" s="57">
        <v>9</v>
      </c>
    </row>
    <row r="7651" spans="1:5" x14ac:dyDescent="0.2">
      <c r="A7651" s="56">
        <v>44252</v>
      </c>
      <c r="B7651" s="57">
        <v>44252</v>
      </c>
      <c r="C7651" s="57" t="s">
        <v>787</v>
      </c>
      <c r="D7651" s="58">
        <f>VLOOKUP(Pag_Inicio_Corr_mas_casos[[#This Row],[Corregimiento]],Hoja3!$A$2:$D$676,4,0)</f>
        <v>40501</v>
      </c>
      <c r="E7651" s="57">
        <v>9</v>
      </c>
    </row>
    <row r="7652" spans="1:5" x14ac:dyDescent="0.2">
      <c r="A7652" s="56">
        <v>44252</v>
      </c>
      <c r="B7652" s="57">
        <v>44252</v>
      </c>
      <c r="C7652" s="57" t="s">
        <v>764</v>
      </c>
      <c r="D7652" s="58">
        <f>VLOOKUP(Pag_Inicio_Corr_mas_casos[[#This Row],[Corregimiento]],Hoja3!$A$2:$D$676,4,0)</f>
        <v>40203</v>
      </c>
      <c r="E7652" s="57">
        <v>9</v>
      </c>
    </row>
    <row r="7653" spans="1:5" x14ac:dyDescent="0.2">
      <c r="A7653" s="56">
        <v>44252</v>
      </c>
      <c r="B7653" s="57">
        <v>44252</v>
      </c>
      <c r="C7653" s="57" t="s">
        <v>909</v>
      </c>
      <c r="D7653" s="58">
        <f>VLOOKUP(Pag_Inicio_Corr_mas_casos[[#This Row],[Corregimiento]],Hoja3!$A$2:$D$676,4,0)</f>
        <v>20103</v>
      </c>
      <c r="E7653" s="57">
        <v>9</v>
      </c>
    </row>
    <row r="7654" spans="1:5" x14ac:dyDescent="0.2">
      <c r="A7654" s="56">
        <v>44252</v>
      </c>
      <c r="B7654" s="57">
        <v>44252</v>
      </c>
      <c r="C7654" s="57" t="s">
        <v>814</v>
      </c>
      <c r="D7654" s="58">
        <f>VLOOKUP(Pag_Inicio_Corr_mas_casos[[#This Row],[Corregimiento]],Hoja3!$A$2:$D$676,4,0)</f>
        <v>10203</v>
      </c>
      <c r="E7654" s="57">
        <v>9</v>
      </c>
    </row>
    <row r="7655" spans="1:5" x14ac:dyDescent="0.2">
      <c r="A7655" s="53">
        <v>44253</v>
      </c>
      <c r="B7655" s="54">
        <v>44253</v>
      </c>
      <c r="C7655" s="54" t="s">
        <v>1185</v>
      </c>
      <c r="D7655" s="55">
        <f>VLOOKUP(Pag_Inicio_Corr_mas_casos[[#This Row],[Corregimiento]],Hoja3!$A$2:$D$676,4,0)</f>
        <v>91101</v>
      </c>
      <c r="E7655" s="54">
        <v>18</v>
      </c>
    </row>
    <row r="7656" spans="1:5" x14ac:dyDescent="0.2">
      <c r="A7656" s="53">
        <v>44253</v>
      </c>
      <c r="B7656" s="54">
        <v>44253</v>
      </c>
      <c r="C7656" s="54" t="s">
        <v>1162</v>
      </c>
      <c r="D7656" s="55">
        <f>VLOOKUP(Pag_Inicio_Corr_mas_casos[[#This Row],[Corregimiento]],Hoja3!$A$2:$D$676,4,0)</f>
        <v>40601</v>
      </c>
      <c r="E7656" s="54">
        <v>14</v>
      </c>
    </row>
    <row r="7657" spans="1:5" x14ac:dyDescent="0.2">
      <c r="A7657" s="53">
        <v>44253</v>
      </c>
      <c r="B7657" s="54">
        <v>44253</v>
      </c>
      <c r="C7657" s="54" t="s">
        <v>680</v>
      </c>
      <c r="D7657" s="55">
        <f>VLOOKUP(Pag_Inicio_Corr_mas_casos[[#This Row],[Corregimiento]],Hoja3!$A$2:$D$676,4,0)</f>
        <v>130106</v>
      </c>
      <c r="E7657" s="54">
        <v>13</v>
      </c>
    </row>
    <row r="7658" spans="1:5" x14ac:dyDescent="0.2">
      <c r="A7658" s="53">
        <v>44253</v>
      </c>
      <c r="B7658" s="54">
        <v>44253</v>
      </c>
      <c r="C7658" s="54" t="s">
        <v>757</v>
      </c>
      <c r="D7658" s="55">
        <f>VLOOKUP(Pag_Inicio_Corr_mas_casos[[#This Row],[Corregimiento]],Hoja3!$A$2:$D$676,4,0)</f>
        <v>40611</v>
      </c>
      <c r="E7658" s="54">
        <v>11</v>
      </c>
    </row>
    <row r="7659" spans="1:5" x14ac:dyDescent="0.2">
      <c r="A7659" s="53">
        <v>44253</v>
      </c>
      <c r="B7659" s="54">
        <v>44253</v>
      </c>
      <c r="C7659" s="54" t="s">
        <v>797</v>
      </c>
      <c r="D7659" s="55">
        <f>VLOOKUP(Pag_Inicio_Corr_mas_casos[[#This Row],[Corregimiento]],Hoja3!$A$2:$D$676,4,0)</f>
        <v>40612</v>
      </c>
      <c r="E7659" s="54">
        <v>11</v>
      </c>
    </row>
    <row r="7660" spans="1:5" x14ac:dyDescent="0.2">
      <c r="A7660" s="53">
        <v>44253</v>
      </c>
      <c r="B7660" s="54">
        <v>44253</v>
      </c>
      <c r="C7660" s="54" t="s">
        <v>713</v>
      </c>
      <c r="D7660" s="55">
        <f>VLOOKUP(Pag_Inicio_Corr_mas_casos[[#This Row],[Corregimiento]],Hoja3!$A$2:$D$676,4,0)</f>
        <v>130708</v>
      </c>
      <c r="E7660" s="54">
        <v>10</v>
      </c>
    </row>
    <row r="7661" spans="1:5" x14ac:dyDescent="0.2">
      <c r="A7661" s="53">
        <v>44253</v>
      </c>
      <c r="B7661" s="54">
        <v>44253</v>
      </c>
      <c r="C7661" s="54" t="s">
        <v>759</v>
      </c>
      <c r="D7661" s="55">
        <f>VLOOKUP(Pag_Inicio_Corr_mas_casos[[#This Row],[Corregimiento]],Hoja3!$A$2:$D$676,4,0)</f>
        <v>10206</v>
      </c>
      <c r="E7661" s="54">
        <v>9</v>
      </c>
    </row>
    <row r="7662" spans="1:5" x14ac:dyDescent="0.2">
      <c r="A7662" s="53">
        <v>44253</v>
      </c>
      <c r="B7662" s="54">
        <v>44253</v>
      </c>
      <c r="C7662" s="54" t="s">
        <v>685</v>
      </c>
      <c r="D7662" s="55">
        <f>VLOOKUP(Pag_Inicio_Corr_mas_casos[[#This Row],[Corregimiento]],Hoja3!$A$2:$D$676,4,0)</f>
        <v>81008</v>
      </c>
      <c r="E7662" s="54">
        <v>8</v>
      </c>
    </row>
    <row r="7663" spans="1:5" x14ac:dyDescent="0.2">
      <c r="A7663" s="53">
        <v>44253</v>
      </c>
      <c r="B7663" s="54">
        <v>44253</v>
      </c>
      <c r="C7663" s="54" t="s">
        <v>1153</v>
      </c>
      <c r="D7663" s="55">
        <f>VLOOKUP(Pag_Inicio_Corr_mas_casos[[#This Row],[Corregimiento]],Hoja3!$A$2:$D$676,4,0)</f>
        <v>20601</v>
      </c>
      <c r="E7663" s="54">
        <v>8</v>
      </c>
    </row>
    <row r="7664" spans="1:5" x14ac:dyDescent="0.2">
      <c r="A7664" s="53">
        <v>44253</v>
      </c>
      <c r="B7664" s="54">
        <v>44253</v>
      </c>
      <c r="C7664" s="54" t="s">
        <v>776</v>
      </c>
      <c r="D7664" s="55">
        <f>VLOOKUP(Pag_Inicio_Corr_mas_casos[[#This Row],[Corregimiento]],Hoja3!$A$2:$D$676,4,0)</f>
        <v>10101</v>
      </c>
      <c r="E7664" s="54">
        <v>8</v>
      </c>
    </row>
    <row r="7665" spans="1:5" x14ac:dyDescent="0.2">
      <c r="A7665" s="53">
        <v>44253</v>
      </c>
      <c r="B7665" s="54">
        <v>44253</v>
      </c>
      <c r="C7665" s="54" t="s">
        <v>723</v>
      </c>
      <c r="D7665" s="55">
        <f>VLOOKUP(Pag_Inicio_Corr_mas_casos[[#This Row],[Corregimiento]],Hoja3!$A$2:$D$676,4,0)</f>
        <v>81003</v>
      </c>
      <c r="E7665" s="54">
        <v>8</v>
      </c>
    </row>
    <row r="7666" spans="1:5" x14ac:dyDescent="0.2">
      <c r="A7666" s="53">
        <v>44253</v>
      </c>
      <c r="B7666" s="54">
        <v>44253</v>
      </c>
      <c r="C7666" s="54" t="s">
        <v>792</v>
      </c>
      <c r="D7666" s="55">
        <f>VLOOKUP(Pag_Inicio_Corr_mas_casos[[#This Row],[Corregimiento]],Hoja3!$A$2:$D$676,4,0)</f>
        <v>40610</v>
      </c>
      <c r="E7666" s="54">
        <v>7</v>
      </c>
    </row>
    <row r="7667" spans="1:5" x14ac:dyDescent="0.2">
      <c r="A7667" s="53">
        <v>44253</v>
      </c>
      <c r="B7667" s="54">
        <v>44253</v>
      </c>
      <c r="C7667" s="54" t="s">
        <v>704</v>
      </c>
      <c r="D7667" s="55">
        <f>VLOOKUP(Pag_Inicio_Corr_mas_casos[[#This Row],[Corregimiento]],Hoja3!$A$2:$D$676,4,0)</f>
        <v>80813</v>
      </c>
      <c r="E7667" s="54">
        <v>6</v>
      </c>
    </row>
    <row r="7668" spans="1:5" x14ac:dyDescent="0.2">
      <c r="A7668" s="53">
        <v>44253</v>
      </c>
      <c r="B7668" s="54">
        <v>44253</v>
      </c>
      <c r="C7668" s="54" t="s">
        <v>722</v>
      </c>
      <c r="D7668" s="55">
        <f>VLOOKUP(Pag_Inicio_Corr_mas_casos[[#This Row],[Corregimiento]],Hoja3!$A$2:$D$676,4,0)</f>
        <v>130717</v>
      </c>
      <c r="E7668" s="54">
        <v>6</v>
      </c>
    </row>
    <row r="7669" spans="1:5" x14ac:dyDescent="0.2">
      <c r="A7669" s="53">
        <v>44253</v>
      </c>
      <c r="B7669" s="54">
        <v>44253</v>
      </c>
      <c r="C7669" s="54" t="s">
        <v>1165</v>
      </c>
      <c r="D7669" s="55">
        <f>VLOOKUP(Pag_Inicio_Corr_mas_casos[[#This Row],[Corregimiento]],Hoja3!$A$2:$D$676,4,0)</f>
        <v>40201</v>
      </c>
      <c r="E7669" s="54">
        <v>6</v>
      </c>
    </row>
    <row r="7670" spans="1:5" x14ac:dyDescent="0.2">
      <c r="A7670" s="53">
        <v>44253</v>
      </c>
      <c r="B7670" s="54">
        <v>44253</v>
      </c>
      <c r="C7670" s="54" t="s">
        <v>1190</v>
      </c>
      <c r="D7670" s="55">
        <f>VLOOKUP(Pag_Inicio_Corr_mas_casos[[#This Row],[Corregimiento]],Hoja3!$A$2:$D$676,4,0)</f>
        <v>30102</v>
      </c>
      <c r="E7670" s="54">
        <v>5</v>
      </c>
    </row>
    <row r="7671" spans="1:5" x14ac:dyDescent="0.2">
      <c r="A7671" s="53">
        <v>44253</v>
      </c>
      <c r="B7671" s="54">
        <v>44253</v>
      </c>
      <c r="C7671" s="54" t="s">
        <v>1191</v>
      </c>
      <c r="D7671" s="55">
        <f>VLOOKUP(Pag_Inicio_Corr_mas_casos[[#This Row],[Corregimiento]],Hoja3!$A$2:$D$676,4,0)</f>
        <v>60401</v>
      </c>
      <c r="E7671" s="54">
        <v>5</v>
      </c>
    </row>
    <row r="7672" spans="1:5" x14ac:dyDescent="0.2">
      <c r="A7672" s="53">
        <v>44253</v>
      </c>
      <c r="B7672" s="54">
        <v>44253</v>
      </c>
      <c r="C7672" s="54" t="s">
        <v>1189</v>
      </c>
      <c r="D7672" s="55">
        <f>VLOOKUP(Pag_Inicio_Corr_mas_casos[[#This Row],[Corregimiento]],Hoja3!$A$2:$D$676,4,0)</f>
        <v>10215</v>
      </c>
      <c r="E7672" s="54">
        <v>5</v>
      </c>
    </row>
    <row r="7673" spans="1:5" x14ac:dyDescent="0.2">
      <c r="A7673" s="53">
        <v>44253</v>
      </c>
      <c r="B7673" s="54">
        <v>44253</v>
      </c>
      <c r="C7673" s="54" t="s">
        <v>748</v>
      </c>
      <c r="D7673" s="55">
        <f>VLOOKUP(Pag_Inicio_Corr_mas_casos[[#This Row],[Corregimiento]],Hoja3!$A$2:$D$676,4,0)</f>
        <v>40503</v>
      </c>
      <c r="E7673" s="54">
        <v>5</v>
      </c>
    </row>
    <row r="7674" spans="1:5" x14ac:dyDescent="0.2">
      <c r="A7674" s="53">
        <v>44253</v>
      </c>
      <c r="B7674" s="54">
        <v>44253</v>
      </c>
      <c r="C7674" s="54" t="s">
        <v>694</v>
      </c>
      <c r="D7674" s="55">
        <f>VLOOKUP(Pag_Inicio_Corr_mas_casos[[#This Row],[Corregimiento]],Hoja3!$A$2:$D$676,4,0)</f>
        <v>80812</v>
      </c>
      <c r="E7674" s="54">
        <v>5</v>
      </c>
    </row>
    <row r="7675" spans="1:5" x14ac:dyDescent="0.2">
      <c r="A7675" s="62">
        <v>44254</v>
      </c>
      <c r="B7675" s="63">
        <v>44254</v>
      </c>
      <c r="C7675" s="63" t="s">
        <v>1183</v>
      </c>
      <c r="D7675" s="64">
        <f>VLOOKUP(Pag_Inicio_Corr_mas_casos[[#This Row],[Corregimiento]],Hoja3!$A$2:$D$676,4,0)</f>
        <v>100101</v>
      </c>
      <c r="E7675" s="63">
        <v>18</v>
      </c>
    </row>
    <row r="7676" spans="1:5" x14ac:dyDescent="0.2">
      <c r="A7676" s="62">
        <v>44254</v>
      </c>
      <c r="B7676" s="63">
        <v>44254</v>
      </c>
      <c r="C7676" s="63" t="s">
        <v>724</v>
      </c>
      <c r="D7676" s="64">
        <f>VLOOKUP(Pag_Inicio_Corr_mas_casos[[#This Row],[Corregimiento]],Hoja3!$A$2:$D$676,4,0)</f>
        <v>81009</v>
      </c>
      <c r="E7676" s="63">
        <v>16</v>
      </c>
    </row>
    <row r="7677" spans="1:5" x14ac:dyDescent="0.2">
      <c r="A7677" s="62">
        <v>44254</v>
      </c>
      <c r="B7677" s="63">
        <v>44254</v>
      </c>
      <c r="C7677" s="63" t="s">
        <v>1162</v>
      </c>
      <c r="D7677" s="64">
        <f>VLOOKUP(Pag_Inicio_Corr_mas_casos[[#This Row],[Corregimiento]],Hoja3!$A$2:$D$676,4,0)</f>
        <v>40601</v>
      </c>
      <c r="E7677" s="63">
        <v>16</v>
      </c>
    </row>
    <row r="7678" spans="1:5" x14ac:dyDescent="0.2">
      <c r="A7678" s="62">
        <v>44254</v>
      </c>
      <c r="B7678" s="63">
        <v>44254</v>
      </c>
      <c r="C7678" s="63" t="s">
        <v>702</v>
      </c>
      <c r="D7678" s="64">
        <f>VLOOKUP(Pag_Inicio_Corr_mas_casos[[#This Row],[Corregimiento]],Hoja3!$A$2:$D$676,4,0)</f>
        <v>10201</v>
      </c>
      <c r="E7678" s="63">
        <v>15</v>
      </c>
    </row>
    <row r="7679" spans="1:5" x14ac:dyDescent="0.2">
      <c r="A7679" s="62">
        <v>44254</v>
      </c>
      <c r="B7679" s="63">
        <v>44254</v>
      </c>
      <c r="C7679" s="63" t="s">
        <v>757</v>
      </c>
      <c r="D7679" s="64">
        <f>VLOOKUP(Pag_Inicio_Corr_mas_casos[[#This Row],[Corregimiento]],Hoja3!$A$2:$D$676,4,0)</f>
        <v>40611</v>
      </c>
      <c r="E7679" s="63">
        <v>14</v>
      </c>
    </row>
    <row r="7680" spans="1:5" x14ac:dyDescent="0.2">
      <c r="A7680" s="62">
        <v>44254</v>
      </c>
      <c r="B7680" s="63">
        <v>44254</v>
      </c>
      <c r="C7680" s="63" t="s">
        <v>1185</v>
      </c>
      <c r="D7680" s="64">
        <f>VLOOKUP(Pag_Inicio_Corr_mas_casos[[#This Row],[Corregimiento]],Hoja3!$A$2:$D$676,4,0)</f>
        <v>91101</v>
      </c>
      <c r="E7680" s="63">
        <v>13</v>
      </c>
    </row>
    <row r="7681" spans="1:5" x14ac:dyDescent="0.2">
      <c r="A7681" s="62">
        <v>44254</v>
      </c>
      <c r="B7681" s="63">
        <v>44254</v>
      </c>
      <c r="C7681" s="63" t="s">
        <v>683</v>
      </c>
      <c r="D7681" s="64">
        <f>VLOOKUP(Pag_Inicio_Corr_mas_casos[[#This Row],[Corregimiento]],Hoja3!$A$2:$D$676,4,0)</f>
        <v>80821</v>
      </c>
      <c r="E7681" s="63">
        <v>13</v>
      </c>
    </row>
    <row r="7682" spans="1:5" x14ac:dyDescent="0.2">
      <c r="A7682" s="62">
        <v>44254</v>
      </c>
      <c r="B7682" s="63">
        <v>44254</v>
      </c>
      <c r="C7682" s="63" t="s">
        <v>700</v>
      </c>
      <c r="D7682" s="64">
        <f>VLOOKUP(Pag_Inicio_Corr_mas_casos[[#This Row],[Corregimiento]],Hoja3!$A$2:$D$676,4,0)</f>
        <v>30107</v>
      </c>
      <c r="E7682" s="63">
        <v>13</v>
      </c>
    </row>
    <row r="7683" spans="1:5" x14ac:dyDescent="0.2">
      <c r="A7683" s="62">
        <v>44254</v>
      </c>
      <c r="B7683" s="63">
        <v>44254</v>
      </c>
      <c r="C7683" s="63" t="s">
        <v>788</v>
      </c>
      <c r="D7683" s="64">
        <f>VLOOKUP(Pag_Inicio_Corr_mas_casos[[#This Row],[Corregimiento]],Hoja3!$A$2:$D$676,4,0)</f>
        <v>91008</v>
      </c>
      <c r="E7683" s="63">
        <v>12</v>
      </c>
    </row>
    <row r="7684" spans="1:5" x14ac:dyDescent="0.2">
      <c r="A7684" s="62">
        <v>44254</v>
      </c>
      <c r="B7684" s="63">
        <v>44254</v>
      </c>
      <c r="C7684" s="63" t="s">
        <v>1192</v>
      </c>
      <c r="D7684" s="64">
        <f>VLOOKUP(Pag_Inicio_Corr_mas_casos[[#This Row],[Corregimiento]],Hoja3!$A$2:$D$676,4,0)</f>
        <v>40401</v>
      </c>
      <c r="E7684" s="63">
        <v>12</v>
      </c>
    </row>
    <row r="7685" spans="1:5" x14ac:dyDescent="0.2">
      <c r="A7685" s="62">
        <v>44254</v>
      </c>
      <c r="B7685" s="63">
        <v>44254</v>
      </c>
      <c r="C7685" s="63" t="s">
        <v>797</v>
      </c>
      <c r="D7685" s="64">
        <f>VLOOKUP(Pag_Inicio_Corr_mas_casos[[#This Row],[Corregimiento]],Hoja3!$A$2:$D$676,4,0)</f>
        <v>40612</v>
      </c>
      <c r="E7685" s="63">
        <v>12</v>
      </c>
    </row>
    <row r="7686" spans="1:5" x14ac:dyDescent="0.2">
      <c r="A7686" s="62">
        <v>44254</v>
      </c>
      <c r="B7686" s="63">
        <v>44254</v>
      </c>
      <c r="C7686" s="63" t="s">
        <v>1193</v>
      </c>
      <c r="D7686" s="64">
        <f>VLOOKUP(Pag_Inicio_Corr_mas_casos[[#This Row],[Corregimiento]],Hoja3!$A$2:$D$676,4,0)</f>
        <v>120702</v>
      </c>
      <c r="E7686" s="63">
        <v>11</v>
      </c>
    </row>
    <row r="7687" spans="1:5" x14ac:dyDescent="0.2">
      <c r="A7687" s="62">
        <v>44254</v>
      </c>
      <c r="B7687" s="63">
        <v>44254</v>
      </c>
      <c r="C7687" s="63" t="s">
        <v>776</v>
      </c>
      <c r="D7687" s="64">
        <f>VLOOKUP(Pag_Inicio_Corr_mas_casos[[#This Row],[Corregimiento]],Hoja3!$A$2:$D$676,4,0)</f>
        <v>10101</v>
      </c>
      <c r="E7687" s="63">
        <v>9</v>
      </c>
    </row>
    <row r="7688" spans="1:5" x14ac:dyDescent="0.2">
      <c r="A7688" s="62">
        <v>44254</v>
      </c>
      <c r="B7688" s="63">
        <v>44254</v>
      </c>
      <c r="C7688" s="63" t="s">
        <v>691</v>
      </c>
      <c r="D7688" s="64">
        <f>VLOOKUP(Pag_Inicio_Corr_mas_casos[[#This Row],[Corregimiento]],Hoja3!$A$2:$D$676,4,0)</f>
        <v>80819</v>
      </c>
      <c r="E7688" s="63">
        <v>9</v>
      </c>
    </row>
    <row r="7689" spans="1:5" x14ac:dyDescent="0.2">
      <c r="A7689" s="62">
        <v>44254</v>
      </c>
      <c r="B7689" s="63">
        <v>44254</v>
      </c>
      <c r="C7689" s="63" t="s">
        <v>729</v>
      </c>
      <c r="D7689" s="64">
        <f>VLOOKUP(Pag_Inicio_Corr_mas_casos[[#This Row],[Corregimiento]],Hoja3!$A$2:$D$676,4,0)</f>
        <v>80807</v>
      </c>
      <c r="E7689" s="63">
        <v>8</v>
      </c>
    </row>
    <row r="7690" spans="1:5" x14ac:dyDescent="0.2">
      <c r="A7690" s="62">
        <v>44254</v>
      </c>
      <c r="B7690" s="63">
        <v>44254</v>
      </c>
      <c r="C7690" s="63" t="s">
        <v>733</v>
      </c>
      <c r="D7690" s="64">
        <f>VLOOKUP(Pag_Inicio_Corr_mas_casos[[#This Row],[Corregimiento]],Hoja3!$A$2:$D$676,4,0)</f>
        <v>130706</v>
      </c>
      <c r="E7690" s="63">
        <v>8</v>
      </c>
    </row>
    <row r="7691" spans="1:5" x14ac:dyDescent="0.2">
      <c r="A7691" s="62">
        <v>44254</v>
      </c>
      <c r="B7691" s="63">
        <v>44254</v>
      </c>
      <c r="C7691" s="63" t="s">
        <v>687</v>
      </c>
      <c r="D7691" s="64">
        <f>VLOOKUP(Pag_Inicio_Corr_mas_casos[[#This Row],[Corregimiento]],Hoja3!$A$2:$D$676,4,0)</f>
        <v>80817</v>
      </c>
      <c r="E7691" s="63">
        <v>8</v>
      </c>
    </row>
    <row r="7692" spans="1:5" x14ac:dyDescent="0.2">
      <c r="A7692" s="62">
        <v>44254</v>
      </c>
      <c r="B7692" s="63">
        <v>44254</v>
      </c>
      <c r="C7692" s="63" t="s">
        <v>759</v>
      </c>
      <c r="D7692" s="64">
        <f>VLOOKUP(Pag_Inicio_Corr_mas_casos[[#This Row],[Corregimiento]],Hoja3!$A$2:$D$676,4,0)</f>
        <v>10206</v>
      </c>
      <c r="E7692" s="63">
        <v>7</v>
      </c>
    </row>
    <row r="7693" spans="1:5" x14ac:dyDescent="0.2">
      <c r="A7693" s="62">
        <v>44254</v>
      </c>
      <c r="B7693" s="63">
        <v>44254</v>
      </c>
      <c r="C7693" s="63" t="s">
        <v>787</v>
      </c>
      <c r="D7693" s="64">
        <f>VLOOKUP(Pag_Inicio_Corr_mas_casos[[#This Row],[Corregimiento]],Hoja3!$A$2:$D$676,4,0)</f>
        <v>40501</v>
      </c>
      <c r="E7693" s="63">
        <v>7</v>
      </c>
    </row>
    <row r="7694" spans="1:5" x14ac:dyDescent="0.2">
      <c r="A7694" s="62">
        <v>44254</v>
      </c>
      <c r="B7694" s="63">
        <v>44254</v>
      </c>
      <c r="C7694" s="63" t="s">
        <v>680</v>
      </c>
      <c r="D7694" s="64">
        <f>VLOOKUP(Pag_Inicio_Corr_mas_casos[[#This Row],[Corregimiento]],Hoja3!$A$2:$D$676,4,0)</f>
        <v>130106</v>
      </c>
      <c r="E7694" s="63">
        <v>7</v>
      </c>
    </row>
    <row r="7695" spans="1:5" x14ac:dyDescent="0.2">
      <c r="A7695" s="43">
        <v>44255</v>
      </c>
      <c r="B7695" s="41">
        <v>44255</v>
      </c>
      <c r="C7695" s="41" t="s">
        <v>1060</v>
      </c>
      <c r="D7695" s="42">
        <f>VLOOKUP(Pag_Inicio_Corr_mas_casos[[#This Row],[Corregimiento]],Hoja3!$A$2:$D$676,4,0)</f>
        <v>40601</v>
      </c>
      <c r="E7695" s="41">
        <v>17</v>
      </c>
    </row>
    <row r="7696" spans="1:5" x14ac:dyDescent="0.2">
      <c r="A7696" s="43">
        <v>44255</v>
      </c>
      <c r="B7696" s="41">
        <v>44255</v>
      </c>
      <c r="C7696" s="41" t="s">
        <v>1171</v>
      </c>
      <c r="D7696" s="42">
        <f>VLOOKUP(Pag_Inicio_Corr_mas_casos[[#This Row],[Corregimiento]],Hoja3!$A$2:$D$676,4,0)</f>
        <v>10215</v>
      </c>
      <c r="E7696" s="41">
        <v>11</v>
      </c>
    </row>
    <row r="7697" spans="1:5" x14ac:dyDescent="0.2">
      <c r="A7697" s="43">
        <v>44255</v>
      </c>
      <c r="B7697" s="41">
        <v>44255</v>
      </c>
      <c r="C7697" s="41" t="s">
        <v>1079</v>
      </c>
      <c r="D7697" s="42">
        <f>VLOOKUP(Pag_Inicio_Corr_mas_casos[[#This Row],[Corregimiento]],Hoja3!$A$2:$D$676,4,0)</f>
        <v>91101</v>
      </c>
      <c r="E7697" s="41">
        <v>11</v>
      </c>
    </row>
    <row r="7698" spans="1:5" x14ac:dyDescent="0.2">
      <c r="A7698" s="43">
        <v>44255</v>
      </c>
      <c r="B7698" s="41">
        <v>44255</v>
      </c>
      <c r="C7698" s="41" t="s">
        <v>1001</v>
      </c>
      <c r="D7698" s="42">
        <f>VLOOKUP(Pag_Inicio_Corr_mas_casos[[#This Row],[Corregimiento]],Hoja3!$A$2:$D$676,4,0)</f>
        <v>40501</v>
      </c>
      <c r="E7698" s="41">
        <v>10</v>
      </c>
    </row>
    <row r="7699" spans="1:5" x14ac:dyDescent="0.2">
      <c r="A7699" s="43">
        <v>44255</v>
      </c>
      <c r="B7699" s="41">
        <v>44255</v>
      </c>
      <c r="C7699" s="41" t="s">
        <v>1003</v>
      </c>
      <c r="D7699" s="42">
        <f>VLOOKUP(Pag_Inicio_Corr_mas_casos[[#This Row],[Corregimiento]],Hoja3!$A$2:$D$676,4,0)</f>
        <v>40611</v>
      </c>
      <c r="E7699" s="41">
        <v>10</v>
      </c>
    </row>
    <row r="7700" spans="1:5" x14ac:dyDescent="0.2">
      <c r="A7700" s="43">
        <v>44255</v>
      </c>
      <c r="B7700" s="41">
        <v>44255</v>
      </c>
      <c r="C7700" s="41" t="s">
        <v>1038</v>
      </c>
      <c r="D7700" s="42">
        <f>VLOOKUP(Pag_Inicio_Corr_mas_casos[[#This Row],[Corregimiento]],Hoja3!$A$2:$D$676,4,0)</f>
        <v>130108</v>
      </c>
      <c r="E7700" s="41">
        <v>9</v>
      </c>
    </row>
    <row r="7701" spans="1:5" x14ac:dyDescent="0.2">
      <c r="A7701" s="43">
        <v>44255</v>
      </c>
      <c r="B7701" s="41">
        <v>44255</v>
      </c>
      <c r="C7701" s="41" t="s">
        <v>1033</v>
      </c>
      <c r="D7701" s="42">
        <f>VLOOKUP(Pag_Inicio_Corr_mas_casos[[#This Row],[Corregimiento]],Hoja3!$A$2:$D$676,4,0)</f>
        <v>91008</v>
      </c>
      <c r="E7701" s="41">
        <v>9</v>
      </c>
    </row>
    <row r="7702" spans="1:5" x14ac:dyDescent="0.2">
      <c r="A7702" s="43">
        <v>44255</v>
      </c>
      <c r="B7702" s="41">
        <v>44255</v>
      </c>
      <c r="C7702" s="41" t="s">
        <v>1194</v>
      </c>
      <c r="D7702" s="42">
        <f>VLOOKUP(Pag_Inicio_Corr_mas_casos[[#This Row],[Corregimiento]],Hoja3!$A$2:$D$676,4,0)</f>
        <v>40706</v>
      </c>
      <c r="E7702" s="41">
        <v>8</v>
      </c>
    </row>
    <row r="7703" spans="1:5" x14ac:dyDescent="0.2">
      <c r="A7703" s="43">
        <v>44255</v>
      </c>
      <c r="B7703" s="41">
        <v>44255</v>
      </c>
      <c r="C7703" s="41" t="s">
        <v>1195</v>
      </c>
      <c r="D7703" s="42">
        <f>VLOOKUP(Pag_Inicio_Corr_mas_casos[[#This Row],[Corregimiento]],Hoja3!$A$2:$D$676,4,0)</f>
        <v>40502</v>
      </c>
      <c r="E7703" s="41">
        <v>7</v>
      </c>
    </row>
    <row r="7704" spans="1:5" x14ac:dyDescent="0.2">
      <c r="A7704" s="43">
        <v>44255</v>
      </c>
      <c r="B7704" s="41">
        <v>44255</v>
      </c>
      <c r="C7704" s="41" t="s">
        <v>952</v>
      </c>
      <c r="D7704" s="42">
        <f>VLOOKUP(Pag_Inicio_Corr_mas_casos[[#This Row],[Corregimiento]],Hoja3!$A$2:$D$676,4,0)</f>
        <v>80820</v>
      </c>
      <c r="E7704" s="41">
        <v>7</v>
      </c>
    </row>
    <row r="7705" spans="1:5" x14ac:dyDescent="0.2">
      <c r="A7705" s="43">
        <v>44255</v>
      </c>
      <c r="B7705" s="41">
        <v>44255</v>
      </c>
      <c r="C7705" s="41" t="s">
        <v>1012</v>
      </c>
      <c r="D7705" s="42">
        <f>VLOOKUP(Pag_Inicio_Corr_mas_casos[[#This Row],[Corregimiento]],Hoja3!$A$2:$D$676,4,0)</f>
        <v>80819</v>
      </c>
      <c r="E7705" s="41">
        <v>7</v>
      </c>
    </row>
    <row r="7706" spans="1:5" x14ac:dyDescent="0.2">
      <c r="A7706" s="43">
        <v>44255</v>
      </c>
      <c r="B7706" s="41">
        <v>44255</v>
      </c>
      <c r="C7706" s="41" t="s">
        <v>1175</v>
      </c>
      <c r="D7706" s="42">
        <f>VLOOKUP(Pag_Inicio_Corr_mas_casos[[#This Row],[Corregimiento]],Hoja3!$A$2:$D$676,4,0)</f>
        <v>40701</v>
      </c>
      <c r="E7706" s="41">
        <v>7</v>
      </c>
    </row>
    <row r="7707" spans="1:5" x14ac:dyDescent="0.2">
      <c r="A7707" s="43">
        <v>44255</v>
      </c>
      <c r="B7707" s="41">
        <v>44255</v>
      </c>
      <c r="C7707" s="41" t="s">
        <v>957</v>
      </c>
      <c r="D7707" s="42">
        <f>VLOOKUP(Pag_Inicio_Corr_mas_casos[[#This Row],[Corregimiento]],Hoja3!$A$2:$D$676,4,0)</f>
        <v>130716</v>
      </c>
      <c r="E7707" s="41">
        <v>6</v>
      </c>
    </row>
    <row r="7708" spans="1:5" x14ac:dyDescent="0.2">
      <c r="A7708" s="43">
        <v>44255</v>
      </c>
      <c r="B7708" s="41">
        <v>44255</v>
      </c>
      <c r="C7708" s="41" t="s">
        <v>1007</v>
      </c>
      <c r="D7708" s="42">
        <f>VLOOKUP(Pag_Inicio_Corr_mas_casos[[#This Row],[Corregimiento]],Hoja3!$A$2:$D$676,4,0)</f>
        <v>40612</v>
      </c>
      <c r="E7708" s="41">
        <v>6</v>
      </c>
    </row>
    <row r="7709" spans="1:5" x14ac:dyDescent="0.2">
      <c r="A7709" s="43">
        <v>44255</v>
      </c>
      <c r="B7709" s="41">
        <v>44255</v>
      </c>
      <c r="C7709" s="41" t="s">
        <v>1142</v>
      </c>
      <c r="D7709" s="42">
        <f>VLOOKUP(Pag_Inicio_Corr_mas_casos[[#This Row],[Corregimiento]],Hoja3!$A$2:$D$676,4,0)</f>
        <v>40104</v>
      </c>
      <c r="E7709" s="41">
        <v>6</v>
      </c>
    </row>
    <row r="7710" spans="1:5" x14ac:dyDescent="0.2">
      <c r="A7710" s="43">
        <v>44255</v>
      </c>
      <c r="B7710" s="41">
        <v>44255</v>
      </c>
      <c r="C7710" s="41" t="s">
        <v>1196</v>
      </c>
      <c r="D7710" s="42">
        <f>VLOOKUP(Pag_Inicio_Corr_mas_casos[[#This Row],[Corregimiento]],Hoja3!$A$2:$D$676,4,0)</f>
        <v>10201</v>
      </c>
      <c r="E7710" s="41">
        <v>6</v>
      </c>
    </row>
    <row r="7711" spans="1:5" x14ac:dyDescent="0.2">
      <c r="A7711" s="43">
        <v>44255</v>
      </c>
      <c r="B7711" s="41">
        <v>44255</v>
      </c>
      <c r="C7711" s="41" t="s">
        <v>970</v>
      </c>
      <c r="D7711" s="42">
        <f>VLOOKUP(Pag_Inicio_Corr_mas_casos[[#This Row],[Corregimiento]],Hoja3!$A$2:$D$676,4,0)</f>
        <v>40606</v>
      </c>
      <c r="E7711" s="41">
        <v>6</v>
      </c>
    </row>
    <row r="7712" spans="1:5" x14ac:dyDescent="0.2">
      <c r="A7712" s="43">
        <v>44255</v>
      </c>
      <c r="B7712" s="41">
        <v>44255</v>
      </c>
      <c r="C7712" s="41" t="s">
        <v>1081</v>
      </c>
      <c r="D7712" s="42">
        <f>VLOOKUP(Pag_Inicio_Corr_mas_casos[[#This Row],[Corregimiento]],Hoja3!$A$2:$D$676,4,0)</f>
        <v>40604</v>
      </c>
      <c r="E7712" s="41">
        <v>6</v>
      </c>
    </row>
    <row r="7713" spans="1:5" x14ac:dyDescent="0.2">
      <c r="A7713" s="43">
        <v>44255</v>
      </c>
      <c r="B7713" s="41">
        <v>44255</v>
      </c>
      <c r="C7713" s="41" t="s">
        <v>1197</v>
      </c>
      <c r="D7713" s="42">
        <f>VLOOKUP(Pag_Inicio_Corr_mas_casos[[#This Row],[Corregimiento]],Hoja3!$A$2:$D$676,4,0)</f>
        <v>120404</v>
      </c>
      <c r="E7713" s="41">
        <v>6</v>
      </c>
    </row>
    <row r="7714" spans="1:5" x14ac:dyDescent="0.2">
      <c r="A7714" s="43">
        <v>44255</v>
      </c>
      <c r="B7714" s="41">
        <v>44255</v>
      </c>
      <c r="C7714" s="41" t="s">
        <v>1151</v>
      </c>
      <c r="D7714" s="42">
        <f>VLOOKUP(Pag_Inicio_Corr_mas_casos[[#This Row],[Corregimiento]],Hoja3!$A$2:$D$676,4,0)</f>
        <v>41001</v>
      </c>
      <c r="E7714" s="41">
        <v>5</v>
      </c>
    </row>
    <row r="7715" spans="1:5" x14ac:dyDescent="0.2">
      <c r="A7715" s="105">
        <v>44256</v>
      </c>
      <c r="B7715" s="106">
        <v>44256</v>
      </c>
      <c r="C7715" s="106" t="s">
        <v>1060</v>
      </c>
      <c r="D7715" s="107">
        <f>VLOOKUP(Pag_Inicio_Corr_mas_casos[[#This Row],[Corregimiento]],Hoja3!$A$2:$D$676,4,0)</f>
        <v>40601</v>
      </c>
      <c r="E7715" s="106">
        <v>22</v>
      </c>
    </row>
    <row r="7716" spans="1:5" x14ac:dyDescent="0.2">
      <c r="A7716" s="105">
        <v>44256</v>
      </c>
      <c r="B7716" s="106">
        <v>44256</v>
      </c>
      <c r="C7716" s="106" t="s">
        <v>1198</v>
      </c>
      <c r="D7716" s="107">
        <f>VLOOKUP(Pag_Inicio_Corr_mas_casos[[#This Row],[Corregimiento]],Hoja3!$A$2:$D$676,4,0)</f>
        <v>70408</v>
      </c>
      <c r="E7716" s="106">
        <v>21</v>
      </c>
    </row>
    <row r="7717" spans="1:5" x14ac:dyDescent="0.2">
      <c r="A7717" s="105">
        <v>44256</v>
      </c>
      <c r="B7717" s="106">
        <v>44256</v>
      </c>
      <c r="C7717" s="106" t="s">
        <v>951</v>
      </c>
      <c r="D7717" s="107">
        <f>VLOOKUP(Pag_Inicio_Corr_mas_casos[[#This Row],[Corregimiento]],Hoja3!$A$2:$D$676,4,0)</f>
        <v>80813</v>
      </c>
      <c r="E7717" s="106">
        <v>20</v>
      </c>
    </row>
    <row r="7718" spans="1:5" x14ac:dyDescent="0.2">
      <c r="A7718" s="105">
        <v>44256</v>
      </c>
      <c r="B7718" s="106">
        <v>44256</v>
      </c>
      <c r="C7718" s="106" t="s">
        <v>1033</v>
      </c>
      <c r="D7718" s="107">
        <f>VLOOKUP(Pag_Inicio_Corr_mas_casos[[#This Row],[Corregimiento]],Hoja3!$A$2:$D$676,4,0)</f>
        <v>91008</v>
      </c>
      <c r="E7718" s="106">
        <v>18</v>
      </c>
    </row>
    <row r="7719" spans="1:5" x14ac:dyDescent="0.2">
      <c r="A7719" s="105">
        <v>44256</v>
      </c>
      <c r="B7719" s="106">
        <v>44256</v>
      </c>
      <c r="C7719" s="106" t="s">
        <v>1078</v>
      </c>
      <c r="D7719" s="107">
        <f>VLOOKUP(Pag_Inicio_Corr_mas_casos[[#This Row],[Corregimiento]],Hoja3!$A$2:$D$676,4,0)</f>
        <v>40503</v>
      </c>
      <c r="E7719" s="106">
        <v>13</v>
      </c>
    </row>
    <row r="7720" spans="1:5" x14ac:dyDescent="0.2">
      <c r="A7720" s="105">
        <v>44256</v>
      </c>
      <c r="B7720" s="106">
        <v>44256</v>
      </c>
      <c r="C7720" s="106" t="s">
        <v>1142</v>
      </c>
      <c r="D7720" s="107">
        <f>VLOOKUP(Pag_Inicio_Corr_mas_casos[[#This Row],[Corregimiento]],Hoja3!$A$2:$D$676,4,0)</f>
        <v>40104</v>
      </c>
      <c r="E7720" s="106">
        <v>13</v>
      </c>
    </row>
    <row r="7721" spans="1:5" x14ac:dyDescent="0.2">
      <c r="A7721" s="105">
        <v>44256</v>
      </c>
      <c r="B7721" s="106">
        <v>44256</v>
      </c>
      <c r="C7721" s="106" t="s">
        <v>1150</v>
      </c>
      <c r="D7721" s="107">
        <f>VLOOKUP(Pag_Inicio_Corr_mas_casos[[#This Row],[Corregimiento]],Hoja3!$A$2:$D$676,4,0)</f>
        <v>10206</v>
      </c>
      <c r="E7721" s="106">
        <v>13</v>
      </c>
    </row>
    <row r="7722" spans="1:5" x14ac:dyDescent="0.2">
      <c r="A7722" s="105">
        <v>44256</v>
      </c>
      <c r="B7722" s="106">
        <v>44256</v>
      </c>
      <c r="C7722" s="106" t="s">
        <v>1084</v>
      </c>
      <c r="D7722" s="107">
        <f>VLOOKUP(Pag_Inicio_Corr_mas_casos[[#This Row],[Corregimiento]],Hoja3!$A$2:$D$676,4,0)</f>
        <v>130104</v>
      </c>
      <c r="E7722" s="106">
        <v>13</v>
      </c>
    </row>
    <row r="7723" spans="1:5" x14ac:dyDescent="0.2">
      <c r="A7723" s="105">
        <v>44256</v>
      </c>
      <c r="B7723" s="106">
        <v>44256</v>
      </c>
      <c r="C7723" s="106" t="s">
        <v>1199</v>
      </c>
      <c r="D7723" s="107">
        <f>VLOOKUP(Pag_Inicio_Corr_mas_casos[[#This Row],[Corregimiento]],Hoja3!$A$2:$D$676,4,0)</f>
        <v>20102</v>
      </c>
      <c r="E7723" s="106">
        <v>11</v>
      </c>
    </row>
    <row r="7724" spans="1:5" x14ac:dyDescent="0.2">
      <c r="A7724" s="105">
        <v>44256</v>
      </c>
      <c r="B7724" s="106">
        <v>44256</v>
      </c>
      <c r="C7724" s="106" t="s">
        <v>1151</v>
      </c>
      <c r="D7724" s="107">
        <f>VLOOKUP(Pag_Inicio_Corr_mas_casos[[#This Row],[Corregimiento]],Hoja3!$A$2:$D$676,4,0)</f>
        <v>41001</v>
      </c>
      <c r="E7724" s="106">
        <v>11</v>
      </c>
    </row>
    <row r="7725" spans="1:5" x14ac:dyDescent="0.2">
      <c r="A7725" s="105">
        <v>44256</v>
      </c>
      <c r="B7725" s="106">
        <v>44256</v>
      </c>
      <c r="C7725" s="106" t="s">
        <v>1196</v>
      </c>
      <c r="D7725" s="107">
        <f>VLOOKUP(Pag_Inicio_Corr_mas_casos[[#This Row],[Corregimiento]],Hoja3!$A$2:$D$676,4,0)</f>
        <v>10201</v>
      </c>
      <c r="E7725" s="106">
        <v>10</v>
      </c>
    </row>
    <row r="7726" spans="1:5" x14ac:dyDescent="0.2">
      <c r="A7726" s="105">
        <v>44256</v>
      </c>
      <c r="B7726" s="106">
        <v>44256</v>
      </c>
      <c r="C7726" s="106" t="s">
        <v>1200</v>
      </c>
      <c r="D7726" s="107">
        <f>VLOOKUP(Pag_Inicio_Corr_mas_casos[[#This Row],[Corregimiento]],Hoja3!$A$2:$D$676,4,0)</f>
        <v>40611</v>
      </c>
      <c r="E7726" s="106">
        <v>10</v>
      </c>
    </row>
    <row r="7727" spans="1:5" x14ac:dyDescent="0.2">
      <c r="A7727" s="105">
        <v>44256</v>
      </c>
      <c r="B7727" s="106">
        <v>44256</v>
      </c>
      <c r="C7727" s="106" t="s">
        <v>1007</v>
      </c>
      <c r="D7727" s="107">
        <f>VLOOKUP(Pag_Inicio_Corr_mas_casos[[#This Row],[Corregimiento]],Hoja3!$A$2:$D$676,4,0)</f>
        <v>40612</v>
      </c>
      <c r="E7727" s="106">
        <v>10</v>
      </c>
    </row>
    <row r="7728" spans="1:5" x14ac:dyDescent="0.2">
      <c r="A7728" s="105">
        <v>44256</v>
      </c>
      <c r="B7728" s="106">
        <v>44256</v>
      </c>
      <c r="C7728" s="106" t="s">
        <v>1059</v>
      </c>
      <c r="D7728" s="107">
        <f>VLOOKUP(Pag_Inicio_Corr_mas_casos[[#This Row],[Corregimiento]],Hoja3!$A$2:$D$676,4,0)</f>
        <v>91007</v>
      </c>
      <c r="E7728" s="106">
        <v>9</v>
      </c>
    </row>
    <row r="7729" spans="1:5" x14ac:dyDescent="0.2">
      <c r="A7729" s="105">
        <v>44256</v>
      </c>
      <c r="B7729" s="106">
        <v>44256</v>
      </c>
      <c r="C7729" s="106" t="s">
        <v>1081</v>
      </c>
      <c r="D7729" s="107">
        <f>VLOOKUP(Pag_Inicio_Corr_mas_casos[[#This Row],[Corregimiento]],Hoja3!$A$2:$D$676,4,0)</f>
        <v>40604</v>
      </c>
      <c r="E7729" s="106">
        <v>8</v>
      </c>
    </row>
    <row r="7730" spans="1:5" x14ac:dyDescent="0.2">
      <c r="A7730" s="105">
        <v>44256</v>
      </c>
      <c r="B7730" s="106">
        <v>44256</v>
      </c>
      <c r="C7730" s="106" t="s">
        <v>1109</v>
      </c>
      <c r="D7730" s="107">
        <f>VLOOKUP(Pag_Inicio_Corr_mas_casos[[#This Row],[Corregimiento]],Hoja3!$A$2:$D$676,4,0)</f>
        <v>40301</v>
      </c>
      <c r="E7730" s="106">
        <v>7</v>
      </c>
    </row>
    <row r="7731" spans="1:5" x14ac:dyDescent="0.2">
      <c r="A7731" s="105">
        <v>44256</v>
      </c>
      <c r="B7731" s="106">
        <v>44256</v>
      </c>
      <c r="C7731" s="106" t="s">
        <v>970</v>
      </c>
      <c r="D7731" s="107">
        <f>VLOOKUP(Pag_Inicio_Corr_mas_casos[[#This Row],[Corregimiento]],Hoja3!$A$2:$D$676,4,0)</f>
        <v>40606</v>
      </c>
      <c r="E7731" s="106">
        <v>7</v>
      </c>
    </row>
    <row r="7732" spans="1:5" x14ac:dyDescent="0.2">
      <c r="A7732" s="105">
        <v>44256</v>
      </c>
      <c r="B7732" s="106">
        <v>44256</v>
      </c>
      <c r="C7732" s="106" t="s">
        <v>1070</v>
      </c>
      <c r="D7732" s="107">
        <f>VLOOKUP(Pag_Inicio_Corr_mas_casos[[#This Row],[Corregimiento]],Hoja3!$A$2:$D$676,4,0)</f>
        <v>91011</v>
      </c>
      <c r="E7732" s="106">
        <v>7</v>
      </c>
    </row>
    <row r="7733" spans="1:5" x14ac:dyDescent="0.2">
      <c r="A7733" s="105">
        <v>44256</v>
      </c>
      <c r="B7733" s="106">
        <v>44256</v>
      </c>
      <c r="C7733" s="106" t="s">
        <v>1113</v>
      </c>
      <c r="D7733" s="107">
        <f>VLOOKUP(Pag_Inicio_Corr_mas_casos[[#This Row],[Corregimiento]],Hoja3!$A$2:$D$676,4,0)</f>
        <v>20307</v>
      </c>
      <c r="E7733" s="106">
        <v>7</v>
      </c>
    </row>
    <row r="7734" spans="1:5" x14ac:dyDescent="0.2">
      <c r="A7734" s="105">
        <v>44256</v>
      </c>
      <c r="B7734" s="106">
        <v>44256</v>
      </c>
      <c r="C7734" s="106" t="s">
        <v>1201</v>
      </c>
      <c r="D7734" s="107">
        <f>VLOOKUP(Pag_Inicio_Corr_mas_casos[[#This Row],[Corregimiento]],Hoja3!$A$2:$D$676,4,0)</f>
        <v>10301</v>
      </c>
      <c r="E7734" s="106">
        <v>7</v>
      </c>
    </row>
    <row r="7735" spans="1:5" x14ac:dyDescent="0.2">
      <c r="A7735" s="80">
        <v>44257</v>
      </c>
      <c r="B7735" s="81">
        <v>44257</v>
      </c>
      <c r="C7735" s="81" t="s">
        <v>1060</v>
      </c>
      <c r="D7735" s="82">
        <f>VLOOKUP(Pag_Inicio_Corr_mas_casos[[#This Row],[Corregimiento]],Hoja3!$A$2:$D$676,4,0)</f>
        <v>40601</v>
      </c>
      <c r="E7735" s="81">
        <v>22</v>
      </c>
    </row>
    <row r="7736" spans="1:5" x14ac:dyDescent="0.2">
      <c r="A7736" s="80">
        <v>44257</v>
      </c>
      <c r="B7736" s="81">
        <v>44257</v>
      </c>
      <c r="C7736" s="81" t="s">
        <v>1199</v>
      </c>
      <c r="D7736" s="82">
        <f>VLOOKUP(Pag_Inicio_Corr_mas_casos[[#This Row],[Corregimiento]],Hoja3!$A$2:$D$676,4,0)</f>
        <v>20102</v>
      </c>
      <c r="E7736" s="81">
        <v>19</v>
      </c>
    </row>
    <row r="7737" spans="1:5" x14ac:dyDescent="0.2">
      <c r="A7737" s="80">
        <v>44257</v>
      </c>
      <c r="B7737" s="81">
        <v>44257</v>
      </c>
      <c r="C7737" s="81" t="s">
        <v>1202</v>
      </c>
      <c r="D7737" s="82">
        <f>VLOOKUP(Pag_Inicio_Corr_mas_casos[[#This Row],[Corregimiento]],Hoja3!$A$2:$D$676,4,0)</f>
        <v>90504</v>
      </c>
      <c r="E7737" s="81">
        <v>17</v>
      </c>
    </row>
    <row r="7738" spans="1:5" x14ac:dyDescent="0.2">
      <c r="A7738" s="80">
        <v>44257</v>
      </c>
      <c r="B7738" s="81">
        <v>44257</v>
      </c>
      <c r="C7738" s="81" t="s">
        <v>1022</v>
      </c>
      <c r="D7738" s="82">
        <f>VLOOKUP(Pag_Inicio_Corr_mas_casos[[#This Row],[Corregimiento]],Hoja3!$A$2:$D$676,4,0)</f>
        <v>91001</v>
      </c>
      <c r="E7738" s="81">
        <v>14</v>
      </c>
    </row>
    <row r="7739" spans="1:5" x14ac:dyDescent="0.2">
      <c r="A7739" s="80">
        <v>44257</v>
      </c>
      <c r="B7739" s="81">
        <v>44257</v>
      </c>
      <c r="C7739" s="81" t="s">
        <v>959</v>
      </c>
      <c r="D7739" s="82">
        <f>VLOOKUP(Pag_Inicio_Corr_mas_casos[[#This Row],[Corregimiento]],Hoja3!$A$2:$D$676,4,0)</f>
        <v>130701</v>
      </c>
      <c r="E7739" s="81">
        <v>13</v>
      </c>
    </row>
    <row r="7740" spans="1:5" x14ac:dyDescent="0.2">
      <c r="A7740" s="80">
        <v>44257</v>
      </c>
      <c r="B7740" s="81">
        <v>44257</v>
      </c>
      <c r="C7740" s="81" t="s">
        <v>1133</v>
      </c>
      <c r="D7740" s="82">
        <f>VLOOKUP(Pag_Inicio_Corr_mas_casos[[#This Row],[Corregimiento]],Hoja3!$A$2:$D$676,4,0)</f>
        <v>60502</v>
      </c>
      <c r="E7740" s="81">
        <v>12</v>
      </c>
    </row>
    <row r="7741" spans="1:5" x14ac:dyDescent="0.2">
      <c r="A7741" s="80">
        <v>44257</v>
      </c>
      <c r="B7741" s="81">
        <v>44257</v>
      </c>
      <c r="C7741" s="81" t="s">
        <v>1058</v>
      </c>
      <c r="D7741" s="82">
        <f>VLOOKUP(Pag_Inicio_Corr_mas_casos[[#This Row],[Corregimiento]],Hoja3!$A$2:$D$676,4,0)</f>
        <v>40501</v>
      </c>
      <c r="E7741" s="81">
        <v>12</v>
      </c>
    </row>
    <row r="7742" spans="1:5" x14ac:dyDescent="0.2">
      <c r="A7742" s="80">
        <v>44257</v>
      </c>
      <c r="B7742" s="81">
        <v>44257</v>
      </c>
      <c r="C7742" s="81" t="s">
        <v>1036</v>
      </c>
      <c r="D7742" s="82">
        <f>VLOOKUP(Pag_Inicio_Corr_mas_casos[[#This Row],[Corregimiento]],Hoja3!$A$2:$D$676,4,0)</f>
        <v>130106</v>
      </c>
      <c r="E7742" s="81">
        <v>11</v>
      </c>
    </row>
    <row r="7743" spans="1:5" x14ac:dyDescent="0.2">
      <c r="A7743" s="80">
        <v>44257</v>
      </c>
      <c r="B7743" s="81">
        <v>44257</v>
      </c>
      <c r="C7743" s="81" t="s">
        <v>1198</v>
      </c>
      <c r="D7743" s="82">
        <f>VLOOKUP(Pag_Inicio_Corr_mas_casos[[#This Row],[Corregimiento]],Hoja3!$A$2:$D$676,4,0)</f>
        <v>70408</v>
      </c>
      <c r="E7743" s="81">
        <v>10</v>
      </c>
    </row>
    <row r="7744" spans="1:5" x14ac:dyDescent="0.2">
      <c r="A7744" s="80">
        <v>44257</v>
      </c>
      <c r="B7744" s="81">
        <v>44257</v>
      </c>
      <c r="C7744" s="81" t="s">
        <v>1052</v>
      </c>
      <c r="D7744" s="82">
        <f>VLOOKUP(Pag_Inicio_Corr_mas_casos[[#This Row],[Corregimiento]],Hoja3!$A$2:$D$676,4,0)</f>
        <v>40201</v>
      </c>
      <c r="E7744" s="81">
        <v>10</v>
      </c>
    </row>
    <row r="7745" spans="1:5" x14ac:dyDescent="0.2">
      <c r="A7745" s="80">
        <v>44257</v>
      </c>
      <c r="B7745" s="81">
        <v>44257</v>
      </c>
      <c r="C7745" s="81" t="s">
        <v>1196</v>
      </c>
      <c r="D7745" s="82">
        <f>VLOOKUP(Pag_Inicio_Corr_mas_casos[[#This Row],[Corregimiento]],Hoja3!$A$2:$D$676,4,0)</f>
        <v>10201</v>
      </c>
      <c r="E7745" s="81">
        <v>10</v>
      </c>
    </row>
    <row r="7746" spans="1:5" x14ac:dyDescent="0.2">
      <c r="A7746" s="80">
        <v>44257</v>
      </c>
      <c r="B7746" s="81">
        <v>44257</v>
      </c>
      <c r="C7746" s="81" t="s">
        <v>1003</v>
      </c>
      <c r="D7746" s="82">
        <f>VLOOKUP(Pag_Inicio_Corr_mas_casos[[#This Row],[Corregimiento]],Hoja3!$A$2:$D$676,4,0)</f>
        <v>40611</v>
      </c>
      <c r="E7746" s="81">
        <v>9</v>
      </c>
    </row>
    <row r="7747" spans="1:5" x14ac:dyDescent="0.2">
      <c r="A7747" s="80">
        <v>44257</v>
      </c>
      <c r="B7747" s="81">
        <v>44257</v>
      </c>
      <c r="C7747" s="81" t="s">
        <v>1054</v>
      </c>
      <c r="D7747" s="82">
        <f>VLOOKUP(Pag_Inicio_Corr_mas_casos[[#This Row],[Corregimiento]],Hoja3!$A$2:$D$676,4,0)</f>
        <v>130102</v>
      </c>
      <c r="E7747" s="81">
        <v>9</v>
      </c>
    </row>
    <row r="7748" spans="1:5" x14ac:dyDescent="0.2">
      <c r="A7748" s="80">
        <v>44257</v>
      </c>
      <c r="B7748" s="81">
        <v>44257</v>
      </c>
      <c r="C7748" s="81" t="s">
        <v>1021</v>
      </c>
      <c r="D7748" s="82">
        <f>VLOOKUP(Pag_Inicio_Corr_mas_casos[[#This Row],[Corregimiento]],Hoja3!$A$2:$D$676,4,0)</f>
        <v>81003</v>
      </c>
      <c r="E7748" s="81">
        <v>9</v>
      </c>
    </row>
    <row r="7749" spans="1:5" x14ac:dyDescent="0.2">
      <c r="A7749" s="80">
        <v>44257</v>
      </c>
      <c r="B7749" s="81">
        <v>44257</v>
      </c>
      <c r="C7749" s="81" t="s">
        <v>939</v>
      </c>
      <c r="D7749" s="82">
        <f>VLOOKUP(Pag_Inicio_Corr_mas_casos[[#This Row],[Corregimiento]],Hoja3!$A$2:$D$676,4,0)</f>
        <v>81009</v>
      </c>
      <c r="E7749" s="81">
        <v>8</v>
      </c>
    </row>
    <row r="7750" spans="1:5" x14ac:dyDescent="0.2">
      <c r="A7750" s="80">
        <v>44257</v>
      </c>
      <c r="B7750" s="81">
        <v>44257</v>
      </c>
      <c r="C7750" s="81" t="s">
        <v>1018</v>
      </c>
      <c r="D7750" s="82">
        <f>VLOOKUP(Pag_Inicio_Corr_mas_casos[[#This Row],[Corregimiento]],Hoja3!$A$2:$D$676,4,0)</f>
        <v>81008</v>
      </c>
      <c r="E7750" s="81">
        <v>8</v>
      </c>
    </row>
    <row r="7751" spans="1:5" x14ac:dyDescent="0.2">
      <c r="A7751" s="80">
        <v>44257</v>
      </c>
      <c r="B7751" s="81">
        <v>44257</v>
      </c>
      <c r="C7751" s="81" t="s">
        <v>952</v>
      </c>
      <c r="D7751" s="82">
        <f>VLOOKUP(Pag_Inicio_Corr_mas_casos[[#This Row],[Corregimiento]],Hoja3!$A$2:$D$676,4,0)</f>
        <v>80820</v>
      </c>
      <c r="E7751" s="81">
        <v>8</v>
      </c>
    </row>
    <row r="7752" spans="1:5" x14ac:dyDescent="0.2">
      <c r="A7752" s="80">
        <v>44257</v>
      </c>
      <c r="B7752" s="81">
        <v>44257</v>
      </c>
      <c r="C7752" s="81" t="s">
        <v>1015</v>
      </c>
      <c r="D7752" s="82">
        <f>VLOOKUP(Pag_Inicio_Corr_mas_casos[[#This Row],[Corregimiento]],Hoja3!$A$2:$D$676,4,0)</f>
        <v>130702</v>
      </c>
      <c r="E7752" s="81">
        <v>8</v>
      </c>
    </row>
    <row r="7753" spans="1:5" x14ac:dyDescent="0.2">
      <c r="A7753" s="80">
        <v>44257</v>
      </c>
      <c r="B7753" s="81">
        <v>44257</v>
      </c>
      <c r="C7753" s="81" t="s">
        <v>941</v>
      </c>
      <c r="D7753" s="82">
        <f>VLOOKUP(Pag_Inicio_Corr_mas_casos[[#This Row],[Corregimiento]],Hoja3!$A$2:$D$676,4,0)</f>
        <v>80823</v>
      </c>
      <c r="E7753" s="81">
        <v>8</v>
      </c>
    </row>
    <row r="7754" spans="1:5" x14ac:dyDescent="0.2">
      <c r="A7754" s="80">
        <v>44257</v>
      </c>
      <c r="B7754" s="81">
        <v>44257</v>
      </c>
      <c r="C7754" s="81" t="s">
        <v>1109</v>
      </c>
      <c r="D7754" s="82">
        <f>VLOOKUP(Pag_Inicio_Corr_mas_casos[[#This Row],[Corregimiento]],Hoja3!$A$2:$D$676,4,0)</f>
        <v>40301</v>
      </c>
      <c r="E7754" s="81">
        <v>8</v>
      </c>
    </row>
    <row r="7755" spans="1:5" x14ac:dyDescent="0.2">
      <c r="A7755" s="53">
        <v>44258</v>
      </c>
      <c r="B7755" s="54">
        <v>44258</v>
      </c>
      <c r="C7755" s="54" t="s">
        <v>1055</v>
      </c>
      <c r="D7755" s="55">
        <f>VLOOKUP(Pag_Inicio_Corr_mas_casos[[#This Row],[Corregimiento]],Hoja3!$A$2:$D$676,4,0)</f>
        <v>90301</v>
      </c>
      <c r="E7755" s="54">
        <v>40</v>
      </c>
    </row>
    <row r="7756" spans="1:5" x14ac:dyDescent="0.2">
      <c r="A7756" s="53">
        <v>44258</v>
      </c>
      <c r="B7756" s="54">
        <v>44258</v>
      </c>
      <c r="C7756" s="54" t="s">
        <v>1203</v>
      </c>
      <c r="D7756" s="55">
        <f>VLOOKUP(Pag_Inicio_Corr_mas_casos[[#This Row],[Corregimiento]],Hoja3!$A$2:$D$676,4,0)</f>
        <v>90303</v>
      </c>
      <c r="E7756" s="54">
        <v>34</v>
      </c>
    </row>
    <row r="7757" spans="1:5" x14ac:dyDescent="0.2">
      <c r="A7757" s="53">
        <v>44258</v>
      </c>
      <c r="B7757" s="54">
        <v>44258</v>
      </c>
      <c r="C7757" s="54" t="s">
        <v>1169</v>
      </c>
      <c r="D7757" s="55">
        <f>VLOOKUP(Pag_Inicio_Corr_mas_casos[[#This Row],[Corregimiento]],Hoja3!$A$2:$D$676,4,0)</f>
        <v>100101</v>
      </c>
      <c r="E7757" s="54">
        <v>29</v>
      </c>
    </row>
    <row r="7758" spans="1:5" x14ac:dyDescent="0.2">
      <c r="A7758" s="53">
        <v>44258</v>
      </c>
      <c r="B7758" s="54">
        <v>44258</v>
      </c>
      <c r="C7758" s="54" t="s">
        <v>1060</v>
      </c>
      <c r="D7758" s="55">
        <f>VLOOKUP(Pag_Inicio_Corr_mas_casos[[#This Row],[Corregimiento]],Hoja3!$A$2:$D$676,4,0)</f>
        <v>40601</v>
      </c>
      <c r="E7758" s="54">
        <v>25</v>
      </c>
    </row>
    <row r="7759" spans="1:5" x14ac:dyDescent="0.2">
      <c r="A7759" s="53">
        <v>44258</v>
      </c>
      <c r="B7759" s="54">
        <v>44258</v>
      </c>
      <c r="C7759" s="54" t="s">
        <v>1022</v>
      </c>
      <c r="D7759" s="55">
        <f>VLOOKUP(Pag_Inicio_Corr_mas_casos[[#This Row],[Corregimiento]],Hoja3!$A$2:$D$676,4,0)</f>
        <v>91001</v>
      </c>
      <c r="E7759" s="54">
        <v>23</v>
      </c>
    </row>
    <row r="7760" spans="1:5" x14ac:dyDescent="0.2">
      <c r="A7760" s="53">
        <v>44258</v>
      </c>
      <c r="B7760" s="54">
        <v>44258</v>
      </c>
      <c r="C7760" s="54" t="s">
        <v>1003</v>
      </c>
      <c r="D7760" s="55">
        <f>VLOOKUP(Pag_Inicio_Corr_mas_casos[[#This Row],[Corregimiento]],Hoja3!$A$2:$D$676,4,0)</f>
        <v>40611</v>
      </c>
      <c r="E7760" s="54">
        <v>18</v>
      </c>
    </row>
    <row r="7761" spans="1:5" x14ac:dyDescent="0.2">
      <c r="A7761" s="53">
        <v>44258</v>
      </c>
      <c r="B7761" s="54">
        <v>44258</v>
      </c>
      <c r="C7761" s="54" t="s">
        <v>1079</v>
      </c>
      <c r="D7761" s="55">
        <f>VLOOKUP(Pag_Inicio_Corr_mas_casos[[#This Row],[Corregimiento]],Hoja3!$A$2:$D$676,4,0)</f>
        <v>91101</v>
      </c>
      <c r="E7761" s="54">
        <v>16</v>
      </c>
    </row>
    <row r="7762" spans="1:5" x14ac:dyDescent="0.2">
      <c r="A7762" s="53">
        <v>44258</v>
      </c>
      <c r="B7762" s="54">
        <v>44258</v>
      </c>
      <c r="C7762" s="54" t="s">
        <v>967</v>
      </c>
      <c r="D7762" s="55">
        <f>VLOOKUP(Pag_Inicio_Corr_mas_casos[[#This Row],[Corregimiento]],Hoja3!$A$2:$D$676,4,0)</f>
        <v>30107</v>
      </c>
      <c r="E7762" s="54">
        <v>15</v>
      </c>
    </row>
    <row r="7763" spans="1:5" x14ac:dyDescent="0.2">
      <c r="A7763" s="53">
        <v>44258</v>
      </c>
      <c r="B7763" s="54">
        <v>44258</v>
      </c>
      <c r="C7763" s="54" t="s">
        <v>1196</v>
      </c>
      <c r="D7763" s="55">
        <f>VLOOKUP(Pag_Inicio_Corr_mas_casos[[#This Row],[Corregimiento]],Hoja3!$A$2:$D$676,4,0)</f>
        <v>10201</v>
      </c>
      <c r="E7763" s="54">
        <v>15</v>
      </c>
    </row>
    <row r="7764" spans="1:5" x14ac:dyDescent="0.2">
      <c r="A7764" s="53">
        <v>44258</v>
      </c>
      <c r="B7764" s="54">
        <v>44258</v>
      </c>
      <c r="C7764" s="54" t="s">
        <v>1012</v>
      </c>
      <c r="D7764" s="55">
        <f>VLOOKUP(Pag_Inicio_Corr_mas_casos[[#This Row],[Corregimiento]],Hoja3!$A$2:$D$676,4,0)</f>
        <v>80819</v>
      </c>
      <c r="E7764" s="54">
        <v>15</v>
      </c>
    </row>
    <row r="7765" spans="1:5" x14ac:dyDescent="0.2">
      <c r="A7765" s="53">
        <v>44258</v>
      </c>
      <c r="B7765" s="54">
        <v>44258</v>
      </c>
      <c r="C7765" s="54" t="s">
        <v>1204</v>
      </c>
      <c r="D7765" s="55">
        <f>VLOOKUP(Pag_Inicio_Corr_mas_casos[[#This Row],[Corregimiento]],Hoja3!$A$2:$D$676,4,0)</f>
        <v>120507</v>
      </c>
      <c r="E7765" s="54">
        <v>13</v>
      </c>
    </row>
    <row r="7766" spans="1:5" x14ac:dyDescent="0.2">
      <c r="A7766" s="53">
        <v>44258</v>
      </c>
      <c r="B7766" s="54">
        <v>44258</v>
      </c>
      <c r="C7766" s="54" t="s">
        <v>1070</v>
      </c>
      <c r="D7766" s="55">
        <f>VLOOKUP(Pag_Inicio_Corr_mas_casos[[#This Row],[Corregimiento]],Hoja3!$A$2:$D$676,4,0)</f>
        <v>91011</v>
      </c>
      <c r="E7766" s="54">
        <v>12</v>
      </c>
    </row>
    <row r="7767" spans="1:5" x14ac:dyDescent="0.2">
      <c r="A7767" s="53">
        <v>44258</v>
      </c>
      <c r="B7767" s="54">
        <v>44258</v>
      </c>
      <c r="C7767" s="54" t="s">
        <v>937</v>
      </c>
      <c r="D7767" s="55">
        <f>VLOOKUP(Pag_Inicio_Corr_mas_casos[[#This Row],[Corregimiento]],Hoja3!$A$2:$D$676,4,0)</f>
        <v>80810</v>
      </c>
      <c r="E7767" s="54">
        <v>11</v>
      </c>
    </row>
    <row r="7768" spans="1:5" x14ac:dyDescent="0.2">
      <c r="A7768" s="53">
        <v>44258</v>
      </c>
      <c r="B7768" s="54">
        <v>44258</v>
      </c>
      <c r="C7768" s="54" t="s">
        <v>1007</v>
      </c>
      <c r="D7768" s="55">
        <f>VLOOKUP(Pag_Inicio_Corr_mas_casos[[#This Row],[Corregimiento]],Hoja3!$A$2:$D$676,4,0)</f>
        <v>40612</v>
      </c>
      <c r="E7768" s="54">
        <v>11</v>
      </c>
    </row>
    <row r="7769" spans="1:5" x14ac:dyDescent="0.2">
      <c r="A7769" s="53">
        <v>44258</v>
      </c>
      <c r="B7769" s="54">
        <v>44258</v>
      </c>
      <c r="C7769" s="54" t="s">
        <v>1058</v>
      </c>
      <c r="D7769" s="55">
        <f>VLOOKUP(Pag_Inicio_Corr_mas_casos[[#This Row],[Corregimiento]],Hoja3!$A$2:$D$676,4,0)</f>
        <v>40501</v>
      </c>
      <c r="E7769" s="54">
        <v>11</v>
      </c>
    </row>
    <row r="7770" spans="1:5" x14ac:dyDescent="0.2">
      <c r="A7770" s="53">
        <v>44258</v>
      </c>
      <c r="B7770" s="54">
        <v>44258</v>
      </c>
      <c r="C7770" s="54" t="s">
        <v>1085</v>
      </c>
      <c r="D7770" s="55">
        <f>VLOOKUP(Pag_Inicio_Corr_mas_casos[[#This Row],[Corregimiento]],Hoja3!$A$2:$D$676,4,0)</f>
        <v>130407</v>
      </c>
      <c r="E7770" s="54">
        <v>10</v>
      </c>
    </row>
    <row r="7771" spans="1:5" x14ac:dyDescent="0.2">
      <c r="A7771" s="53">
        <v>44258</v>
      </c>
      <c r="B7771" s="54">
        <v>44258</v>
      </c>
      <c r="C7771" s="54" t="s">
        <v>1201</v>
      </c>
      <c r="D7771" s="55">
        <f>VLOOKUP(Pag_Inicio_Corr_mas_casos[[#This Row],[Corregimiento]],Hoja3!$A$2:$D$676,4,0)</f>
        <v>10301</v>
      </c>
      <c r="E7771" s="54">
        <v>9</v>
      </c>
    </row>
    <row r="7772" spans="1:5" x14ac:dyDescent="0.2">
      <c r="A7772" s="53">
        <v>44258</v>
      </c>
      <c r="B7772" s="54">
        <v>44258</v>
      </c>
      <c r="C7772" s="54" t="s">
        <v>970</v>
      </c>
      <c r="D7772" s="55">
        <f>VLOOKUP(Pag_Inicio_Corr_mas_casos[[#This Row],[Corregimiento]],Hoja3!$A$2:$D$676,4,0)</f>
        <v>40606</v>
      </c>
      <c r="E7772" s="54">
        <v>9</v>
      </c>
    </row>
    <row r="7773" spans="1:5" x14ac:dyDescent="0.2">
      <c r="A7773" s="53">
        <v>44258</v>
      </c>
      <c r="B7773" s="54">
        <v>44258</v>
      </c>
      <c r="C7773" s="54" t="s">
        <v>953</v>
      </c>
      <c r="D7773" s="55">
        <f>VLOOKUP(Pag_Inicio_Corr_mas_casos[[#This Row],[Corregimiento]],Hoja3!$A$2:$D$676,4,0)</f>
        <v>80817</v>
      </c>
      <c r="E7773" s="54">
        <v>8</v>
      </c>
    </row>
    <row r="7774" spans="1:5" x14ac:dyDescent="0.2">
      <c r="A7774" s="53">
        <v>44258</v>
      </c>
      <c r="B7774" s="54">
        <v>44258</v>
      </c>
      <c r="C7774" s="54" t="s">
        <v>1066</v>
      </c>
      <c r="D7774" s="55">
        <f>VLOOKUP(Pag_Inicio_Corr_mas_casos[[#This Row],[Corregimiento]],Hoja3!$A$2:$D$676,4,0)</f>
        <v>40610</v>
      </c>
      <c r="E7774" s="54">
        <v>8</v>
      </c>
    </row>
    <row r="7775" spans="1:5" x14ac:dyDescent="0.2">
      <c r="A7775" s="62">
        <v>44259</v>
      </c>
      <c r="B7775" s="63">
        <v>44259</v>
      </c>
      <c r="C7775" s="63" t="s">
        <v>1199</v>
      </c>
      <c r="D7775" s="64">
        <f>VLOOKUP(Pag_Inicio_Corr_mas_casos[[#This Row],[Corregimiento]],Hoja3!$A$2:$D$676,4,0)</f>
        <v>20102</v>
      </c>
      <c r="E7775" s="63">
        <v>31</v>
      </c>
    </row>
    <row r="7776" spans="1:5" x14ac:dyDescent="0.2">
      <c r="A7776" s="62">
        <v>44259</v>
      </c>
      <c r="B7776" s="63">
        <v>44259</v>
      </c>
      <c r="C7776" s="63" t="s">
        <v>1060</v>
      </c>
      <c r="D7776" s="64">
        <f>VLOOKUP(Pag_Inicio_Corr_mas_casos[[#This Row],[Corregimiento]],Hoja3!$A$2:$D$676,4,0)</f>
        <v>40601</v>
      </c>
      <c r="E7776" s="63">
        <v>20</v>
      </c>
    </row>
    <row r="7777" spans="1:5" x14ac:dyDescent="0.2">
      <c r="A7777" s="62">
        <v>44259</v>
      </c>
      <c r="B7777" s="63">
        <v>44259</v>
      </c>
      <c r="C7777" s="63" t="s">
        <v>1022</v>
      </c>
      <c r="D7777" s="64">
        <f>VLOOKUP(Pag_Inicio_Corr_mas_casos[[#This Row],[Corregimiento]],Hoja3!$A$2:$D$676,4,0)</f>
        <v>91001</v>
      </c>
      <c r="E7777" s="63">
        <v>18</v>
      </c>
    </row>
    <row r="7778" spans="1:5" x14ac:dyDescent="0.2">
      <c r="A7778" s="62">
        <v>44259</v>
      </c>
      <c r="B7778" s="63">
        <v>44259</v>
      </c>
      <c r="C7778" s="63" t="s">
        <v>1196</v>
      </c>
      <c r="D7778" s="64">
        <f>VLOOKUP(Pag_Inicio_Corr_mas_casos[[#This Row],[Corregimiento]],Hoja3!$A$2:$D$676,4,0)</f>
        <v>10201</v>
      </c>
      <c r="E7778" s="63">
        <v>15</v>
      </c>
    </row>
    <row r="7779" spans="1:5" x14ac:dyDescent="0.2">
      <c r="A7779" s="62">
        <v>44259</v>
      </c>
      <c r="B7779" s="63">
        <v>44259</v>
      </c>
      <c r="C7779" s="63" t="s">
        <v>1011</v>
      </c>
      <c r="D7779" s="64">
        <f>VLOOKUP(Pag_Inicio_Corr_mas_casos[[#This Row],[Corregimiento]],Hoja3!$A$2:$D$676,4,0)</f>
        <v>80809</v>
      </c>
      <c r="E7779" s="63">
        <v>13</v>
      </c>
    </row>
    <row r="7780" spans="1:5" x14ac:dyDescent="0.2">
      <c r="A7780" s="62">
        <v>44259</v>
      </c>
      <c r="B7780" s="63">
        <v>44259</v>
      </c>
      <c r="C7780" s="63" t="s">
        <v>1052</v>
      </c>
      <c r="D7780" s="64">
        <f>VLOOKUP(Pag_Inicio_Corr_mas_casos[[#This Row],[Corregimiento]],Hoja3!$A$2:$D$676,4,0)</f>
        <v>40201</v>
      </c>
      <c r="E7780" s="63">
        <v>12</v>
      </c>
    </row>
    <row r="7781" spans="1:5" x14ac:dyDescent="0.2">
      <c r="A7781" s="62">
        <v>44259</v>
      </c>
      <c r="B7781" s="63">
        <v>44259</v>
      </c>
      <c r="C7781" s="63" t="s">
        <v>1007</v>
      </c>
      <c r="D7781" s="64">
        <f>VLOOKUP(Pag_Inicio_Corr_mas_casos[[#This Row],[Corregimiento]],Hoja3!$A$2:$D$676,4,0)</f>
        <v>40612</v>
      </c>
      <c r="E7781" s="63">
        <v>12</v>
      </c>
    </row>
    <row r="7782" spans="1:5" x14ac:dyDescent="0.2">
      <c r="A7782" s="62">
        <v>44259</v>
      </c>
      <c r="B7782" s="63">
        <v>44259</v>
      </c>
      <c r="C7782" s="63" t="s">
        <v>1003</v>
      </c>
      <c r="D7782" s="64">
        <f>VLOOKUP(Pag_Inicio_Corr_mas_casos[[#This Row],[Corregimiento]],Hoja3!$A$2:$D$676,4,0)</f>
        <v>40611</v>
      </c>
      <c r="E7782" s="63">
        <v>11</v>
      </c>
    </row>
    <row r="7783" spans="1:5" x14ac:dyDescent="0.2">
      <c r="A7783" s="62">
        <v>44259</v>
      </c>
      <c r="B7783" s="63">
        <v>44259</v>
      </c>
      <c r="C7783" s="63" t="s">
        <v>1055</v>
      </c>
      <c r="D7783" s="64">
        <f>VLOOKUP(Pag_Inicio_Corr_mas_casos[[#This Row],[Corregimiento]],Hoja3!$A$2:$D$676,4,0)</f>
        <v>90301</v>
      </c>
      <c r="E7783" s="63">
        <v>11</v>
      </c>
    </row>
    <row r="7784" spans="1:5" x14ac:dyDescent="0.2">
      <c r="A7784" s="62">
        <v>44259</v>
      </c>
      <c r="B7784" s="63">
        <v>44259</v>
      </c>
      <c r="C7784" s="63" t="s">
        <v>1033</v>
      </c>
      <c r="D7784" s="64">
        <f>VLOOKUP(Pag_Inicio_Corr_mas_casos[[#This Row],[Corregimiento]],Hoja3!$A$2:$D$676,4,0)</f>
        <v>91008</v>
      </c>
      <c r="E7784" s="63">
        <v>10</v>
      </c>
    </row>
    <row r="7785" spans="1:5" x14ac:dyDescent="0.2">
      <c r="A7785" s="62">
        <v>44259</v>
      </c>
      <c r="B7785" s="63">
        <v>44259</v>
      </c>
      <c r="C7785" s="63" t="s">
        <v>1015</v>
      </c>
      <c r="D7785" s="64">
        <f>VLOOKUP(Pag_Inicio_Corr_mas_casos[[#This Row],[Corregimiento]],Hoja3!$A$2:$D$676,4,0)</f>
        <v>130702</v>
      </c>
      <c r="E7785" s="63">
        <v>10</v>
      </c>
    </row>
    <row r="7786" spans="1:5" x14ac:dyDescent="0.2">
      <c r="A7786" s="62">
        <v>44259</v>
      </c>
      <c r="B7786" s="63">
        <v>44259</v>
      </c>
      <c r="C7786" s="63" t="s">
        <v>1078</v>
      </c>
      <c r="D7786" s="64">
        <f>VLOOKUP(Pag_Inicio_Corr_mas_casos[[#This Row],[Corregimiento]],Hoja3!$A$2:$D$676,4,0)</f>
        <v>40503</v>
      </c>
      <c r="E7786" s="63">
        <v>10</v>
      </c>
    </row>
    <row r="7787" spans="1:5" x14ac:dyDescent="0.2">
      <c r="A7787" s="62">
        <v>44259</v>
      </c>
      <c r="B7787" s="63">
        <v>44259</v>
      </c>
      <c r="C7787" s="63" t="s">
        <v>1046</v>
      </c>
      <c r="D7787" s="64">
        <f>VLOOKUP(Pag_Inicio_Corr_mas_casos[[#This Row],[Corregimiento]],Hoja3!$A$2:$D$676,4,0)</f>
        <v>80812</v>
      </c>
      <c r="E7787" s="63">
        <v>8</v>
      </c>
    </row>
    <row r="7788" spans="1:5" x14ac:dyDescent="0.2">
      <c r="A7788" s="62">
        <v>44259</v>
      </c>
      <c r="B7788" s="63">
        <v>44259</v>
      </c>
      <c r="C7788" s="63" t="s">
        <v>1205</v>
      </c>
      <c r="D7788" s="64">
        <f>VLOOKUP(Pag_Inicio_Corr_mas_casos[[#This Row],[Corregimiento]],Hoja3!$A$2:$D$676,4,0)</f>
        <v>10207</v>
      </c>
      <c r="E7788" s="63">
        <v>8</v>
      </c>
    </row>
    <row r="7789" spans="1:5" x14ac:dyDescent="0.2">
      <c r="A7789" s="62">
        <v>44259</v>
      </c>
      <c r="B7789" s="63">
        <v>44259</v>
      </c>
      <c r="C7789" s="63" t="s">
        <v>1176</v>
      </c>
      <c r="D7789" s="64">
        <f>VLOOKUP(Pag_Inicio_Corr_mas_casos[[#This Row],[Corregimiento]],Hoja3!$A$2:$D$676,4,0)</f>
        <v>10203</v>
      </c>
      <c r="E7789" s="63">
        <v>8</v>
      </c>
    </row>
    <row r="7790" spans="1:5" x14ac:dyDescent="0.2">
      <c r="A7790" s="62">
        <v>44259</v>
      </c>
      <c r="B7790" s="63">
        <v>44259</v>
      </c>
      <c r="C7790" s="63" t="s">
        <v>1058</v>
      </c>
      <c r="D7790" s="64">
        <f>VLOOKUP(Pag_Inicio_Corr_mas_casos[[#This Row],[Corregimiento]],Hoja3!$A$2:$D$676,4,0)</f>
        <v>40501</v>
      </c>
      <c r="E7790" s="63">
        <v>7</v>
      </c>
    </row>
    <row r="7791" spans="1:5" x14ac:dyDescent="0.2">
      <c r="A7791" s="62">
        <v>44259</v>
      </c>
      <c r="B7791" s="63">
        <v>44259</v>
      </c>
      <c r="C7791" s="63" t="s">
        <v>1023</v>
      </c>
      <c r="D7791" s="64">
        <f>VLOOKUP(Pag_Inicio_Corr_mas_casos[[#This Row],[Corregimiento]],Hoja3!$A$2:$D$676,4,0)</f>
        <v>30111</v>
      </c>
      <c r="E7791" s="63">
        <v>7</v>
      </c>
    </row>
    <row r="7792" spans="1:5" x14ac:dyDescent="0.2">
      <c r="A7792" s="62">
        <v>44259</v>
      </c>
      <c r="B7792" s="63">
        <v>44259</v>
      </c>
      <c r="C7792" s="63" t="s">
        <v>1054</v>
      </c>
      <c r="D7792" s="64">
        <f>VLOOKUP(Pag_Inicio_Corr_mas_casos[[#This Row],[Corregimiento]],Hoja3!$A$2:$D$676,4,0)</f>
        <v>130102</v>
      </c>
      <c r="E7792" s="63">
        <v>7</v>
      </c>
    </row>
    <row r="7793" spans="1:5" x14ac:dyDescent="0.2">
      <c r="A7793" s="62">
        <v>44259</v>
      </c>
      <c r="B7793" s="63">
        <v>44259</v>
      </c>
      <c r="C7793" s="63" t="s">
        <v>959</v>
      </c>
      <c r="D7793" s="64">
        <f>VLOOKUP(Pag_Inicio_Corr_mas_casos[[#This Row],[Corregimiento]],Hoja3!$A$2:$D$676,4,0)</f>
        <v>130701</v>
      </c>
      <c r="E7793" s="63">
        <v>7</v>
      </c>
    </row>
    <row r="7794" spans="1:5" x14ac:dyDescent="0.2">
      <c r="A7794" s="62">
        <v>44259</v>
      </c>
      <c r="B7794" s="63">
        <v>44259</v>
      </c>
      <c r="C7794" s="63" t="s">
        <v>1150</v>
      </c>
      <c r="D7794" s="64">
        <f>VLOOKUP(Pag_Inicio_Corr_mas_casos[[#This Row],[Corregimiento]],Hoja3!$A$2:$D$676,4,0)</f>
        <v>10206</v>
      </c>
      <c r="E7794" s="63">
        <v>7</v>
      </c>
    </row>
    <row r="7795" spans="1:5" x14ac:dyDescent="0.2">
      <c r="A7795" s="59">
        <v>44260</v>
      </c>
      <c r="B7795" s="60">
        <v>44260</v>
      </c>
      <c r="C7795" s="60" t="s">
        <v>1060</v>
      </c>
      <c r="D7795" s="61">
        <f>VLOOKUP(Pag_Inicio_Corr_mas_casos[[#This Row],[Corregimiento]],Hoja3!$A$2:$D$676,4,0)</f>
        <v>40601</v>
      </c>
      <c r="E7795" s="60">
        <v>15</v>
      </c>
    </row>
    <row r="7796" spans="1:5" x14ac:dyDescent="0.2">
      <c r="A7796" s="59">
        <v>44260</v>
      </c>
      <c r="B7796" s="60">
        <v>44260</v>
      </c>
      <c r="C7796" s="60" t="s">
        <v>1038</v>
      </c>
      <c r="D7796" s="61">
        <f>VLOOKUP(Pag_Inicio_Corr_mas_casos[[#This Row],[Corregimiento]],Hoja3!$A$2:$D$676,4,0)</f>
        <v>130108</v>
      </c>
      <c r="E7796" s="60">
        <v>10</v>
      </c>
    </row>
    <row r="7797" spans="1:5" x14ac:dyDescent="0.2">
      <c r="A7797" s="59">
        <v>44260</v>
      </c>
      <c r="B7797" s="60">
        <v>44260</v>
      </c>
      <c r="C7797" s="60" t="s">
        <v>970</v>
      </c>
      <c r="D7797" s="61">
        <f>VLOOKUP(Pag_Inicio_Corr_mas_casos[[#This Row],[Corregimiento]],Hoja3!$A$2:$D$676,4,0)</f>
        <v>40606</v>
      </c>
      <c r="E7797" s="60">
        <v>10</v>
      </c>
    </row>
    <row r="7798" spans="1:5" x14ac:dyDescent="0.2">
      <c r="A7798" s="59">
        <v>44260</v>
      </c>
      <c r="B7798" s="60">
        <v>44260</v>
      </c>
      <c r="C7798" s="60" t="s">
        <v>1079</v>
      </c>
      <c r="D7798" s="61">
        <f>VLOOKUP(Pag_Inicio_Corr_mas_casos[[#This Row],[Corregimiento]],Hoja3!$A$2:$D$676,4,0)</f>
        <v>91101</v>
      </c>
      <c r="E7798" s="60">
        <v>10</v>
      </c>
    </row>
    <row r="7799" spans="1:5" x14ac:dyDescent="0.2">
      <c r="A7799" s="59">
        <v>44260</v>
      </c>
      <c r="B7799" s="60">
        <v>44260</v>
      </c>
      <c r="C7799" s="60" t="s">
        <v>1022</v>
      </c>
      <c r="D7799" s="61">
        <f>VLOOKUP(Pag_Inicio_Corr_mas_casos[[#This Row],[Corregimiento]],Hoja3!$A$2:$D$676,4,0)</f>
        <v>91001</v>
      </c>
      <c r="E7799" s="60">
        <v>9</v>
      </c>
    </row>
    <row r="7800" spans="1:5" x14ac:dyDescent="0.2">
      <c r="A7800" s="59">
        <v>44260</v>
      </c>
      <c r="B7800" s="60">
        <v>44260</v>
      </c>
      <c r="C7800" s="60" t="s">
        <v>1036</v>
      </c>
      <c r="D7800" s="61">
        <f>VLOOKUP(Pag_Inicio_Corr_mas_casos[[#This Row],[Corregimiento]],Hoja3!$A$2:$D$676,4,0)</f>
        <v>130106</v>
      </c>
      <c r="E7800" s="60">
        <v>9</v>
      </c>
    </row>
    <row r="7801" spans="1:5" x14ac:dyDescent="0.2">
      <c r="A7801" s="59">
        <v>44260</v>
      </c>
      <c r="B7801" s="60">
        <v>44260</v>
      </c>
      <c r="C7801" s="60" t="s">
        <v>951</v>
      </c>
      <c r="D7801" s="61">
        <f>VLOOKUP(Pag_Inicio_Corr_mas_casos[[#This Row],[Corregimiento]],Hoja3!$A$2:$D$676,4,0)</f>
        <v>80813</v>
      </c>
      <c r="E7801" s="60">
        <v>8</v>
      </c>
    </row>
    <row r="7802" spans="1:5" x14ac:dyDescent="0.2">
      <c r="A7802" s="59">
        <v>44260</v>
      </c>
      <c r="B7802" s="60">
        <v>44260</v>
      </c>
      <c r="C7802" s="60" t="s">
        <v>1150</v>
      </c>
      <c r="D7802" s="61">
        <f>VLOOKUP(Pag_Inicio_Corr_mas_casos[[#This Row],[Corregimiento]],Hoja3!$A$2:$D$676,4,0)</f>
        <v>10206</v>
      </c>
      <c r="E7802" s="60">
        <v>8</v>
      </c>
    </row>
    <row r="7803" spans="1:5" x14ac:dyDescent="0.2">
      <c r="A7803" s="59">
        <v>44260</v>
      </c>
      <c r="B7803" s="60">
        <v>44260</v>
      </c>
      <c r="C7803" s="60" t="s">
        <v>940</v>
      </c>
      <c r="D7803" s="61">
        <f>VLOOKUP(Pag_Inicio_Corr_mas_casos[[#This Row],[Corregimiento]],Hoja3!$A$2:$D$676,4,0)</f>
        <v>80806</v>
      </c>
      <c r="E7803" s="60">
        <v>8</v>
      </c>
    </row>
    <row r="7804" spans="1:5" x14ac:dyDescent="0.2">
      <c r="A7804" s="59">
        <v>44260</v>
      </c>
      <c r="B7804" s="60">
        <v>44260</v>
      </c>
      <c r="C7804" s="60" t="s">
        <v>1196</v>
      </c>
      <c r="D7804" s="61">
        <f>VLOOKUP(Pag_Inicio_Corr_mas_casos[[#This Row],[Corregimiento]],Hoja3!$A$2:$D$676,4,0)</f>
        <v>10201</v>
      </c>
      <c r="E7804" s="60">
        <v>8</v>
      </c>
    </row>
    <row r="7805" spans="1:5" x14ac:dyDescent="0.2">
      <c r="A7805" s="59">
        <v>44260</v>
      </c>
      <c r="B7805" s="60">
        <v>44260</v>
      </c>
      <c r="C7805" s="60" t="s">
        <v>1206</v>
      </c>
      <c r="D7805" s="61">
        <f>VLOOKUP(Pag_Inicio_Corr_mas_casos[[#This Row],[Corregimiento]],Hoja3!$A$2:$D$676,4,0)</f>
        <v>10101</v>
      </c>
      <c r="E7805" s="60">
        <v>8</v>
      </c>
    </row>
    <row r="7806" spans="1:5" x14ac:dyDescent="0.2">
      <c r="A7806" s="59">
        <v>44260</v>
      </c>
      <c r="B7806" s="60">
        <v>44260</v>
      </c>
      <c r="C7806" s="60" t="s">
        <v>1171</v>
      </c>
      <c r="D7806" s="61">
        <f>VLOOKUP(Pag_Inicio_Corr_mas_casos[[#This Row],[Corregimiento]],Hoja3!$A$2:$D$676,4,0)</f>
        <v>10215</v>
      </c>
      <c r="E7806" s="60">
        <v>8</v>
      </c>
    </row>
    <row r="7807" spans="1:5" x14ac:dyDescent="0.2">
      <c r="A7807" s="59">
        <v>44260</v>
      </c>
      <c r="B7807" s="60">
        <v>44260</v>
      </c>
      <c r="C7807" s="60" t="s">
        <v>1070</v>
      </c>
      <c r="D7807" s="61">
        <f>VLOOKUP(Pag_Inicio_Corr_mas_casos[[#This Row],[Corregimiento]],Hoja3!$A$2:$D$676,4,0)</f>
        <v>91011</v>
      </c>
      <c r="E7807" s="60">
        <v>7</v>
      </c>
    </row>
    <row r="7808" spans="1:5" x14ac:dyDescent="0.2">
      <c r="A7808" s="59">
        <v>44260</v>
      </c>
      <c r="B7808" s="60">
        <v>44260</v>
      </c>
      <c r="C7808" s="60" t="s">
        <v>1207</v>
      </c>
      <c r="D7808" s="61">
        <f>VLOOKUP(Pag_Inicio_Corr_mas_casos[[#This Row],[Corregimiento]],Hoja3!$A$2:$D$676,4,0)</f>
        <v>41001</v>
      </c>
      <c r="E7808" s="60">
        <v>7</v>
      </c>
    </row>
    <row r="7809" spans="1:13" x14ac:dyDescent="0.2">
      <c r="A7809" s="59">
        <v>44260</v>
      </c>
      <c r="B7809" s="60">
        <v>44260</v>
      </c>
      <c r="C7809" s="60" t="s">
        <v>992</v>
      </c>
      <c r="D7809" s="61">
        <f>VLOOKUP(Pag_Inicio_Corr_mas_casos[[#This Row],[Corregimiento]],Hoja3!$A$2:$D$676,4,0)</f>
        <v>80808</v>
      </c>
      <c r="E7809" s="60">
        <v>7</v>
      </c>
    </row>
    <row r="7810" spans="1:13" x14ac:dyDescent="0.2">
      <c r="A7810" s="59">
        <v>44260</v>
      </c>
      <c r="B7810" s="60">
        <v>44260</v>
      </c>
      <c r="C7810" s="60" t="s">
        <v>1007</v>
      </c>
      <c r="D7810" s="61">
        <f>VLOOKUP(Pag_Inicio_Corr_mas_casos[[#This Row],[Corregimiento]],Hoja3!$A$2:$D$676,4,0)</f>
        <v>40612</v>
      </c>
      <c r="E7810" s="60">
        <v>7</v>
      </c>
    </row>
    <row r="7811" spans="1:13" x14ac:dyDescent="0.2">
      <c r="A7811" s="59">
        <v>44260</v>
      </c>
      <c r="B7811" s="60">
        <v>44260</v>
      </c>
      <c r="C7811" s="60" t="s">
        <v>1011</v>
      </c>
      <c r="D7811" s="61">
        <f>VLOOKUP(Pag_Inicio_Corr_mas_casos[[#This Row],[Corregimiento]],Hoja3!$A$2:$D$676,4,0)</f>
        <v>80809</v>
      </c>
      <c r="E7811" s="60">
        <v>7</v>
      </c>
    </row>
    <row r="7812" spans="1:13" x14ac:dyDescent="0.2">
      <c r="A7812" s="59">
        <v>44260</v>
      </c>
      <c r="B7812" s="60">
        <v>44260</v>
      </c>
      <c r="C7812" s="60" t="s">
        <v>1052</v>
      </c>
      <c r="D7812" s="61">
        <f>VLOOKUP(Pag_Inicio_Corr_mas_casos[[#This Row],[Corregimiento]],Hoja3!$A$2:$D$676,4,0)</f>
        <v>40201</v>
      </c>
      <c r="E7812" s="60">
        <v>6</v>
      </c>
    </row>
    <row r="7813" spans="1:13" x14ac:dyDescent="0.2">
      <c r="A7813" s="59">
        <v>44260</v>
      </c>
      <c r="B7813" s="60">
        <v>44260</v>
      </c>
      <c r="C7813" s="60" t="s">
        <v>1199</v>
      </c>
      <c r="D7813" s="61">
        <f>VLOOKUP(Pag_Inicio_Corr_mas_casos[[#This Row],[Corregimiento]],Hoja3!$A$2:$D$676,4,0)</f>
        <v>20102</v>
      </c>
      <c r="E7813" s="60">
        <v>6</v>
      </c>
    </row>
    <row r="7814" spans="1:13" x14ac:dyDescent="0.2">
      <c r="A7814" s="59">
        <v>44260</v>
      </c>
      <c r="B7814" s="60">
        <v>44260</v>
      </c>
      <c r="C7814" s="60" t="s">
        <v>1015</v>
      </c>
      <c r="D7814" s="61">
        <f>VLOOKUP(Pag_Inicio_Corr_mas_casos[[#This Row],[Corregimiento]],Hoja3!$A$2:$D$676,4,0)</f>
        <v>130702</v>
      </c>
      <c r="E7814" s="60">
        <v>6</v>
      </c>
    </row>
    <row r="7815" spans="1:13" x14ac:dyDescent="0.2">
      <c r="A7815" s="105">
        <v>44261</v>
      </c>
      <c r="B7815" s="106">
        <v>44261</v>
      </c>
      <c r="C7815" s="106" t="s">
        <v>1060</v>
      </c>
      <c r="D7815" s="107">
        <f>VLOOKUP(Pag_Inicio_Corr_mas_casos[[#This Row],[Corregimiento]],Hoja3!$A$2:$D$676,4,0)</f>
        <v>40601</v>
      </c>
      <c r="E7815" s="106">
        <v>34</v>
      </c>
    </row>
    <row r="7816" spans="1:13" x14ac:dyDescent="0.2">
      <c r="A7816" s="105">
        <v>44261</v>
      </c>
      <c r="B7816" s="106">
        <v>44261</v>
      </c>
      <c r="C7816" s="106" t="s">
        <v>1055</v>
      </c>
      <c r="D7816" s="107">
        <f>VLOOKUP(Pag_Inicio_Corr_mas_casos[[#This Row],[Corregimiento]],Hoja3!$A$2:$D$676,4,0)</f>
        <v>90301</v>
      </c>
      <c r="E7816" s="106">
        <v>32</v>
      </c>
    </row>
    <row r="7817" spans="1:13" x14ac:dyDescent="0.2">
      <c r="A7817" s="105">
        <v>44261</v>
      </c>
      <c r="B7817" s="106">
        <v>44261</v>
      </c>
      <c r="C7817" s="106" t="s">
        <v>1033</v>
      </c>
      <c r="D7817" s="107">
        <f>VLOOKUP(Pag_Inicio_Corr_mas_casos[[#This Row],[Corregimiento]],Hoja3!$A$2:$D$676,4,0)</f>
        <v>91008</v>
      </c>
      <c r="E7817" s="106">
        <v>18</v>
      </c>
    </row>
    <row r="7818" spans="1:13" x14ac:dyDescent="0.2">
      <c r="A7818" s="105">
        <v>44261</v>
      </c>
      <c r="B7818" s="106">
        <v>44261</v>
      </c>
      <c r="C7818" s="106" t="s">
        <v>1078</v>
      </c>
      <c r="D7818" s="107">
        <f>VLOOKUP(Pag_Inicio_Corr_mas_casos[[#This Row],[Corregimiento]],Hoja3!$A$2:$D$676,4,0)</f>
        <v>40503</v>
      </c>
      <c r="E7818" s="106">
        <v>17</v>
      </c>
    </row>
    <row r="7819" spans="1:13" x14ac:dyDescent="0.2">
      <c r="A7819" s="105">
        <v>44261</v>
      </c>
      <c r="B7819" s="106">
        <v>44261</v>
      </c>
      <c r="C7819" s="106" t="s">
        <v>1208</v>
      </c>
      <c r="D7819" s="107">
        <f>VLOOKUP(Pag_Inicio_Corr_mas_casos[[#This Row],[Corregimiento]],Hoja3!$A$2:$D$676,4,0)</f>
        <v>10401</v>
      </c>
      <c r="E7819" s="106">
        <v>17</v>
      </c>
    </row>
    <row r="7820" spans="1:13" x14ac:dyDescent="0.2">
      <c r="A7820" s="105">
        <v>44261</v>
      </c>
      <c r="B7820" s="106">
        <v>44261</v>
      </c>
      <c r="C7820" s="106" t="s">
        <v>1150</v>
      </c>
      <c r="D7820" s="107">
        <f>VLOOKUP(Pag_Inicio_Corr_mas_casos[[#This Row],[Corregimiento]],Hoja3!$A$2:$D$676,4,0)</f>
        <v>10206</v>
      </c>
      <c r="E7820" s="106">
        <v>16</v>
      </c>
      <c r="L7820" t="s">
        <v>1209</v>
      </c>
      <c r="M7820" t="s">
        <v>1210</v>
      </c>
    </row>
    <row r="7821" spans="1:13" x14ac:dyDescent="0.2">
      <c r="A7821" s="105">
        <v>44261</v>
      </c>
      <c r="B7821" s="106">
        <v>44261</v>
      </c>
      <c r="C7821" s="106" t="s">
        <v>1003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 x14ac:dyDescent="0.2">
      <c r="A7822" s="105">
        <v>44261</v>
      </c>
      <c r="B7822" s="106">
        <v>44261</v>
      </c>
      <c r="C7822" s="106" t="s">
        <v>1084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 x14ac:dyDescent="0.2">
      <c r="A7823" s="105">
        <v>44261</v>
      </c>
      <c r="B7823" s="106">
        <v>44261</v>
      </c>
      <c r="C7823" s="106" t="s">
        <v>1211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 x14ac:dyDescent="0.2">
      <c r="A7824" s="105">
        <v>44261</v>
      </c>
      <c r="B7824" s="106">
        <v>44261</v>
      </c>
      <c r="C7824" s="106" t="s">
        <v>1068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 x14ac:dyDescent="0.2">
      <c r="A7825" s="105">
        <v>44261</v>
      </c>
      <c r="B7825" s="106">
        <v>44261</v>
      </c>
      <c r="C7825" s="106" t="s">
        <v>1171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 x14ac:dyDescent="0.2">
      <c r="A7826" s="105">
        <v>44261</v>
      </c>
      <c r="B7826" s="106">
        <v>44261</v>
      </c>
      <c r="C7826" s="106" t="s">
        <v>1058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 x14ac:dyDescent="0.2">
      <c r="A7827" s="105">
        <v>44261</v>
      </c>
      <c r="B7827" s="106">
        <v>44261</v>
      </c>
      <c r="C7827" s="106" t="s">
        <v>1052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 x14ac:dyDescent="0.2">
      <c r="A7828" s="105">
        <v>44261</v>
      </c>
      <c r="B7828" s="106">
        <v>44261</v>
      </c>
      <c r="C7828" s="106" t="s">
        <v>1007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 x14ac:dyDescent="0.2">
      <c r="A7829" s="105">
        <v>44261</v>
      </c>
      <c r="B7829" s="106">
        <v>44261</v>
      </c>
      <c r="C7829" s="106" t="s">
        <v>1169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 x14ac:dyDescent="0.2">
      <c r="A7830" s="105">
        <v>44261</v>
      </c>
      <c r="B7830" s="106">
        <v>44261</v>
      </c>
      <c r="C7830" s="106" t="s">
        <v>1022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 x14ac:dyDescent="0.2">
      <c r="A7831" s="105">
        <v>44261</v>
      </c>
      <c r="B7831" s="106">
        <v>44261</v>
      </c>
      <c r="C7831" s="106" t="s">
        <v>1079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 x14ac:dyDescent="0.2">
      <c r="A7832" s="105">
        <v>44261</v>
      </c>
      <c r="B7832" s="106">
        <v>44261</v>
      </c>
      <c r="C7832" s="106" t="s">
        <v>970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 x14ac:dyDescent="0.2">
      <c r="A7833" s="105">
        <v>44261</v>
      </c>
      <c r="B7833" s="106">
        <v>44261</v>
      </c>
      <c r="C7833" s="106" t="s">
        <v>1212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 x14ac:dyDescent="0.2">
      <c r="A7834" s="105">
        <v>44261</v>
      </c>
      <c r="B7834" s="106">
        <v>44261</v>
      </c>
      <c r="C7834" s="106" t="s">
        <v>1206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 x14ac:dyDescent="0.2">
      <c r="A7835" s="124">
        <v>44627</v>
      </c>
      <c r="B7835" s="125">
        <v>44262</v>
      </c>
      <c r="C7835" s="125" t="s">
        <v>1060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 x14ac:dyDescent="0.2">
      <c r="A7836" s="124">
        <v>44627</v>
      </c>
      <c r="B7836" s="125">
        <v>44262</v>
      </c>
      <c r="C7836" s="125" t="s">
        <v>1058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 x14ac:dyDescent="0.2">
      <c r="A7837" s="124">
        <v>44627</v>
      </c>
      <c r="B7837" s="125">
        <v>44262</v>
      </c>
      <c r="C7837" s="125" t="s">
        <v>1206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 x14ac:dyDescent="0.2">
      <c r="A7838" s="124">
        <v>44627</v>
      </c>
      <c r="B7838" s="125">
        <v>44262</v>
      </c>
      <c r="C7838" s="125" t="s">
        <v>1070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 x14ac:dyDescent="0.2">
      <c r="A7839" s="124">
        <v>44627</v>
      </c>
      <c r="B7839" s="125">
        <v>44262</v>
      </c>
      <c r="C7839" s="125" t="s">
        <v>1213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 x14ac:dyDescent="0.2">
      <c r="A7840" s="124">
        <v>44627</v>
      </c>
      <c r="B7840" s="125">
        <v>44262</v>
      </c>
      <c r="C7840" s="125" t="s">
        <v>992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 x14ac:dyDescent="0.2">
      <c r="A7841" s="124">
        <v>44627</v>
      </c>
      <c r="B7841" s="125">
        <v>44262</v>
      </c>
      <c r="C7841" s="125" t="s">
        <v>1038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 x14ac:dyDescent="0.2">
      <c r="A7842" s="124">
        <v>44627</v>
      </c>
      <c r="B7842" s="125">
        <v>44262</v>
      </c>
      <c r="C7842" s="125" t="s">
        <v>1046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 x14ac:dyDescent="0.2">
      <c r="A7843" s="124">
        <v>44627</v>
      </c>
      <c r="B7843" s="125">
        <v>44262</v>
      </c>
      <c r="C7843" s="125" t="s">
        <v>951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 x14ac:dyDescent="0.2">
      <c r="A7844" s="124">
        <v>44627</v>
      </c>
      <c r="B7844" s="125">
        <v>44262</v>
      </c>
      <c r="C7844" s="125" t="s">
        <v>1155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 x14ac:dyDescent="0.2">
      <c r="A7845" s="124">
        <v>44627</v>
      </c>
      <c r="B7845" s="125">
        <v>44262</v>
      </c>
      <c r="C7845" s="125" t="s">
        <v>1011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 x14ac:dyDescent="0.2">
      <c r="A7846" s="124">
        <v>44627</v>
      </c>
      <c r="B7846" s="125">
        <v>44262</v>
      </c>
      <c r="C7846" s="125" t="s">
        <v>1214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 x14ac:dyDescent="0.2">
      <c r="A7847" s="124">
        <v>44627</v>
      </c>
      <c r="B7847" s="125">
        <v>44262</v>
      </c>
      <c r="C7847" s="125" t="s">
        <v>1079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 x14ac:dyDescent="0.2">
      <c r="A7848" s="124">
        <v>44627</v>
      </c>
      <c r="B7848" s="125">
        <v>44262</v>
      </c>
      <c r="C7848" s="125" t="s">
        <v>1154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 x14ac:dyDescent="0.2">
      <c r="A7849" s="124">
        <v>44627</v>
      </c>
      <c r="B7849" s="125">
        <v>44262</v>
      </c>
      <c r="C7849" s="125" t="s">
        <v>725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 x14ac:dyDescent="0.2">
      <c r="A7850" s="124">
        <v>44627</v>
      </c>
      <c r="B7850" s="125">
        <v>44262</v>
      </c>
      <c r="C7850" s="125" t="s">
        <v>748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 x14ac:dyDescent="0.2">
      <c r="A7851" s="124">
        <v>44627</v>
      </c>
      <c r="B7851" s="125">
        <v>44262</v>
      </c>
      <c r="C7851" s="125" t="s">
        <v>1215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 x14ac:dyDescent="0.2">
      <c r="A7852" s="124">
        <v>44627</v>
      </c>
      <c r="B7852" s="125">
        <v>44262</v>
      </c>
      <c r="C7852" s="125" t="s">
        <v>1196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 x14ac:dyDescent="0.2">
      <c r="A7853" s="124">
        <v>44627</v>
      </c>
      <c r="B7853" s="125">
        <v>44262</v>
      </c>
      <c r="C7853" s="125" t="s">
        <v>1216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 x14ac:dyDescent="0.2">
      <c r="A7854" s="124">
        <v>44627</v>
      </c>
      <c r="B7854" s="125">
        <v>44262</v>
      </c>
      <c r="C7854" s="125" t="s">
        <v>1217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 x14ac:dyDescent="0.2">
      <c r="A7855" s="32">
        <v>44263</v>
      </c>
      <c r="B7855" s="33">
        <v>44263</v>
      </c>
      <c r="C7855" s="33" t="s">
        <v>1084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 x14ac:dyDescent="0.2">
      <c r="A7856" s="32">
        <v>44263</v>
      </c>
      <c r="B7856" s="33">
        <v>44263</v>
      </c>
      <c r="C7856" s="33" t="s">
        <v>1060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 x14ac:dyDescent="0.2">
      <c r="A7857" s="32">
        <v>44263</v>
      </c>
      <c r="B7857" s="33">
        <v>44263</v>
      </c>
      <c r="C7857" s="33" t="s">
        <v>1003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 x14ac:dyDescent="0.2">
      <c r="A7858" s="32">
        <v>44263</v>
      </c>
      <c r="B7858" s="33">
        <v>44263</v>
      </c>
      <c r="C7858" s="33" t="s">
        <v>1120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 x14ac:dyDescent="0.2">
      <c r="A7859" s="32">
        <v>44263</v>
      </c>
      <c r="B7859" s="33">
        <v>44263</v>
      </c>
      <c r="C7859" s="33" t="s">
        <v>1196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 x14ac:dyDescent="0.2">
      <c r="A7860" s="32">
        <v>44263</v>
      </c>
      <c r="B7860" s="33">
        <v>44263</v>
      </c>
      <c r="C7860" s="33" t="s">
        <v>1022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 x14ac:dyDescent="0.2">
      <c r="A7861" s="32">
        <v>44263</v>
      </c>
      <c r="B7861" s="33">
        <v>44263</v>
      </c>
      <c r="C7861" s="33" t="s">
        <v>1058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 x14ac:dyDescent="0.2">
      <c r="A7862" s="32">
        <v>44263</v>
      </c>
      <c r="B7862" s="33">
        <v>44263</v>
      </c>
      <c r="C7862" s="33" t="s">
        <v>951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 x14ac:dyDescent="0.2">
      <c r="A7863" s="32">
        <v>44263</v>
      </c>
      <c r="B7863" s="33">
        <v>44263</v>
      </c>
      <c r="C7863" s="33" t="s">
        <v>1038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 x14ac:dyDescent="0.2">
      <c r="A7864" s="32">
        <v>44263</v>
      </c>
      <c r="B7864" s="33">
        <v>44263</v>
      </c>
      <c r="C7864" s="33" t="s">
        <v>970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 x14ac:dyDescent="0.2">
      <c r="A7865" s="32">
        <v>44263</v>
      </c>
      <c r="B7865" s="33">
        <v>44263</v>
      </c>
      <c r="C7865" s="33" t="s">
        <v>1105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 x14ac:dyDescent="0.2">
      <c r="A7866" s="32">
        <v>44263</v>
      </c>
      <c r="B7866" s="33">
        <v>44263</v>
      </c>
      <c r="C7866" s="33" t="s">
        <v>1033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 x14ac:dyDescent="0.2">
      <c r="A7867" s="32">
        <v>44263</v>
      </c>
      <c r="B7867" s="33">
        <v>44263</v>
      </c>
      <c r="C7867" s="33" t="s">
        <v>1007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 x14ac:dyDescent="0.2">
      <c r="A7868" s="32">
        <v>44263</v>
      </c>
      <c r="B7868" s="33">
        <v>44263</v>
      </c>
      <c r="C7868" s="33" t="s">
        <v>1218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 x14ac:dyDescent="0.2">
      <c r="A7869" s="32">
        <v>44263</v>
      </c>
      <c r="B7869" s="33">
        <v>44263</v>
      </c>
      <c r="C7869" s="33" t="s">
        <v>1085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 x14ac:dyDescent="0.2">
      <c r="A7870" s="32">
        <v>44263</v>
      </c>
      <c r="B7870" s="33">
        <v>44263</v>
      </c>
      <c r="C7870" s="33" t="s">
        <v>1079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 x14ac:dyDescent="0.2">
      <c r="A7871" s="32">
        <v>44263</v>
      </c>
      <c r="B7871" s="33">
        <v>44263</v>
      </c>
      <c r="C7871" s="33" t="s">
        <v>1208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 x14ac:dyDescent="0.2">
      <c r="A7872" s="32">
        <v>44263</v>
      </c>
      <c r="B7872" s="33">
        <v>44263</v>
      </c>
      <c r="C7872" s="33" t="s">
        <v>1012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 x14ac:dyDescent="0.2">
      <c r="A7873" s="32">
        <v>44263</v>
      </c>
      <c r="B7873" s="33">
        <v>44263</v>
      </c>
      <c r="C7873" s="33" t="s">
        <v>974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 x14ac:dyDescent="0.2">
      <c r="A7874" s="32">
        <v>44263</v>
      </c>
      <c r="B7874" s="33">
        <v>44263</v>
      </c>
      <c r="C7874" s="33" t="s">
        <v>1070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 x14ac:dyDescent="0.2">
      <c r="A7875" s="83">
        <v>44264</v>
      </c>
      <c r="B7875" s="84">
        <v>44264</v>
      </c>
      <c r="C7875" s="84" t="s">
        <v>1060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 x14ac:dyDescent="0.2">
      <c r="A7876" s="83">
        <v>44264</v>
      </c>
      <c r="B7876" s="84">
        <v>44264</v>
      </c>
      <c r="C7876" s="84" t="s">
        <v>1098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 x14ac:dyDescent="0.2">
      <c r="A7877" s="83">
        <v>44264</v>
      </c>
      <c r="B7877" s="84">
        <v>44264</v>
      </c>
      <c r="C7877" s="84" t="s">
        <v>1219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 x14ac:dyDescent="0.2">
      <c r="A7878" s="83">
        <v>44264</v>
      </c>
      <c r="B7878" s="84">
        <v>44264</v>
      </c>
      <c r="C7878" s="84" t="s">
        <v>1196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 x14ac:dyDescent="0.2">
      <c r="A7879" s="83">
        <v>44264</v>
      </c>
      <c r="B7879" s="84">
        <v>44264</v>
      </c>
      <c r="C7879" s="84" t="s">
        <v>1220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 x14ac:dyDescent="0.2">
      <c r="A7880" s="83">
        <v>44264</v>
      </c>
      <c r="B7880" s="84">
        <v>44264</v>
      </c>
      <c r="C7880" s="84" t="s">
        <v>1015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 x14ac:dyDescent="0.2">
      <c r="A7881" s="83">
        <v>44264</v>
      </c>
      <c r="B7881" s="84">
        <v>44264</v>
      </c>
      <c r="C7881" s="84" t="s">
        <v>1150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 x14ac:dyDescent="0.2">
      <c r="A7882" s="83">
        <v>44264</v>
      </c>
      <c r="B7882" s="84">
        <v>44264</v>
      </c>
      <c r="C7882" s="84" t="s">
        <v>959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 x14ac:dyDescent="0.2">
      <c r="A7883" s="83">
        <v>44264</v>
      </c>
      <c r="B7883" s="84">
        <v>44264</v>
      </c>
      <c r="C7883" s="84" t="s">
        <v>1206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 x14ac:dyDescent="0.2">
      <c r="A7884" s="83">
        <v>44264</v>
      </c>
      <c r="B7884" s="84">
        <v>44264</v>
      </c>
      <c r="C7884" s="84" t="s">
        <v>1058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 x14ac:dyDescent="0.2">
      <c r="A7885" s="83">
        <v>44264</v>
      </c>
      <c r="B7885" s="84">
        <v>44264</v>
      </c>
      <c r="C7885" s="84" t="s">
        <v>1068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 x14ac:dyDescent="0.2">
      <c r="A7886" s="83">
        <v>44264</v>
      </c>
      <c r="B7886" s="84">
        <v>44264</v>
      </c>
      <c r="C7886" s="84" t="s">
        <v>1221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 x14ac:dyDescent="0.2">
      <c r="A7887" s="83">
        <v>44264</v>
      </c>
      <c r="B7887" s="84">
        <v>44264</v>
      </c>
      <c r="C7887" s="84" t="s">
        <v>1054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 x14ac:dyDescent="0.2">
      <c r="A7888" s="83">
        <v>44264</v>
      </c>
      <c r="B7888" s="84">
        <v>44264</v>
      </c>
      <c r="C7888" s="84" t="s">
        <v>1011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 x14ac:dyDescent="0.2">
      <c r="A7889" s="83">
        <v>44264</v>
      </c>
      <c r="B7889" s="84">
        <v>44264</v>
      </c>
      <c r="C7889" s="84" t="s">
        <v>938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 x14ac:dyDescent="0.2">
      <c r="A7890" s="83">
        <v>44264</v>
      </c>
      <c r="B7890" s="84">
        <v>44264</v>
      </c>
      <c r="C7890" s="84" t="s">
        <v>956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 x14ac:dyDescent="0.2">
      <c r="A7891" s="83">
        <v>44264</v>
      </c>
      <c r="B7891" s="84">
        <v>44264</v>
      </c>
      <c r="C7891" s="84" t="s">
        <v>1003</v>
      </c>
      <c r="D7891" s="85">
        <f>VLOOKUP(Pag_Inicio_Corr_mas_casos[[#This Row],[Corregimiento]],Hoja3!$A$2:$D$676,4,0)</f>
        <v>40611</v>
      </c>
      <c r="E7891" s="84">
        <v>7</v>
      </c>
    </row>
    <row r="7892" spans="1:13" x14ac:dyDescent="0.2">
      <c r="A7892" s="83">
        <v>44264</v>
      </c>
      <c r="B7892" s="84">
        <v>44264</v>
      </c>
      <c r="C7892" s="84" t="s">
        <v>1046</v>
      </c>
      <c r="D7892" s="85">
        <f>VLOOKUP(Pag_Inicio_Corr_mas_casos[[#This Row],[Corregimiento]],Hoja3!$A$2:$D$676,4,0)</f>
        <v>80812</v>
      </c>
      <c r="E7892" s="84">
        <v>7</v>
      </c>
    </row>
    <row r="7893" spans="1:13" x14ac:dyDescent="0.2">
      <c r="A7893" s="83">
        <v>44264</v>
      </c>
      <c r="B7893" s="84">
        <v>44264</v>
      </c>
      <c r="C7893" s="84" t="s">
        <v>957</v>
      </c>
      <c r="D7893" s="85">
        <f>VLOOKUP(Pag_Inicio_Corr_mas_casos[[#This Row],[Corregimiento]],Hoja3!$A$2:$D$676,4,0)</f>
        <v>130716</v>
      </c>
      <c r="E7893" s="84">
        <v>6</v>
      </c>
    </row>
    <row r="7894" spans="1:13" x14ac:dyDescent="0.2">
      <c r="A7894" s="83">
        <v>44264</v>
      </c>
      <c r="B7894" s="84">
        <v>44264</v>
      </c>
      <c r="C7894" s="84" t="s">
        <v>1205</v>
      </c>
      <c r="D7894" s="85">
        <f>VLOOKUP(Pag_Inicio_Corr_mas_casos[[#This Row],[Corregimiento]],Hoja3!$A$2:$D$676,4,0)</f>
        <v>10207</v>
      </c>
      <c r="E7894" s="84">
        <v>6</v>
      </c>
    </row>
    <row r="7895" spans="1:13" x14ac:dyDescent="0.2">
      <c r="A7895" s="59">
        <v>44265</v>
      </c>
      <c r="B7895" s="60">
        <v>44265</v>
      </c>
      <c r="C7895" s="60" t="s">
        <v>1060</v>
      </c>
      <c r="D7895" s="61">
        <f>VLOOKUP(Pag_Inicio_Corr_mas_casos[[#This Row],[Corregimiento]],Hoja3!$A$2:$D$676,4,0)</f>
        <v>40601</v>
      </c>
      <c r="E7895" s="60">
        <v>19</v>
      </c>
    </row>
    <row r="7896" spans="1:13" x14ac:dyDescent="0.2">
      <c r="A7896" s="59">
        <v>44265</v>
      </c>
      <c r="B7896" s="60">
        <v>44265</v>
      </c>
      <c r="C7896" s="60" t="s">
        <v>882</v>
      </c>
      <c r="D7896" s="61">
        <f>VLOOKUP(Pag_Inicio_Corr_mas_casos[[#This Row],[Corregimiento]],Hoja3!$A$2:$D$676,4,0)</f>
        <v>90302</v>
      </c>
      <c r="E7896" s="60">
        <v>17</v>
      </c>
    </row>
    <row r="7897" spans="1:13" x14ac:dyDescent="0.2">
      <c r="A7897" s="59">
        <v>44265</v>
      </c>
      <c r="B7897" s="60">
        <v>44265</v>
      </c>
      <c r="C7897" s="60" t="s">
        <v>1055</v>
      </c>
      <c r="D7897" s="61">
        <f>VLOOKUP(Pag_Inicio_Corr_mas_casos[[#This Row],[Corregimiento]],Hoja3!$A$2:$D$676,4,0)</f>
        <v>90301</v>
      </c>
      <c r="E7897" s="60">
        <v>15</v>
      </c>
    </row>
    <row r="7898" spans="1:13" x14ac:dyDescent="0.2">
      <c r="A7898" s="59">
        <v>44265</v>
      </c>
      <c r="B7898" s="60">
        <v>44265</v>
      </c>
      <c r="C7898" s="60" t="s">
        <v>1054</v>
      </c>
      <c r="D7898" s="61">
        <f>VLOOKUP(Pag_Inicio_Corr_mas_casos[[#This Row],[Corregimiento]],Hoja3!$A$2:$D$676,4,0)</f>
        <v>130102</v>
      </c>
      <c r="E7898" s="60">
        <v>14</v>
      </c>
    </row>
    <row r="7899" spans="1:13" x14ac:dyDescent="0.2">
      <c r="A7899" s="59">
        <v>44265</v>
      </c>
      <c r="B7899" s="60">
        <v>44265</v>
      </c>
      <c r="C7899" s="60" t="s">
        <v>1206</v>
      </c>
      <c r="D7899" s="61">
        <f>VLOOKUP(Pag_Inicio_Corr_mas_casos[[#This Row],[Corregimiento]],Hoja3!$A$2:$D$676,4,0)</f>
        <v>10101</v>
      </c>
      <c r="E7899" s="60">
        <v>11</v>
      </c>
    </row>
    <row r="7900" spans="1:13" x14ac:dyDescent="0.2">
      <c r="A7900" s="59">
        <v>44265</v>
      </c>
      <c r="B7900" s="60">
        <v>44265</v>
      </c>
      <c r="C7900" s="60" t="s">
        <v>953</v>
      </c>
      <c r="D7900" s="61">
        <f>VLOOKUP(Pag_Inicio_Corr_mas_casos[[#This Row],[Corregimiento]],Hoja3!$A$2:$D$676,4,0)</f>
        <v>80817</v>
      </c>
      <c r="E7900" s="60">
        <v>11</v>
      </c>
    </row>
    <row r="7901" spans="1:13" x14ac:dyDescent="0.2">
      <c r="A7901" s="59">
        <v>44265</v>
      </c>
      <c r="B7901" s="60">
        <v>44265</v>
      </c>
      <c r="C7901" s="60" t="s">
        <v>951</v>
      </c>
      <c r="D7901" s="61">
        <f>VLOOKUP(Pag_Inicio_Corr_mas_casos[[#This Row],[Corregimiento]],Hoja3!$A$2:$D$676,4,0)</f>
        <v>80813</v>
      </c>
      <c r="E7901" s="60">
        <v>10</v>
      </c>
    </row>
    <row r="7902" spans="1:13" x14ac:dyDescent="0.2">
      <c r="A7902" s="59">
        <v>44265</v>
      </c>
      <c r="B7902" s="60">
        <v>44265</v>
      </c>
      <c r="C7902" s="60" t="s">
        <v>1222</v>
      </c>
      <c r="D7902" s="61">
        <f>VLOOKUP(Pag_Inicio_Corr_mas_casos[[#This Row],[Corregimiento]],Hoja3!$A$2:$D$676,4,0)</f>
        <v>91204</v>
      </c>
      <c r="E7902" s="60">
        <v>10</v>
      </c>
    </row>
    <row r="7903" spans="1:13" x14ac:dyDescent="0.2">
      <c r="A7903" s="59">
        <v>44265</v>
      </c>
      <c r="B7903" s="60">
        <v>44265</v>
      </c>
      <c r="C7903" s="60" t="s">
        <v>1196</v>
      </c>
      <c r="D7903" s="61">
        <f>VLOOKUP(Pag_Inicio_Corr_mas_casos[[#This Row],[Corregimiento]],Hoja3!$A$2:$D$676,4,0)</f>
        <v>10201</v>
      </c>
      <c r="E7903" s="60">
        <v>10</v>
      </c>
    </row>
    <row r="7904" spans="1:13" x14ac:dyDescent="0.2">
      <c r="A7904" s="59">
        <v>44265</v>
      </c>
      <c r="B7904" s="60">
        <v>44265</v>
      </c>
      <c r="C7904" s="60" t="s">
        <v>1112</v>
      </c>
      <c r="D7904" s="61">
        <f>VLOOKUP(Pag_Inicio_Corr_mas_casos[[#This Row],[Corregimiento]],Hoja3!$A$2:$D$676,4,0)</f>
        <v>40801</v>
      </c>
      <c r="E7904" s="60">
        <v>10</v>
      </c>
    </row>
    <row r="7905" spans="1:5" x14ac:dyDescent="0.2">
      <c r="A7905" s="59">
        <v>44265</v>
      </c>
      <c r="B7905" s="60">
        <v>44265</v>
      </c>
      <c r="C7905" s="60" t="s">
        <v>1150</v>
      </c>
      <c r="D7905" s="61">
        <f>VLOOKUP(Pag_Inicio_Corr_mas_casos[[#This Row],[Corregimiento]],Hoja3!$A$2:$D$676,4,0)</f>
        <v>10206</v>
      </c>
      <c r="E7905" s="60">
        <v>9</v>
      </c>
    </row>
    <row r="7906" spans="1:5" x14ac:dyDescent="0.2">
      <c r="A7906" s="59">
        <v>44265</v>
      </c>
      <c r="B7906" s="60">
        <v>44265</v>
      </c>
      <c r="C7906" s="60" t="s">
        <v>939</v>
      </c>
      <c r="D7906" s="61">
        <f>VLOOKUP(Pag_Inicio_Corr_mas_casos[[#This Row],[Corregimiento]],Hoja3!$A$2:$D$676,4,0)</f>
        <v>81009</v>
      </c>
      <c r="E7906" s="60">
        <v>8</v>
      </c>
    </row>
    <row r="7907" spans="1:5" x14ac:dyDescent="0.2">
      <c r="A7907" s="59">
        <v>44265</v>
      </c>
      <c r="B7907" s="60">
        <v>44265</v>
      </c>
      <c r="C7907" s="60" t="s">
        <v>1223</v>
      </c>
      <c r="D7907" s="61">
        <f>VLOOKUP(Pag_Inicio_Corr_mas_casos[[#This Row],[Corregimiento]],Hoja3!$A$2:$D$676,4,0)</f>
        <v>10216</v>
      </c>
      <c r="E7907" s="60">
        <v>8</v>
      </c>
    </row>
    <row r="7908" spans="1:5" x14ac:dyDescent="0.2">
      <c r="A7908" s="59">
        <v>44265</v>
      </c>
      <c r="B7908" s="60">
        <v>44265</v>
      </c>
      <c r="C7908" s="60" t="s">
        <v>772</v>
      </c>
      <c r="D7908" s="61">
        <f>VLOOKUP(Pag_Inicio_Corr_mas_casos[[#This Row],[Corregimiento]],Hoja3!$A$2:$D$676,4,0)</f>
        <v>80821</v>
      </c>
      <c r="E7908" s="60">
        <v>8</v>
      </c>
    </row>
    <row r="7909" spans="1:5" x14ac:dyDescent="0.2">
      <c r="A7909" s="59">
        <v>44265</v>
      </c>
      <c r="B7909" s="60">
        <v>44265</v>
      </c>
      <c r="C7909" s="60" t="s">
        <v>1220</v>
      </c>
      <c r="D7909" s="61">
        <f>VLOOKUP(Pag_Inicio_Corr_mas_casos[[#This Row],[Corregimiento]],Hoja3!$A$2:$D$676,4,0)</f>
        <v>40401</v>
      </c>
      <c r="E7909" s="60">
        <v>8</v>
      </c>
    </row>
    <row r="7910" spans="1:5" x14ac:dyDescent="0.2">
      <c r="A7910" s="59">
        <v>44265</v>
      </c>
      <c r="B7910" s="60">
        <v>44265</v>
      </c>
      <c r="C7910" s="60" t="s">
        <v>1151</v>
      </c>
      <c r="D7910" s="61">
        <f>VLOOKUP(Pag_Inicio_Corr_mas_casos[[#This Row],[Corregimiento]],Hoja3!$A$2:$D$676,4,0)</f>
        <v>41001</v>
      </c>
      <c r="E7910" s="60">
        <v>7</v>
      </c>
    </row>
    <row r="7911" spans="1:5" x14ac:dyDescent="0.2">
      <c r="A7911" s="59">
        <v>44265</v>
      </c>
      <c r="B7911" s="60">
        <v>44265</v>
      </c>
      <c r="C7911" s="60" t="s">
        <v>1022</v>
      </c>
      <c r="D7911" s="61">
        <f>VLOOKUP(Pag_Inicio_Corr_mas_casos[[#This Row],[Corregimiento]],Hoja3!$A$2:$D$676,4,0)</f>
        <v>91001</v>
      </c>
      <c r="E7911" s="60">
        <v>7</v>
      </c>
    </row>
    <row r="7912" spans="1:5" x14ac:dyDescent="0.2">
      <c r="A7912" s="59">
        <v>44265</v>
      </c>
      <c r="B7912" s="60">
        <v>44265</v>
      </c>
      <c r="C7912" s="60" t="s">
        <v>1093</v>
      </c>
      <c r="D7912" s="61">
        <f>VLOOKUP(Pag_Inicio_Corr_mas_casos[[#This Row],[Corregimiento]],Hoja3!$A$2:$D$676,4,0)</f>
        <v>90601</v>
      </c>
      <c r="E7912" s="60">
        <v>7</v>
      </c>
    </row>
    <row r="7913" spans="1:5" x14ac:dyDescent="0.2">
      <c r="A7913" s="59">
        <v>44265</v>
      </c>
      <c r="B7913" s="60">
        <v>44265</v>
      </c>
      <c r="C7913" s="60" t="s">
        <v>1046</v>
      </c>
      <c r="D7913" s="61">
        <f>VLOOKUP(Pag_Inicio_Corr_mas_casos[[#This Row],[Corregimiento]],Hoja3!$A$2:$D$676,4,0)</f>
        <v>80812</v>
      </c>
      <c r="E7913" s="60">
        <v>7</v>
      </c>
    </row>
    <row r="7914" spans="1:5" x14ac:dyDescent="0.2">
      <c r="A7914" s="59">
        <v>44265</v>
      </c>
      <c r="B7914" s="60">
        <v>44265</v>
      </c>
      <c r="C7914" s="60" t="s">
        <v>1176</v>
      </c>
      <c r="D7914" s="61">
        <f>VLOOKUP(Pag_Inicio_Corr_mas_casos[[#This Row],[Corregimiento]],Hoja3!$A$2:$D$676,4,0)</f>
        <v>10203</v>
      </c>
      <c r="E7914" s="60">
        <v>7</v>
      </c>
    </row>
    <row r="7915" spans="1:5" x14ac:dyDescent="0.2">
      <c r="A7915" s="74">
        <v>44266</v>
      </c>
      <c r="B7915" s="75">
        <v>44266</v>
      </c>
      <c r="C7915" s="75" t="s">
        <v>1060</v>
      </c>
      <c r="D7915" s="76">
        <f>VLOOKUP(Pag_Inicio_Corr_mas_casos[[#This Row],[Corregimiento]],Hoja3!$A$2:$D$676,4,0)</f>
        <v>40601</v>
      </c>
      <c r="E7915" s="75">
        <v>17</v>
      </c>
    </row>
    <row r="7916" spans="1:5" x14ac:dyDescent="0.2">
      <c r="A7916" s="74">
        <v>44266</v>
      </c>
      <c r="B7916" s="75">
        <v>44266</v>
      </c>
      <c r="C7916" s="75" t="s">
        <v>1055</v>
      </c>
      <c r="D7916" s="76">
        <f>VLOOKUP(Pag_Inicio_Corr_mas_casos[[#This Row],[Corregimiento]],Hoja3!$A$2:$D$676,4,0)</f>
        <v>90301</v>
      </c>
      <c r="E7916" s="75">
        <v>15</v>
      </c>
    </row>
    <row r="7917" spans="1:5" x14ac:dyDescent="0.2">
      <c r="A7917" s="74">
        <v>44266</v>
      </c>
      <c r="B7917" s="75">
        <v>44266</v>
      </c>
      <c r="C7917" s="75" t="s">
        <v>1058</v>
      </c>
      <c r="D7917" s="76">
        <f>VLOOKUP(Pag_Inicio_Corr_mas_casos[[#This Row],[Corregimiento]],Hoja3!$A$2:$D$676,4,0)</f>
        <v>40501</v>
      </c>
      <c r="E7917" s="75">
        <v>12</v>
      </c>
    </row>
    <row r="7918" spans="1:5" x14ac:dyDescent="0.2">
      <c r="A7918" s="74">
        <v>44266</v>
      </c>
      <c r="B7918" s="75">
        <v>44266</v>
      </c>
      <c r="C7918" s="75" t="s">
        <v>1028</v>
      </c>
      <c r="D7918" s="76">
        <f>VLOOKUP(Pag_Inicio_Corr_mas_casos[[#This Row],[Corregimiento]],Hoja3!$A$2:$D$676,4,0)</f>
        <v>20103</v>
      </c>
      <c r="E7918" s="75">
        <v>12</v>
      </c>
    </row>
    <row r="7919" spans="1:5" x14ac:dyDescent="0.2">
      <c r="A7919" s="74">
        <v>44266</v>
      </c>
      <c r="B7919" s="75">
        <v>44266</v>
      </c>
      <c r="C7919" s="75" t="s">
        <v>1151</v>
      </c>
      <c r="D7919" s="76">
        <f>VLOOKUP(Pag_Inicio_Corr_mas_casos[[#This Row],[Corregimiento]],Hoja3!$A$2:$D$676,4,0)</f>
        <v>41001</v>
      </c>
      <c r="E7919" s="75">
        <v>11</v>
      </c>
    </row>
    <row r="7920" spans="1:5" x14ac:dyDescent="0.2">
      <c r="A7920" s="74">
        <v>44266</v>
      </c>
      <c r="B7920" s="75">
        <v>44266</v>
      </c>
      <c r="C7920" s="75" t="s">
        <v>1098</v>
      </c>
      <c r="D7920" s="76">
        <f>VLOOKUP(Pag_Inicio_Corr_mas_casos[[#This Row],[Corregimiento]],Hoja3!$A$2:$D$676,4,0)</f>
        <v>40205</v>
      </c>
      <c r="E7920" s="75">
        <v>10</v>
      </c>
    </row>
    <row r="7921" spans="1:5" x14ac:dyDescent="0.2">
      <c r="A7921" s="74">
        <v>44266</v>
      </c>
      <c r="B7921" s="75">
        <v>44266</v>
      </c>
      <c r="C7921" s="75" t="s">
        <v>970</v>
      </c>
      <c r="D7921" s="76">
        <f>VLOOKUP(Pag_Inicio_Corr_mas_casos[[#This Row],[Corregimiento]],Hoja3!$A$2:$D$676,4,0)</f>
        <v>40606</v>
      </c>
      <c r="E7921" s="75">
        <v>9</v>
      </c>
    </row>
    <row r="7922" spans="1:5" x14ac:dyDescent="0.2">
      <c r="A7922" s="74">
        <v>44266</v>
      </c>
      <c r="B7922" s="75">
        <v>44266</v>
      </c>
      <c r="C7922" s="75" t="s">
        <v>1036</v>
      </c>
      <c r="D7922" s="76">
        <f>VLOOKUP(Pag_Inicio_Corr_mas_casos[[#This Row],[Corregimiento]],Hoja3!$A$2:$D$676,4,0)</f>
        <v>130106</v>
      </c>
      <c r="E7922" s="75">
        <v>9</v>
      </c>
    </row>
    <row r="7923" spans="1:5" x14ac:dyDescent="0.2">
      <c r="A7923" s="74">
        <v>44266</v>
      </c>
      <c r="B7923" s="75">
        <v>44266</v>
      </c>
      <c r="C7923" s="75" t="s">
        <v>951</v>
      </c>
      <c r="D7923" s="76">
        <f>VLOOKUP(Pag_Inicio_Corr_mas_casos[[#This Row],[Corregimiento]],Hoja3!$A$2:$D$676,4,0)</f>
        <v>80813</v>
      </c>
      <c r="E7923" s="75">
        <v>8</v>
      </c>
    </row>
    <row r="7924" spans="1:5" x14ac:dyDescent="0.2">
      <c r="A7924" s="74">
        <v>44266</v>
      </c>
      <c r="B7924" s="75">
        <v>44266</v>
      </c>
      <c r="C7924" s="75" t="s">
        <v>1079</v>
      </c>
      <c r="D7924" s="76">
        <f>VLOOKUP(Pag_Inicio_Corr_mas_casos[[#This Row],[Corregimiento]],Hoja3!$A$2:$D$676,4,0)</f>
        <v>91101</v>
      </c>
      <c r="E7924" s="75">
        <v>8</v>
      </c>
    </row>
    <row r="7925" spans="1:5" x14ac:dyDescent="0.2">
      <c r="A7925" s="74">
        <v>44266</v>
      </c>
      <c r="B7925" s="75">
        <v>44266</v>
      </c>
      <c r="C7925" s="75" t="s">
        <v>1022</v>
      </c>
      <c r="D7925" s="76">
        <f>VLOOKUP(Pag_Inicio_Corr_mas_casos[[#This Row],[Corregimiento]],Hoja3!$A$2:$D$676,4,0)</f>
        <v>91001</v>
      </c>
      <c r="E7925" s="75">
        <v>8</v>
      </c>
    </row>
    <row r="7926" spans="1:5" x14ac:dyDescent="0.2">
      <c r="A7926" s="74">
        <v>44266</v>
      </c>
      <c r="B7926" s="75">
        <v>44266</v>
      </c>
      <c r="C7926" s="75" t="s">
        <v>1078</v>
      </c>
      <c r="D7926" s="76">
        <f>VLOOKUP(Pag_Inicio_Corr_mas_casos[[#This Row],[Corregimiento]],Hoja3!$A$2:$D$676,4,0)</f>
        <v>40503</v>
      </c>
      <c r="E7926" s="75">
        <v>8</v>
      </c>
    </row>
    <row r="7927" spans="1:5" x14ac:dyDescent="0.2">
      <c r="A7927" s="74">
        <v>44266</v>
      </c>
      <c r="B7927" s="75">
        <v>44266</v>
      </c>
      <c r="C7927" s="75" t="s">
        <v>1224</v>
      </c>
      <c r="D7927" s="76">
        <f>VLOOKUP(Pag_Inicio_Corr_mas_casos[[#This Row],[Corregimiento]],Hoja3!$A$2:$D$676,4,0)</f>
        <v>30205</v>
      </c>
      <c r="E7927" s="75">
        <v>8</v>
      </c>
    </row>
    <row r="7928" spans="1:5" x14ac:dyDescent="0.2">
      <c r="A7928" s="74">
        <v>44266</v>
      </c>
      <c r="B7928" s="75">
        <v>44266</v>
      </c>
      <c r="C7928" s="75" t="s">
        <v>1211</v>
      </c>
      <c r="D7928" s="76">
        <f>VLOOKUP(Pag_Inicio_Corr_mas_casos[[#This Row],[Corregimiento]],Hoja3!$A$2:$D$676,4,0)</f>
        <v>41104</v>
      </c>
      <c r="E7928" s="75">
        <v>7</v>
      </c>
    </row>
    <row r="7929" spans="1:5" x14ac:dyDescent="0.2">
      <c r="A7929" s="74">
        <v>44266</v>
      </c>
      <c r="B7929" s="75">
        <v>44266</v>
      </c>
      <c r="C7929" s="75" t="s">
        <v>1007</v>
      </c>
      <c r="D7929" s="76">
        <f>VLOOKUP(Pag_Inicio_Corr_mas_casos[[#This Row],[Corregimiento]],Hoja3!$A$2:$D$676,4,0)</f>
        <v>40612</v>
      </c>
      <c r="E7929" s="75">
        <v>7</v>
      </c>
    </row>
    <row r="7930" spans="1:5" x14ac:dyDescent="0.2">
      <c r="A7930" s="74">
        <v>44266</v>
      </c>
      <c r="B7930" s="75">
        <v>44266</v>
      </c>
      <c r="C7930" s="75" t="s">
        <v>1011</v>
      </c>
      <c r="D7930" s="76">
        <f>VLOOKUP(Pag_Inicio_Corr_mas_casos[[#This Row],[Corregimiento]],Hoja3!$A$2:$D$676,4,0)</f>
        <v>80809</v>
      </c>
      <c r="E7930" s="75">
        <v>7</v>
      </c>
    </row>
    <row r="7931" spans="1:5" x14ac:dyDescent="0.2">
      <c r="A7931" s="74">
        <v>44266</v>
      </c>
      <c r="B7931" s="75">
        <v>44266</v>
      </c>
      <c r="C7931" s="75" t="s">
        <v>1150</v>
      </c>
      <c r="D7931" s="76">
        <f>VLOOKUP(Pag_Inicio_Corr_mas_casos[[#This Row],[Corregimiento]],Hoja3!$A$2:$D$676,4,0)</f>
        <v>10206</v>
      </c>
      <c r="E7931" s="75">
        <v>7</v>
      </c>
    </row>
    <row r="7932" spans="1:5" x14ac:dyDescent="0.2">
      <c r="A7932" s="74">
        <v>44266</v>
      </c>
      <c r="B7932" s="75">
        <v>44266</v>
      </c>
      <c r="C7932" s="75" t="s">
        <v>1033</v>
      </c>
      <c r="D7932" s="76">
        <f>VLOOKUP(Pag_Inicio_Corr_mas_casos[[#This Row],[Corregimiento]],Hoja3!$A$2:$D$676,4,0)</f>
        <v>91008</v>
      </c>
      <c r="E7932" s="75">
        <v>7</v>
      </c>
    </row>
    <row r="7933" spans="1:5" x14ac:dyDescent="0.2">
      <c r="A7933" s="74">
        <v>44266</v>
      </c>
      <c r="B7933" s="75">
        <v>44266</v>
      </c>
      <c r="C7933" s="75" t="s">
        <v>959</v>
      </c>
      <c r="D7933" s="76">
        <f>VLOOKUP(Pag_Inicio_Corr_mas_casos[[#This Row],[Corregimiento]],Hoja3!$A$2:$D$676,4,0)</f>
        <v>130701</v>
      </c>
      <c r="E7933" s="75">
        <v>6</v>
      </c>
    </row>
    <row r="7934" spans="1:5" x14ac:dyDescent="0.2">
      <c r="A7934" s="74">
        <v>44266</v>
      </c>
      <c r="B7934" s="75">
        <v>44266</v>
      </c>
      <c r="C7934" s="75" t="s">
        <v>1206</v>
      </c>
      <c r="D7934" s="76">
        <f>VLOOKUP(Pag_Inicio_Corr_mas_casos[[#This Row],[Corregimiento]],Hoja3!$A$2:$D$676,4,0)</f>
        <v>10101</v>
      </c>
      <c r="E7934" s="75">
        <v>6</v>
      </c>
    </row>
    <row r="7935" spans="1:5" x14ac:dyDescent="0.2">
      <c r="A7935" s="50">
        <v>44267</v>
      </c>
      <c r="B7935" s="51">
        <v>44267</v>
      </c>
      <c r="C7935" s="51" t="s">
        <v>977</v>
      </c>
      <c r="D7935" s="52">
        <f>VLOOKUP(Pag_Inicio_Corr_mas_casos[[#This Row],[Corregimiento]],Hoja3!$A$2:$D$676,4,0)</f>
        <v>80803</v>
      </c>
      <c r="E7935" s="51">
        <v>17</v>
      </c>
    </row>
    <row r="7936" spans="1:5" x14ac:dyDescent="0.2">
      <c r="A7936" s="50">
        <v>44267</v>
      </c>
      <c r="B7936" s="51">
        <v>44267</v>
      </c>
      <c r="C7936" s="51" t="s">
        <v>1022</v>
      </c>
      <c r="D7936" s="52">
        <f>VLOOKUP(Pag_Inicio_Corr_mas_casos[[#This Row],[Corregimiento]],Hoja3!$A$2:$D$676,4,0)</f>
        <v>91001</v>
      </c>
      <c r="E7936" s="51">
        <v>17</v>
      </c>
    </row>
    <row r="7937" spans="1:5" x14ac:dyDescent="0.2">
      <c r="A7937" s="50">
        <v>44267</v>
      </c>
      <c r="B7937" s="51">
        <v>44267</v>
      </c>
      <c r="C7937" s="51" t="s">
        <v>1060</v>
      </c>
      <c r="D7937" s="52">
        <f>VLOOKUP(Pag_Inicio_Corr_mas_casos[[#This Row],[Corregimiento]],Hoja3!$A$2:$D$676,4,0)</f>
        <v>40601</v>
      </c>
      <c r="E7937" s="51">
        <v>15</v>
      </c>
    </row>
    <row r="7938" spans="1:5" x14ac:dyDescent="0.2">
      <c r="A7938" s="50">
        <v>44267</v>
      </c>
      <c r="B7938" s="51">
        <v>44267</v>
      </c>
      <c r="C7938" s="51" t="s">
        <v>956</v>
      </c>
      <c r="D7938" s="52">
        <f>VLOOKUP(Pag_Inicio_Corr_mas_casos[[#This Row],[Corregimiento]],Hoja3!$A$2:$D$676,4,0)</f>
        <v>80815</v>
      </c>
      <c r="E7938" s="51">
        <v>15</v>
      </c>
    </row>
    <row r="7939" spans="1:5" x14ac:dyDescent="0.2">
      <c r="A7939" s="50">
        <v>44267</v>
      </c>
      <c r="B7939" s="51">
        <v>44267</v>
      </c>
      <c r="C7939" s="51" t="s">
        <v>1003</v>
      </c>
      <c r="D7939" s="52">
        <f>VLOOKUP(Pag_Inicio_Corr_mas_casos[[#This Row],[Corregimiento]],Hoja3!$A$2:$D$676,4,0)</f>
        <v>40611</v>
      </c>
      <c r="E7939" s="51">
        <v>11</v>
      </c>
    </row>
    <row r="7940" spans="1:5" x14ac:dyDescent="0.2">
      <c r="A7940" s="50">
        <v>44267</v>
      </c>
      <c r="B7940" s="51">
        <v>44267</v>
      </c>
      <c r="C7940" s="51" t="s">
        <v>1098</v>
      </c>
      <c r="D7940" s="52">
        <f>VLOOKUP(Pag_Inicio_Corr_mas_casos[[#This Row],[Corregimiento]],Hoja3!$A$2:$D$676,4,0)</f>
        <v>40205</v>
      </c>
      <c r="E7940" s="51">
        <v>9</v>
      </c>
    </row>
    <row r="7941" spans="1:5" x14ac:dyDescent="0.2">
      <c r="A7941" s="50">
        <v>44267</v>
      </c>
      <c r="B7941" s="51">
        <v>44267</v>
      </c>
      <c r="C7941" s="51" t="s">
        <v>1033</v>
      </c>
      <c r="D7941" s="52">
        <f>VLOOKUP(Pag_Inicio_Corr_mas_casos[[#This Row],[Corregimiento]],Hoja3!$A$2:$D$676,4,0)</f>
        <v>91008</v>
      </c>
      <c r="E7941" s="51">
        <v>9</v>
      </c>
    </row>
    <row r="7942" spans="1:5" x14ac:dyDescent="0.2">
      <c r="A7942" s="50">
        <v>44267</v>
      </c>
      <c r="B7942" s="51">
        <v>44267</v>
      </c>
      <c r="C7942" s="51" t="s">
        <v>947</v>
      </c>
      <c r="D7942" s="52">
        <f>VLOOKUP(Pag_Inicio_Corr_mas_casos[[#This Row],[Corregimiento]],Hoja3!$A$2:$D$676,4,0)</f>
        <v>80826</v>
      </c>
      <c r="E7942" s="51">
        <v>9</v>
      </c>
    </row>
    <row r="7943" spans="1:5" x14ac:dyDescent="0.2">
      <c r="A7943" s="50">
        <v>44267</v>
      </c>
      <c r="B7943" s="51">
        <v>44267</v>
      </c>
      <c r="C7943" s="51" t="s">
        <v>1196</v>
      </c>
      <c r="D7943" s="52">
        <f>VLOOKUP(Pag_Inicio_Corr_mas_casos[[#This Row],[Corregimiento]],Hoja3!$A$2:$D$676,4,0)</f>
        <v>10201</v>
      </c>
      <c r="E7943" s="51">
        <v>8</v>
      </c>
    </row>
    <row r="7944" spans="1:5" x14ac:dyDescent="0.2">
      <c r="A7944" s="50">
        <v>44267</v>
      </c>
      <c r="B7944" s="51">
        <v>44267</v>
      </c>
      <c r="C7944" s="51" t="s">
        <v>1058</v>
      </c>
      <c r="D7944" s="52">
        <f>VLOOKUP(Pag_Inicio_Corr_mas_casos[[#This Row],[Corregimiento]],Hoja3!$A$2:$D$676,4,0)</f>
        <v>40501</v>
      </c>
      <c r="E7944" s="51">
        <v>8</v>
      </c>
    </row>
    <row r="7945" spans="1:5" x14ac:dyDescent="0.2">
      <c r="A7945" s="50">
        <v>44267</v>
      </c>
      <c r="B7945" s="51">
        <v>44267</v>
      </c>
      <c r="C7945" s="51" t="s">
        <v>970</v>
      </c>
      <c r="D7945" s="52">
        <f>VLOOKUP(Pag_Inicio_Corr_mas_casos[[#This Row],[Corregimiento]],Hoja3!$A$2:$D$676,4,0)</f>
        <v>40606</v>
      </c>
      <c r="E7945" s="51">
        <v>7</v>
      </c>
    </row>
    <row r="7946" spans="1:5" x14ac:dyDescent="0.2">
      <c r="A7946" s="50">
        <v>44267</v>
      </c>
      <c r="B7946" s="51">
        <v>44267</v>
      </c>
      <c r="C7946" s="51" t="s">
        <v>1170</v>
      </c>
      <c r="D7946" s="52">
        <f>VLOOKUP(Pag_Inicio_Corr_mas_casos[[#This Row],[Corregimiento]],Hoja3!$A$2:$D$676,4,0)</f>
        <v>90405</v>
      </c>
      <c r="E7946" s="51">
        <v>7</v>
      </c>
    </row>
    <row r="7947" spans="1:5" x14ac:dyDescent="0.2">
      <c r="A7947" s="50">
        <v>44267</v>
      </c>
      <c r="B7947" s="51">
        <v>44267</v>
      </c>
      <c r="C7947" s="51" t="s">
        <v>1206</v>
      </c>
      <c r="D7947" s="52">
        <f>VLOOKUP(Pag_Inicio_Corr_mas_casos[[#This Row],[Corregimiento]],Hoja3!$A$2:$D$676,4,0)</f>
        <v>10101</v>
      </c>
      <c r="E7947" s="51">
        <v>7</v>
      </c>
    </row>
    <row r="7948" spans="1:5" x14ac:dyDescent="0.2">
      <c r="A7948" s="50">
        <v>44267</v>
      </c>
      <c r="B7948" s="51">
        <v>44267</v>
      </c>
      <c r="C7948" s="51" t="s">
        <v>1225</v>
      </c>
      <c r="D7948" s="52">
        <f>VLOOKUP(Pag_Inicio_Corr_mas_casos[[#This Row],[Corregimiento]],Hoja3!$A$2:$D$676,4,0)</f>
        <v>70305</v>
      </c>
      <c r="E7948" s="51">
        <v>7</v>
      </c>
    </row>
    <row r="7949" spans="1:5" x14ac:dyDescent="0.2">
      <c r="A7949" s="50">
        <v>44267</v>
      </c>
      <c r="B7949" s="51">
        <v>44267</v>
      </c>
      <c r="C7949" s="51" t="s">
        <v>974</v>
      </c>
      <c r="D7949" s="52">
        <f>VLOOKUP(Pag_Inicio_Corr_mas_casos[[#This Row],[Corregimiento]],Hoja3!$A$2:$D$676,4,0)</f>
        <v>40203</v>
      </c>
      <c r="E7949" s="51">
        <v>6</v>
      </c>
    </row>
    <row r="7950" spans="1:5" x14ac:dyDescent="0.2">
      <c r="A7950" s="50">
        <v>44267</v>
      </c>
      <c r="B7950" s="51">
        <v>44267</v>
      </c>
      <c r="C7950" s="51" t="s">
        <v>1011</v>
      </c>
      <c r="D7950" s="52">
        <f>VLOOKUP(Pag_Inicio_Corr_mas_casos[[#This Row],[Corregimiento]],Hoja3!$A$2:$D$676,4,0)</f>
        <v>80809</v>
      </c>
      <c r="E7950" s="51">
        <v>6</v>
      </c>
    </row>
    <row r="7951" spans="1:5" x14ac:dyDescent="0.2">
      <c r="A7951" s="50">
        <v>44267</v>
      </c>
      <c r="B7951" s="51">
        <v>44267</v>
      </c>
      <c r="C7951" s="51" t="s">
        <v>1223</v>
      </c>
      <c r="D7951" s="52">
        <f>VLOOKUP(Pag_Inicio_Corr_mas_casos[[#This Row],[Corregimiento]],Hoja3!$A$2:$D$676,4,0)</f>
        <v>10216</v>
      </c>
      <c r="E7951" s="51">
        <v>6</v>
      </c>
    </row>
    <row r="7952" spans="1:5" x14ac:dyDescent="0.2">
      <c r="A7952" s="50">
        <v>44267</v>
      </c>
      <c r="B7952" s="51">
        <v>44267</v>
      </c>
      <c r="C7952" s="51" t="s">
        <v>1036</v>
      </c>
      <c r="D7952" s="52">
        <f>VLOOKUP(Pag_Inicio_Corr_mas_casos[[#This Row],[Corregimiento]],Hoja3!$A$2:$D$676,4,0)</f>
        <v>130106</v>
      </c>
      <c r="E7952" s="51">
        <v>5</v>
      </c>
    </row>
    <row r="7953" spans="1:5" x14ac:dyDescent="0.2">
      <c r="A7953" s="50">
        <v>44267</v>
      </c>
      <c r="B7953" s="51">
        <v>44267</v>
      </c>
      <c r="C7953" s="51" t="s">
        <v>1074</v>
      </c>
      <c r="D7953" s="52">
        <f>VLOOKUP(Pag_Inicio_Corr_mas_casos[[#This Row],[Corregimiento]],Hoja3!$A$2:$D$676,4,0)</f>
        <v>90101</v>
      </c>
      <c r="E7953" s="51">
        <v>5</v>
      </c>
    </row>
    <row r="7954" spans="1:5" x14ac:dyDescent="0.2">
      <c r="A7954" s="50">
        <v>44267</v>
      </c>
      <c r="B7954" s="51">
        <v>44267</v>
      </c>
      <c r="C7954" s="51" t="s">
        <v>940</v>
      </c>
      <c r="D7954" s="52">
        <f>VLOOKUP(Pag_Inicio_Corr_mas_casos[[#This Row],[Corregimiento]],Hoja3!$A$2:$D$676,4,0)</f>
        <v>80806</v>
      </c>
      <c r="E7954" s="51">
        <v>5</v>
      </c>
    </row>
    <row r="7955" spans="1:5" x14ac:dyDescent="0.2">
      <c r="A7955" s="53">
        <v>44268</v>
      </c>
      <c r="B7955" s="54">
        <v>44268</v>
      </c>
      <c r="C7955" s="54" t="s">
        <v>1055</v>
      </c>
      <c r="D7955" s="55">
        <f>VLOOKUP(Pag_Inicio_Corr_mas_casos[[#This Row],[Corregimiento]],Hoja3!$A$2:$D$676,4,0)</f>
        <v>90301</v>
      </c>
      <c r="E7955" s="54">
        <v>23</v>
      </c>
    </row>
    <row r="7956" spans="1:5" x14ac:dyDescent="0.2">
      <c r="A7956" s="53">
        <v>44268</v>
      </c>
      <c r="B7956" s="54">
        <v>44268</v>
      </c>
      <c r="C7956" s="54" t="s">
        <v>1196</v>
      </c>
      <c r="D7956" s="55">
        <f>VLOOKUP(Pag_Inicio_Corr_mas_casos[[#This Row],[Corregimiento]],Hoja3!$A$2:$D$676,4,0)</f>
        <v>10201</v>
      </c>
      <c r="E7956" s="54">
        <v>18</v>
      </c>
    </row>
    <row r="7957" spans="1:5" x14ac:dyDescent="0.2">
      <c r="A7957" s="53">
        <v>44268</v>
      </c>
      <c r="B7957" s="54">
        <v>44268</v>
      </c>
      <c r="C7957" s="54" t="s">
        <v>1150</v>
      </c>
      <c r="D7957" s="55">
        <f>VLOOKUP(Pag_Inicio_Corr_mas_casos[[#This Row],[Corregimiento]],Hoja3!$A$2:$D$676,4,0)</f>
        <v>10206</v>
      </c>
      <c r="E7957" s="54">
        <v>15</v>
      </c>
    </row>
    <row r="7958" spans="1:5" x14ac:dyDescent="0.2">
      <c r="A7958" s="53">
        <v>44268</v>
      </c>
      <c r="B7958" s="54">
        <v>44268</v>
      </c>
      <c r="C7958" s="54" t="s">
        <v>1120</v>
      </c>
      <c r="D7958" s="55">
        <f>VLOOKUP(Pag_Inicio_Corr_mas_casos[[#This Row],[Corregimiento]],Hoja3!$A$2:$D$676,4,0)</f>
        <v>30301</v>
      </c>
      <c r="E7958" s="54">
        <v>12</v>
      </c>
    </row>
    <row r="7959" spans="1:5" x14ac:dyDescent="0.2">
      <c r="A7959" s="53">
        <v>44268</v>
      </c>
      <c r="B7959" s="54">
        <v>44268</v>
      </c>
      <c r="C7959" s="54" t="s">
        <v>1060</v>
      </c>
      <c r="D7959" s="55">
        <f>VLOOKUP(Pag_Inicio_Corr_mas_casos[[#This Row],[Corregimiento]],Hoja3!$A$2:$D$676,4,0)</f>
        <v>40601</v>
      </c>
      <c r="E7959" s="54">
        <v>11</v>
      </c>
    </row>
    <row r="7960" spans="1:5" x14ac:dyDescent="0.2">
      <c r="A7960" s="53">
        <v>44268</v>
      </c>
      <c r="B7960" s="54">
        <v>44268</v>
      </c>
      <c r="C7960" s="54" t="s">
        <v>1145</v>
      </c>
      <c r="D7960" s="55">
        <f>VLOOKUP(Pag_Inicio_Corr_mas_casos[[#This Row],[Corregimiento]],Hoja3!$A$2:$D$676,4,0)</f>
        <v>40506</v>
      </c>
      <c r="E7960" s="54">
        <v>10</v>
      </c>
    </row>
    <row r="7961" spans="1:5" x14ac:dyDescent="0.2">
      <c r="A7961" s="53">
        <v>44268</v>
      </c>
      <c r="B7961" s="54">
        <v>44268</v>
      </c>
      <c r="C7961" s="54" t="s">
        <v>1058</v>
      </c>
      <c r="D7961" s="55">
        <f>VLOOKUP(Pag_Inicio_Corr_mas_casos[[#This Row],[Corregimiento]],Hoja3!$A$2:$D$676,4,0)</f>
        <v>40501</v>
      </c>
      <c r="E7961" s="54">
        <v>10</v>
      </c>
    </row>
    <row r="7962" spans="1:5" x14ac:dyDescent="0.2">
      <c r="A7962" s="53">
        <v>44268</v>
      </c>
      <c r="B7962" s="54">
        <v>44268</v>
      </c>
      <c r="C7962" s="54" t="s">
        <v>1098</v>
      </c>
      <c r="D7962" s="55">
        <f>VLOOKUP(Pag_Inicio_Corr_mas_casos[[#This Row],[Corregimiento]],Hoja3!$A$2:$D$676,4,0)</f>
        <v>40205</v>
      </c>
      <c r="E7962" s="54">
        <v>9</v>
      </c>
    </row>
    <row r="7963" spans="1:5" x14ac:dyDescent="0.2">
      <c r="A7963" s="53">
        <v>44268</v>
      </c>
      <c r="B7963" s="54">
        <v>44268</v>
      </c>
      <c r="C7963" s="54" t="s">
        <v>942</v>
      </c>
      <c r="D7963" s="55">
        <f>VLOOKUP(Pag_Inicio_Corr_mas_casos[[#This Row],[Corregimiento]],Hoja3!$A$2:$D$676,4,0)</f>
        <v>80807</v>
      </c>
      <c r="E7963" s="54">
        <v>9</v>
      </c>
    </row>
    <row r="7964" spans="1:5" x14ac:dyDescent="0.2">
      <c r="A7964" s="53">
        <v>44268</v>
      </c>
      <c r="B7964" s="54">
        <v>44268</v>
      </c>
      <c r="C7964" s="54" t="s">
        <v>1036</v>
      </c>
      <c r="D7964" s="55">
        <f>VLOOKUP(Pag_Inicio_Corr_mas_casos[[#This Row],[Corregimiento]],Hoja3!$A$2:$D$676,4,0)</f>
        <v>130106</v>
      </c>
      <c r="E7964" s="54">
        <v>9</v>
      </c>
    </row>
    <row r="7965" spans="1:5" x14ac:dyDescent="0.2">
      <c r="A7965" s="53">
        <v>44268</v>
      </c>
      <c r="B7965" s="54">
        <v>44268</v>
      </c>
      <c r="C7965" s="54" t="s">
        <v>1226</v>
      </c>
      <c r="D7965" s="55">
        <f>VLOOKUP(Pag_Inicio_Corr_mas_casos[[#This Row],[Corregimiento]],Hoja3!$A$2:$D$676,4,0)</f>
        <v>40507</v>
      </c>
      <c r="E7965" s="54">
        <v>8</v>
      </c>
    </row>
    <row r="7966" spans="1:5" x14ac:dyDescent="0.2">
      <c r="A7966" s="53">
        <v>44268</v>
      </c>
      <c r="B7966" s="54">
        <v>44268</v>
      </c>
      <c r="C7966" s="54" t="s">
        <v>1011</v>
      </c>
      <c r="D7966" s="55">
        <f>VLOOKUP(Pag_Inicio_Corr_mas_casos[[#This Row],[Corregimiento]],Hoja3!$A$2:$D$676,4,0)</f>
        <v>80809</v>
      </c>
      <c r="E7966" s="54">
        <v>7</v>
      </c>
    </row>
    <row r="7967" spans="1:5" x14ac:dyDescent="0.2">
      <c r="A7967" s="53">
        <v>44268</v>
      </c>
      <c r="B7967" s="54">
        <v>44268</v>
      </c>
      <c r="C7967" s="54" t="s">
        <v>1170</v>
      </c>
      <c r="D7967" s="55">
        <f>VLOOKUP(Pag_Inicio_Corr_mas_casos[[#This Row],[Corregimiento]],Hoja3!$A$2:$D$676,4,0)</f>
        <v>90405</v>
      </c>
      <c r="E7967" s="54">
        <v>7</v>
      </c>
    </row>
    <row r="7968" spans="1:5" x14ac:dyDescent="0.2">
      <c r="A7968" s="53">
        <v>44268</v>
      </c>
      <c r="B7968" s="54">
        <v>44268</v>
      </c>
      <c r="C7968" s="54" t="s">
        <v>1003</v>
      </c>
      <c r="D7968" s="55">
        <f>VLOOKUP(Pag_Inicio_Corr_mas_casos[[#This Row],[Corregimiento]],Hoja3!$A$2:$D$676,4,0)</f>
        <v>40611</v>
      </c>
      <c r="E7968" s="54">
        <v>7</v>
      </c>
    </row>
    <row r="7969" spans="1:5" x14ac:dyDescent="0.2">
      <c r="A7969" s="53">
        <v>44268</v>
      </c>
      <c r="B7969" s="54">
        <v>44268</v>
      </c>
      <c r="C7969" s="54" t="s">
        <v>1206</v>
      </c>
      <c r="D7969" s="55">
        <f>VLOOKUP(Pag_Inicio_Corr_mas_casos[[#This Row],[Corregimiento]],Hoja3!$A$2:$D$676,4,0)</f>
        <v>10101</v>
      </c>
      <c r="E7969" s="54">
        <v>7</v>
      </c>
    </row>
    <row r="7970" spans="1:5" x14ac:dyDescent="0.2">
      <c r="A7970" s="53">
        <v>44268</v>
      </c>
      <c r="B7970" s="54">
        <v>44268</v>
      </c>
      <c r="C7970" s="54" t="s">
        <v>951</v>
      </c>
      <c r="D7970" s="55">
        <f>VLOOKUP(Pag_Inicio_Corr_mas_casos[[#This Row],[Corregimiento]],Hoja3!$A$2:$D$676,4,0)</f>
        <v>80813</v>
      </c>
      <c r="E7970" s="54">
        <v>7</v>
      </c>
    </row>
    <row r="7971" spans="1:5" x14ac:dyDescent="0.2">
      <c r="A7971" s="53">
        <v>44268</v>
      </c>
      <c r="B7971" s="54">
        <v>44268</v>
      </c>
      <c r="C7971" s="54" t="s">
        <v>1227</v>
      </c>
      <c r="D7971" s="55">
        <f>VLOOKUP(Pag_Inicio_Corr_mas_casos[[#This Row],[Corregimiento]],Hoja3!$A$2:$D$676,4,0)</f>
        <v>40704</v>
      </c>
      <c r="E7971" s="54">
        <v>6</v>
      </c>
    </row>
    <row r="7972" spans="1:5" x14ac:dyDescent="0.2">
      <c r="A7972" s="53">
        <v>44268</v>
      </c>
      <c r="B7972" s="54">
        <v>44268</v>
      </c>
      <c r="C7972" s="54" t="s">
        <v>1052</v>
      </c>
      <c r="D7972" s="55">
        <f>VLOOKUP(Pag_Inicio_Corr_mas_casos[[#This Row],[Corregimiento]],Hoja3!$A$2:$D$676,4,0)</f>
        <v>40201</v>
      </c>
      <c r="E7972" s="54">
        <v>6</v>
      </c>
    </row>
    <row r="7973" spans="1:5" x14ac:dyDescent="0.2">
      <c r="A7973" s="53">
        <v>44268</v>
      </c>
      <c r="B7973" s="54">
        <v>44268</v>
      </c>
      <c r="C7973" s="54" t="s">
        <v>1033</v>
      </c>
      <c r="D7973" s="55">
        <f>VLOOKUP(Pag_Inicio_Corr_mas_casos[[#This Row],[Corregimiento]],Hoja3!$A$2:$D$676,4,0)</f>
        <v>91008</v>
      </c>
      <c r="E7973" s="54">
        <v>5</v>
      </c>
    </row>
    <row r="7974" spans="1:5" x14ac:dyDescent="0.2">
      <c r="A7974" s="53">
        <v>44268</v>
      </c>
      <c r="B7974" s="54">
        <v>44268</v>
      </c>
      <c r="C7974" s="54" t="s">
        <v>1176</v>
      </c>
      <c r="D7974" s="55">
        <f>VLOOKUP(Pag_Inicio_Corr_mas_casos[[#This Row],[Corregimiento]],Hoja3!$A$2:$D$676,4,0)</f>
        <v>10203</v>
      </c>
      <c r="E7974" s="54">
        <v>5</v>
      </c>
    </row>
    <row r="7975" spans="1:5" x14ac:dyDescent="0.2">
      <c r="A7975" s="83">
        <v>44269</v>
      </c>
      <c r="B7975" s="84">
        <v>44268</v>
      </c>
      <c r="C7975" s="84" t="s">
        <v>1060</v>
      </c>
      <c r="D7975" s="85">
        <f>VLOOKUP(Pag_Inicio_Corr_mas_casos[[#This Row],[Corregimiento]],Hoja3!$A$2:$D$676,4,0)</f>
        <v>40601</v>
      </c>
      <c r="E7975" s="84">
        <v>10</v>
      </c>
    </row>
    <row r="7976" spans="1:5" x14ac:dyDescent="0.2">
      <c r="A7976" s="83">
        <v>44269</v>
      </c>
      <c r="B7976" s="84">
        <v>44268</v>
      </c>
      <c r="C7976" s="84" t="s">
        <v>1196</v>
      </c>
      <c r="D7976" s="85">
        <f>VLOOKUP(Pag_Inicio_Corr_mas_casos[[#This Row],[Corregimiento]],Hoja3!$A$2:$D$676,4,0)</f>
        <v>10201</v>
      </c>
      <c r="E7976" s="84">
        <v>9</v>
      </c>
    </row>
    <row r="7977" spans="1:5" x14ac:dyDescent="0.2">
      <c r="A7977" s="83">
        <v>44269</v>
      </c>
      <c r="B7977" s="84">
        <v>44268</v>
      </c>
      <c r="C7977" s="84" t="s">
        <v>1150</v>
      </c>
      <c r="D7977" s="85">
        <f>VLOOKUP(Pag_Inicio_Corr_mas_casos[[#This Row],[Corregimiento]],Hoja3!$A$2:$D$676,4,0)</f>
        <v>10206</v>
      </c>
      <c r="E7977" s="84">
        <v>8</v>
      </c>
    </row>
    <row r="7978" spans="1:5" x14ac:dyDescent="0.2">
      <c r="A7978" s="83">
        <v>44269</v>
      </c>
      <c r="B7978" s="84">
        <v>44268</v>
      </c>
      <c r="C7978" s="84" t="s">
        <v>938</v>
      </c>
      <c r="D7978" s="85">
        <f>VLOOKUP(Pag_Inicio_Corr_mas_casos[[#This Row],[Corregimiento]],Hoja3!$A$2:$D$676,4,0)</f>
        <v>130717</v>
      </c>
      <c r="E7978" s="84">
        <v>8</v>
      </c>
    </row>
    <row r="7979" spans="1:5" x14ac:dyDescent="0.2">
      <c r="A7979" s="83">
        <v>44269</v>
      </c>
      <c r="B7979" s="84">
        <v>44268</v>
      </c>
      <c r="C7979" s="84" t="s">
        <v>1079</v>
      </c>
      <c r="D7979" s="85">
        <f>VLOOKUP(Pag_Inicio_Corr_mas_casos[[#This Row],[Corregimiento]],Hoja3!$A$2:$D$676,4,0)</f>
        <v>91101</v>
      </c>
      <c r="E7979" s="84">
        <v>7</v>
      </c>
    </row>
    <row r="7980" spans="1:5" x14ac:dyDescent="0.2">
      <c r="A7980" s="83">
        <v>44269</v>
      </c>
      <c r="B7980" s="84">
        <v>44268</v>
      </c>
      <c r="C7980" s="84" t="s">
        <v>1021</v>
      </c>
      <c r="D7980" s="85">
        <f>VLOOKUP(Pag_Inicio_Corr_mas_casos[[#This Row],[Corregimiento]],Hoja3!$A$2:$D$676,4,0)</f>
        <v>81003</v>
      </c>
      <c r="E7980" s="84">
        <v>7</v>
      </c>
    </row>
    <row r="7981" spans="1:5" x14ac:dyDescent="0.2">
      <c r="A7981" s="83">
        <v>44269</v>
      </c>
      <c r="B7981" s="84">
        <v>44268</v>
      </c>
      <c r="C7981" s="84" t="s">
        <v>1206</v>
      </c>
      <c r="D7981" s="85">
        <f>VLOOKUP(Pag_Inicio_Corr_mas_casos[[#This Row],[Corregimiento]],Hoja3!$A$2:$D$676,4,0)</f>
        <v>10101</v>
      </c>
      <c r="E7981" s="84">
        <v>7</v>
      </c>
    </row>
    <row r="7982" spans="1:5" x14ac:dyDescent="0.2">
      <c r="A7982" s="83">
        <v>44269</v>
      </c>
      <c r="B7982" s="84">
        <v>44268</v>
      </c>
      <c r="C7982" s="84" t="s">
        <v>1228</v>
      </c>
      <c r="D7982" s="85">
        <f>VLOOKUP(Pag_Inicio_Corr_mas_casos[[#This Row],[Corregimiento]],Hoja3!$A$2:$D$676,4,0)</f>
        <v>91107</v>
      </c>
      <c r="E7982" s="84">
        <v>7</v>
      </c>
    </row>
    <row r="7983" spans="1:5" x14ac:dyDescent="0.2">
      <c r="A7983" s="83">
        <v>44269</v>
      </c>
      <c r="B7983" s="84">
        <v>44268</v>
      </c>
      <c r="C7983" s="84" t="s">
        <v>1229</v>
      </c>
      <c r="D7983" s="85">
        <f>VLOOKUP(Pag_Inicio_Corr_mas_casos[[#This Row],[Corregimiento]],Hoja3!$A$2:$D$676,4,0)</f>
        <v>40405</v>
      </c>
      <c r="E7983" s="84">
        <v>6</v>
      </c>
    </row>
    <row r="7984" spans="1:5" x14ac:dyDescent="0.2">
      <c r="A7984" s="83">
        <v>44269</v>
      </c>
      <c r="B7984" s="84">
        <v>44268</v>
      </c>
      <c r="C7984" s="84" t="s">
        <v>1022</v>
      </c>
      <c r="D7984" s="85">
        <f>VLOOKUP(Pag_Inicio_Corr_mas_casos[[#This Row],[Corregimiento]],Hoja3!$A$2:$D$676,4,0)</f>
        <v>91001</v>
      </c>
      <c r="E7984" s="84">
        <v>6</v>
      </c>
    </row>
    <row r="7985" spans="1:5" x14ac:dyDescent="0.2">
      <c r="A7985" s="83">
        <v>44269</v>
      </c>
      <c r="B7985" s="84">
        <v>44268</v>
      </c>
      <c r="C7985" s="84" t="s">
        <v>1003</v>
      </c>
      <c r="D7985" s="85">
        <f>VLOOKUP(Pag_Inicio_Corr_mas_casos[[#This Row],[Corregimiento]],Hoja3!$A$2:$D$676,4,0)</f>
        <v>40611</v>
      </c>
      <c r="E7985" s="84">
        <v>6</v>
      </c>
    </row>
    <row r="7986" spans="1:5" x14ac:dyDescent="0.2">
      <c r="A7986" s="83">
        <v>44269</v>
      </c>
      <c r="B7986" s="84">
        <v>44268</v>
      </c>
      <c r="C7986" s="84" t="s">
        <v>1068</v>
      </c>
      <c r="D7986" s="85">
        <f>VLOOKUP(Pag_Inicio_Corr_mas_casos[[#This Row],[Corregimiento]],Hoja3!$A$2:$D$676,4,0)</f>
        <v>130101</v>
      </c>
      <c r="E7986" s="84">
        <v>5</v>
      </c>
    </row>
    <row r="7987" spans="1:5" x14ac:dyDescent="0.2">
      <c r="A7987" s="83">
        <v>44269</v>
      </c>
      <c r="B7987" s="84">
        <v>44268</v>
      </c>
      <c r="C7987" s="84" t="s">
        <v>1230</v>
      </c>
      <c r="D7987" s="85">
        <f>VLOOKUP(Pag_Inicio_Corr_mas_casos[[#This Row],[Corregimiento]],Hoja3!$A$2:$D$676,4,0)</f>
        <v>20302</v>
      </c>
      <c r="E7987" s="84">
        <v>5</v>
      </c>
    </row>
    <row r="7988" spans="1:5" x14ac:dyDescent="0.2">
      <c r="A7988" s="83">
        <v>44269</v>
      </c>
      <c r="B7988" s="84">
        <v>44268</v>
      </c>
      <c r="C7988" s="84" t="s">
        <v>961</v>
      </c>
      <c r="D7988" s="85">
        <f>VLOOKUP(Pag_Inicio_Corr_mas_casos[[#This Row],[Corregimiento]],Hoja3!$A$2:$D$676,4,0)</f>
        <v>20601</v>
      </c>
      <c r="E7988" s="84">
        <v>4</v>
      </c>
    </row>
    <row r="7989" spans="1:5" x14ac:dyDescent="0.2">
      <c r="A7989" s="83">
        <v>44269</v>
      </c>
      <c r="B7989" s="84">
        <v>44268</v>
      </c>
      <c r="C7989" s="84" t="s">
        <v>970</v>
      </c>
      <c r="D7989" s="85">
        <f>VLOOKUP(Pag_Inicio_Corr_mas_casos[[#This Row],[Corregimiento]],Hoja3!$A$2:$D$676,4,0)</f>
        <v>40606</v>
      </c>
      <c r="E7989" s="84">
        <v>4</v>
      </c>
    </row>
    <row r="7990" spans="1:5" x14ac:dyDescent="0.2">
      <c r="A7990" s="83">
        <v>44269</v>
      </c>
      <c r="B7990" s="84">
        <v>44268</v>
      </c>
      <c r="C7990" s="84" t="s">
        <v>1007</v>
      </c>
      <c r="D7990" s="85">
        <f>VLOOKUP(Pag_Inicio_Corr_mas_casos[[#This Row],[Corregimiento]],Hoja3!$A$2:$D$676,4,0)</f>
        <v>40612</v>
      </c>
      <c r="E7990" s="84">
        <v>4</v>
      </c>
    </row>
    <row r="7991" spans="1:5" x14ac:dyDescent="0.2">
      <c r="A7991" s="83">
        <v>44269</v>
      </c>
      <c r="B7991" s="84">
        <v>44268</v>
      </c>
      <c r="C7991" s="84" t="s">
        <v>1059</v>
      </c>
      <c r="D7991" s="85">
        <f>VLOOKUP(Pag_Inicio_Corr_mas_casos[[#This Row],[Corregimiento]],Hoja3!$A$2:$D$676,4,0)</f>
        <v>91007</v>
      </c>
      <c r="E7991" s="84">
        <v>4</v>
      </c>
    </row>
    <row r="7992" spans="1:5" x14ac:dyDescent="0.2">
      <c r="A7992" s="83">
        <v>44269</v>
      </c>
      <c r="B7992" s="84">
        <v>44268</v>
      </c>
      <c r="C7992" s="84" t="s">
        <v>952</v>
      </c>
      <c r="D7992" s="85">
        <f>VLOOKUP(Pag_Inicio_Corr_mas_casos[[#This Row],[Corregimiento]],Hoja3!$A$2:$D$676,4,0)</f>
        <v>80820</v>
      </c>
      <c r="E7992" s="84">
        <v>4</v>
      </c>
    </row>
    <row r="7993" spans="1:5" x14ac:dyDescent="0.2">
      <c r="A7993" s="83">
        <v>44269</v>
      </c>
      <c r="B7993" s="84">
        <v>44268</v>
      </c>
      <c r="C7993" s="84" t="s">
        <v>1098</v>
      </c>
      <c r="D7993" s="85">
        <f>VLOOKUP(Pag_Inicio_Corr_mas_casos[[#This Row],[Corregimiento]],Hoja3!$A$2:$D$676,4,0)</f>
        <v>40205</v>
      </c>
      <c r="E7993" s="84">
        <v>4</v>
      </c>
    </row>
    <row r="7994" spans="1:5" x14ac:dyDescent="0.2">
      <c r="A7994" s="83">
        <v>44269</v>
      </c>
      <c r="B7994" s="84">
        <v>44268</v>
      </c>
      <c r="C7994" s="84" t="s">
        <v>1105</v>
      </c>
      <c r="D7994" s="85">
        <f>VLOOKUP(Pag_Inicio_Corr_mas_casos[[#This Row],[Corregimiento]],Hoja3!$A$2:$D$676,4,0)</f>
        <v>40404</v>
      </c>
      <c r="E7994" s="84">
        <v>4</v>
      </c>
    </row>
    <row r="7995" spans="1:5" x14ac:dyDescent="0.2">
      <c r="A7995" s="59">
        <v>44270</v>
      </c>
      <c r="B7995" s="60">
        <v>44269</v>
      </c>
      <c r="C7995" s="60" t="s">
        <v>1058</v>
      </c>
      <c r="D7995" s="61">
        <f>VLOOKUP(Pag_Inicio_Corr_mas_casos[[#This Row],[Corregimiento]],Hoja3!$A$2:$D$676,4,0)</f>
        <v>40501</v>
      </c>
      <c r="E7995" s="60">
        <v>10</v>
      </c>
    </row>
    <row r="7996" spans="1:5" x14ac:dyDescent="0.2">
      <c r="A7996" s="59">
        <v>44270</v>
      </c>
      <c r="B7996" s="60">
        <v>44269</v>
      </c>
      <c r="C7996" s="60" t="s">
        <v>1231</v>
      </c>
      <c r="D7996" s="61">
        <f>VLOOKUP(Pag_Inicio_Corr_mas_casos[[#This Row],[Corregimiento]],Hoja3!$A$2:$D$676,4,0)</f>
        <v>90403</v>
      </c>
      <c r="E7996" s="60">
        <v>9</v>
      </c>
    </row>
    <row r="7997" spans="1:5" x14ac:dyDescent="0.2">
      <c r="A7997" s="59">
        <v>44270</v>
      </c>
      <c r="B7997" s="60">
        <v>44269</v>
      </c>
      <c r="C7997" s="60" t="s">
        <v>1199</v>
      </c>
      <c r="D7997" s="61">
        <f>VLOOKUP(Pag_Inicio_Corr_mas_casos[[#This Row],[Corregimiento]],Hoja3!$A$2:$D$676,4,0)</f>
        <v>20102</v>
      </c>
      <c r="E7997" s="60">
        <v>8</v>
      </c>
    </row>
    <row r="7998" spans="1:5" x14ac:dyDescent="0.2">
      <c r="A7998" s="59">
        <v>44270</v>
      </c>
      <c r="B7998" s="60">
        <v>44269</v>
      </c>
      <c r="C7998" s="60" t="s">
        <v>952</v>
      </c>
      <c r="D7998" s="61">
        <f>VLOOKUP(Pag_Inicio_Corr_mas_casos[[#This Row],[Corregimiento]],Hoja3!$A$2:$D$676,4,0)</f>
        <v>80820</v>
      </c>
      <c r="E7998" s="60">
        <v>6</v>
      </c>
    </row>
    <row r="7999" spans="1:5" x14ac:dyDescent="0.2">
      <c r="A7999" s="59">
        <v>44270</v>
      </c>
      <c r="B7999" s="60">
        <v>44269</v>
      </c>
      <c r="C7999" s="60" t="s">
        <v>1060</v>
      </c>
      <c r="D7999" s="61">
        <f>VLOOKUP(Pag_Inicio_Corr_mas_casos[[#This Row],[Corregimiento]],Hoja3!$A$2:$D$676,4,0)</f>
        <v>40601</v>
      </c>
      <c r="E7999" s="60">
        <v>6</v>
      </c>
    </row>
    <row r="8000" spans="1:5" x14ac:dyDescent="0.2">
      <c r="A8000" s="59">
        <v>44270</v>
      </c>
      <c r="B8000" s="60">
        <v>44269</v>
      </c>
      <c r="C8000" s="60" t="s">
        <v>1169</v>
      </c>
      <c r="D8000" s="61">
        <f>VLOOKUP(Pag_Inicio_Corr_mas_casos[[#This Row],[Corregimiento]],Hoja3!$A$2:$D$676,4,0)</f>
        <v>100101</v>
      </c>
      <c r="E8000" s="60">
        <v>6</v>
      </c>
    </row>
    <row r="8001" spans="1:9" x14ac:dyDescent="0.2">
      <c r="A8001" s="59">
        <v>44270</v>
      </c>
      <c r="B8001" s="60">
        <v>44269</v>
      </c>
      <c r="C8001" s="60" t="s">
        <v>1161</v>
      </c>
      <c r="D8001" s="61">
        <f>VLOOKUP(Pag_Inicio_Corr_mas_casos[[#This Row],[Corregimiento]],Hoja3!$A$2:$D$676,4,0)</f>
        <v>10214</v>
      </c>
      <c r="E8001" s="60">
        <v>6</v>
      </c>
    </row>
    <row r="8002" spans="1:9" x14ac:dyDescent="0.2">
      <c r="A8002" s="59">
        <v>44270</v>
      </c>
      <c r="B8002" s="60">
        <v>44269</v>
      </c>
      <c r="C8002" s="60" t="s">
        <v>1232</v>
      </c>
      <c r="D8002" s="61">
        <f>VLOOKUP(Pag_Inicio_Corr_mas_casos[[#This Row],[Corregimiento]],Hoja3!$A$2:$D$676,4,0)</f>
        <v>40308</v>
      </c>
      <c r="E8002" s="60">
        <v>6</v>
      </c>
    </row>
    <row r="8003" spans="1:9" x14ac:dyDescent="0.2">
      <c r="A8003" s="59">
        <v>44270</v>
      </c>
      <c r="B8003" s="60">
        <v>44269</v>
      </c>
      <c r="C8003" s="60" t="s">
        <v>1012</v>
      </c>
      <c r="D8003" s="61">
        <f>VLOOKUP(Pag_Inicio_Corr_mas_casos[[#This Row],[Corregimiento]],Hoja3!$A$2:$D$676,4,0)</f>
        <v>80819</v>
      </c>
      <c r="E8003" s="60">
        <v>5</v>
      </c>
    </row>
    <row r="8004" spans="1:9" x14ac:dyDescent="0.2">
      <c r="A8004" s="59">
        <v>44270</v>
      </c>
      <c r="B8004" s="60">
        <v>44269</v>
      </c>
      <c r="C8004" s="60" t="s">
        <v>975</v>
      </c>
      <c r="D8004" s="61">
        <f>VLOOKUP(Pag_Inicio_Corr_mas_casos[[#This Row],[Corregimiento]],Hoja3!$A$2:$D$676,4,0)</f>
        <v>20207</v>
      </c>
      <c r="E8004" s="60">
        <v>5</v>
      </c>
    </row>
    <row r="8005" spans="1:9" x14ac:dyDescent="0.2">
      <c r="A8005" s="59">
        <v>44270</v>
      </c>
      <c r="B8005" s="60">
        <v>44269</v>
      </c>
      <c r="C8005" s="60" t="s">
        <v>974</v>
      </c>
      <c r="D8005" s="61">
        <f>VLOOKUP(Pag_Inicio_Corr_mas_casos[[#This Row],[Corregimiento]],Hoja3!$A$2:$D$676,4,0)</f>
        <v>40203</v>
      </c>
      <c r="E8005" s="60">
        <v>5</v>
      </c>
    </row>
    <row r="8006" spans="1:9" x14ac:dyDescent="0.2">
      <c r="A8006" s="59">
        <v>44270</v>
      </c>
      <c r="B8006" s="60">
        <v>44269</v>
      </c>
      <c r="C8006" s="60" t="s">
        <v>1022</v>
      </c>
      <c r="D8006" s="61">
        <f>VLOOKUP(Pag_Inicio_Corr_mas_casos[[#This Row],[Corregimiento]],Hoja3!$A$2:$D$676,4,0)</f>
        <v>91001</v>
      </c>
      <c r="E8006" s="60">
        <v>4</v>
      </c>
    </row>
    <row r="8007" spans="1:9" x14ac:dyDescent="0.2">
      <c r="A8007" s="59">
        <v>44270</v>
      </c>
      <c r="B8007" s="60">
        <v>44269</v>
      </c>
      <c r="C8007" s="60" t="s">
        <v>1081</v>
      </c>
      <c r="D8007" s="61">
        <f>VLOOKUP(Pag_Inicio_Corr_mas_casos[[#This Row],[Corregimiento]],Hoja3!$A$2:$D$676,4,0)</f>
        <v>40604</v>
      </c>
      <c r="E8007" s="60">
        <v>4</v>
      </c>
    </row>
    <row r="8008" spans="1:9" x14ac:dyDescent="0.2">
      <c r="A8008" s="59">
        <v>44270</v>
      </c>
      <c r="B8008" s="60">
        <v>44269</v>
      </c>
      <c r="C8008" s="60" t="s">
        <v>1055</v>
      </c>
      <c r="D8008" s="61">
        <f>VLOOKUP(Pag_Inicio_Corr_mas_casos[[#This Row],[Corregimiento]],Hoja3!$A$2:$D$676,4,0)</f>
        <v>90301</v>
      </c>
      <c r="E8008" s="60">
        <v>4</v>
      </c>
    </row>
    <row r="8009" spans="1:9" x14ac:dyDescent="0.2">
      <c r="A8009" s="59">
        <v>44270</v>
      </c>
      <c r="B8009" s="60">
        <v>44269</v>
      </c>
      <c r="C8009" s="60" t="s">
        <v>1009</v>
      </c>
      <c r="D8009" s="61">
        <f>VLOOKUP(Pag_Inicio_Corr_mas_casos[[#This Row],[Corregimiento]],Hoja3!$A$2:$D$676,4,0)</f>
        <v>40608</v>
      </c>
      <c r="E8009" s="60">
        <v>4</v>
      </c>
    </row>
    <row r="8010" spans="1:9" x14ac:dyDescent="0.2">
      <c r="A8010" s="59">
        <v>44270</v>
      </c>
      <c r="B8010" s="60">
        <v>44269</v>
      </c>
      <c r="C8010" s="60" t="s">
        <v>1196</v>
      </c>
      <c r="D8010" s="61">
        <f>VLOOKUP(Pag_Inicio_Corr_mas_casos[[#This Row],[Corregimiento]],Hoja3!$A$2:$D$676,4,0)</f>
        <v>10201</v>
      </c>
      <c r="E8010" s="60">
        <v>4</v>
      </c>
    </row>
    <row r="8011" spans="1:9" x14ac:dyDescent="0.2">
      <c r="A8011" s="59">
        <v>44270</v>
      </c>
      <c r="B8011" s="60">
        <v>44269</v>
      </c>
      <c r="C8011" s="60" t="s">
        <v>1033</v>
      </c>
      <c r="D8011" s="61">
        <f>VLOOKUP(Pag_Inicio_Corr_mas_casos[[#This Row],[Corregimiento]],Hoja3!$A$2:$D$676,4,0)</f>
        <v>91008</v>
      </c>
      <c r="E8011" s="60">
        <v>4</v>
      </c>
    </row>
    <row r="8012" spans="1:9" x14ac:dyDescent="0.2">
      <c r="A8012" s="59">
        <v>44270</v>
      </c>
      <c r="B8012" s="60">
        <v>44269</v>
      </c>
      <c r="C8012" s="60" t="s">
        <v>1171</v>
      </c>
      <c r="D8012" s="61">
        <f>VLOOKUP(Pag_Inicio_Corr_mas_casos[[#This Row],[Corregimiento]],Hoja3!$A$2:$D$676,4,0)</f>
        <v>10215</v>
      </c>
      <c r="E8012" s="60">
        <v>4</v>
      </c>
    </row>
    <row r="8013" spans="1:9" x14ac:dyDescent="0.2">
      <c r="A8013" s="59">
        <v>44270</v>
      </c>
      <c r="B8013" s="60">
        <v>44269</v>
      </c>
      <c r="C8013" s="60" t="s">
        <v>1079</v>
      </c>
      <c r="D8013" s="61">
        <f>VLOOKUP(Pag_Inicio_Corr_mas_casos[[#This Row],[Corregimiento]],Hoja3!$A$2:$D$676,4,0)</f>
        <v>91101</v>
      </c>
      <c r="E8013" s="60">
        <v>3</v>
      </c>
    </row>
    <row r="8014" spans="1:9" x14ac:dyDescent="0.2">
      <c r="A8014" s="59">
        <v>44270</v>
      </c>
      <c r="B8014" s="60">
        <v>44269</v>
      </c>
      <c r="C8014" s="60" t="s">
        <v>1150</v>
      </c>
      <c r="D8014" s="61">
        <f>VLOOKUP(Pag_Inicio_Corr_mas_casos[[#This Row],[Corregimiento]],Hoja3!$A$2:$D$676,4,0)</f>
        <v>10206</v>
      </c>
      <c r="E8014" s="60">
        <v>3</v>
      </c>
    </row>
    <row r="8015" spans="1:9" x14ac:dyDescent="0.2">
      <c r="A8015" s="74">
        <v>44271</v>
      </c>
      <c r="B8015" s="75">
        <v>44270</v>
      </c>
      <c r="C8015" s="75" t="s">
        <v>1155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 x14ac:dyDescent="0.2">
      <c r="A8016" s="74">
        <v>44271</v>
      </c>
      <c r="B8016" s="75">
        <v>44270</v>
      </c>
      <c r="C8016" s="75" t="s">
        <v>1060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 x14ac:dyDescent="0.2">
      <c r="A8017" s="74">
        <v>44271</v>
      </c>
      <c r="B8017" s="75">
        <v>44270</v>
      </c>
      <c r="C8017" s="75" t="s">
        <v>1196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 x14ac:dyDescent="0.2">
      <c r="A8018" s="74">
        <v>44271</v>
      </c>
      <c r="B8018" s="75">
        <v>44270</v>
      </c>
      <c r="C8018" s="75" t="s">
        <v>1007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 x14ac:dyDescent="0.2">
      <c r="A8019" s="74">
        <v>44271</v>
      </c>
      <c r="B8019" s="75">
        <v>44270</v>
      </c>
      <c r="C8019" s="75" t="s">
        <v>1098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 x14ac:dyDescent="0.2">
      <c r="A8020" s="74">
        <v>44271</v>
      </c>
      <c r="B8020" s="75">
        <v>44270</v>
      </c>
      <c r="C8020" s="75" t="s">
        <v>957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 x14ac:dyDescent="0.2">
      <c r="A8021" s="74">
        <v>44271</v>
      </c>
      <c r="B8021" s="75">
        <v>44270</v>
      </c>
      <c r="C8021" s="75" t="s">
        <v>1022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 x14ac:dyDescent="0.2">
      <c r="A8022" s="74">
        <v>44271</v>
      </c>
      <c r="B8022" s="75">
        <v>44270</v>
      </c>
      <c r="C8022" s="75" t="s">
        <v>1233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 x14ac:dyDescent="0.2">
      <c r="A8023" s="74">
        <v>44271</v>
      </c>
      <c r="B8023" s="75">
        <v>44270</v>
      </c>
      <c r="C8023" s="75" t="s">
        <v>1058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 x14ac:dyDescent="0.2">
      <c r="A8024" s="74">
        <v>44271</v>
      </c>
      <c r="B8024" s="75">
        <v>44270</v>
      </c>
      <c r="C8024" s="75" t="s">
        <v>1003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 x14ac:dyDescent="0.2">
      <c r="A8025" s="74">
        <v>44271</v>
      </c>
      <c r="B8025" s="75">
        <v>44270</v>
      </c>
      <c r="C8025" s="75" t="s">
        <v>973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 x14ac:dyDescent="0.2">
      <c r="A8026" s="74">
        <v>44271</v>
      </c>
      <c r="B8026" s="75">
        <v>44270</v>
      </c>
      <c r="C8026" s="75" t="s">
        <v>944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 x14ac:dyDescent="0.2">
      <c r="A8027" s="74">
        <v>44271</v>
      </c>
      <c r="B8027" s="75">
        <v>44270</v>
      </c>
      <c r="C8027" s="75" t="s">
        <v>938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 x14ac:dyDescent="0.2">
      <c r="A8028" s="74">
        <v>44271</v>
      </c>
      <c r="B8028" s="75">
        <v>44270</v>
      </c>
      <c r="C8028" s="75" t="s">
        <v>1019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 x14ac:dyDescent="0.2">
      <c r="A8029" s="74">
        <v>44271</v>
      </c>
      <c r="B8029" s="75">
        <v>44270</v>
      </c>
      <c r="C8029" s="75" t="s">
        <v>1119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 x14ac:dyDescent="0.2">
      <c r="A8030" s="74">
        <v>44271</v>
      </c>
      <c r="B8030" s="75">
        <v>44270</v>
      </c>
      <c r="C8030" s="75" t="s">
        <v>961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 x14ac:dyDescent="0.2">
      <c r="A8031" s="74">
        <v>44271</v>
      </c>
      <c r="B8031" s="75">
        <v>44270</v>
      </c>
      <c r="C8031" s="75" t="s">
        <v>1055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 x14ac:dyDescent="0.2">
      <c r="A8032" s="74">
        <v>44271</v>
      </c>
      <c r="B8032" s="75">
        <v>44270</v>
      </c>
      <c r="C8032" s="75" t="s">
        <v>1150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 x14ac:dyDescent="0.2">
      <c r="A8033" s="74">
        <v>44271</v>
      </c>
      <c r="B8033" s="75">
        <v>44270</v>
      </c>
      <c r="C8033" s="75" t="s">
        <v>1052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 x14ac:dyDescent="0.2">
      <c r="A8034" s="74">
        <v>44271</v>
      </c>
      <c r="B8034" s="75">
        <v>44270</v>
      </c>
      <c r="C8034" s="75" t="s">
        <v>1011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 x14ac:dyDescent="0.2">
      <c r="A8035" s="50">
        <v>44272</v>
      </c>
      <c r="B8035" s="51">
        <v>44271</v>
      </c>
      <c r="C8035" s="51" t="s">
        <v>893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 x14ac:dyDescent="0.2">
      <c r="A8036" s="50">
        <v>44272</v>
      </c>
      <c r="B8036" s="51">
        <v>44271</v>
      </c>
      <c r="C8036" s="51" t="s">
        <v>1196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 x14ac:dyDescent="0.2">
      <c r="A8037" s="50">
        <v>44272</v>
      </c>
      <c r="B8037" s="51">
        <v>44271</v>
      </c>
      <c r="C8037" s="51" t="s">
        <v>1205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 x14ac:dyDescent="0.2">
      <c r="A8038" s="50">
        <v>44272</v>
      </c>
      <c r="B8038" s="51">
        <v>44271</v>
      </c>
      <c r="C8038" s="51" t="s">
        <v>1003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 x14ac:dyDescent="0.2">
      <c r="A8039" s="50">
        <v>44272</v>
      </c>
      <c r="B8039" s="51">
        <v>44271</v>
      </c>
      <c r="C8039" s="51" t="s">
        <v>1060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 x14ac:dyDescent="0.2">
      <c r="A8040" s="50">
        <v>44272</v>
      </c>
      <c r="B8040" s="51">
        <v>44271</v>
      </c>
      <c r="C8040" s="51" t="s">
        <v>1011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 x14ac:dyDescent="0.2">
      <c r="A8041" s="50">
        <v>44272</v>
      </c>
      <c r="B8041" s="51">
        <v>44271</v>
      </c>
      <c r="C8041" s="51" t="s">
        <v>1046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 x14ac:dyDescent="0.2">
      <c r="A8042" s="50">
        <v>44272</v>
      </c>
      <c r="B8042" s="51">
        <v>44271</v>
      </c>
      <c r="C8042" s="51" t="s">
        <v>772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 x14ac:dyDescent="0.2">
      <c r="A8043" s="50">
        <v>44272</v>
      </c>
      <c r="B8043" s="51">
        <v>44271</v>
      </c>
      <c r="C8043" s="51" t="s">
        <v>961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 x14ac:dyDescent="0.2">
      <c r="A8044" s="50">
        <v>44272</v>
      </c>
      <c r="B8044" s="51">
        <v>44271</v>
      </c>
      <c r="C8044" s="51" t="s">
        <v>1151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 x14ac:dyDescent="0.2">
      <c r="A8045" s="50">
        <v>44272</v>
      </c>
      <c r="B8045" s="51">
        <v>44271</v>
      </c>
      <c r="C8045" s="51" t="s">
        <v>1012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 x14ac:dyDescent="0.2">
      <c r="A8046" s="50">
        <v>44272</v>
      </c>
      <c r="B8046" s="51">
        <v>44271</v>
      </c>
      <c r="C8046" s="51" t="s">
        <v>1234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 x14ac:dyDescent="0.2">
      <c r="A8047" s="50">
        <v>44272</v>
      </c>
      <c r="B8047" s="51">
        <v>44271</v>
      </c>
      <c r="C8047" s="51" t="s">
        <v>1055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 x14ac:dyDescent="0.2">
      <c r="A8048" s="50">
        <v>44272</v>
      </c>
      <c r="B8048" s="51">
        <v>44271</v>
      </c>
      <c r="C8048" s="51" t="s">
        <v>1150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 x14ac:dyDescent="0.2">
      <c r="A8049" s="50">
        <v>44272</v>
      </c>
      <c r="B8049" s="51">
        <v>44271</v>
      </c>
      <c r="C8049" s="51" t="s">
        <v>970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 x14ac:dyDescent="0.2">
      <c r="A8050" s="50">
        <v>44272</v>
      </c>
      <c r="B8050" s="51">
        <v>44271</v>
      </c>
      <c r="C8050" s="51" t="s">
        <v>1079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 x14ac:dyDescent="0.2">
      <c r="A8051" s="50">
        <v>44272</v>
      </c>
      <c r="B8051" s="51">
        <v>44271</v>
      </c>
      <c r="C8051" s="51" t="s">
        <v>1206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 x14ac:dyDescent="0.2">
      <c r="A8052" s="50">
        <v>44272</v>
      </c>
      <c r="B8052" s="51">
        <v>44271</v>
      </c>
      <c r="C8052" s="51" t="s">
        <v>1054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 x14ac:dyDescent="0.2">
      <c r="A8053" s="50">
        <v>44272</v>
      </c>
      <c r="B8053" s="51">
        <v>44271</v>
      </c>
      <c r="C8053" s="51" t="s">
        <v>1098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 x14ac:dyDescent="0.2">
      <c r="A8054" s="50">
        <v>44272</v>
      </c>
      <c r="B8054" s="51">
        <v>44271</v>
      </c>
      <c r="C8054" s="51" t="s">
        <v>1070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 x14ac:dyDescent="0.2">
      <c r="A8055" s="32">
        <v>44273</v>
      </c>
      <c r="B8055" s="33">
        <v>44272</v>
      </c>
      <c r="C8055" s="33" t="s">
        <v>1150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 x14ac:dyDescent="0.2">
      <c r="A8056" s="32">
        <v>44273</v>
      </c>
      <c r="B8056" s="33">
        <v>44272</v>
      </c>
      <c r="C8056" s="33" t="s">
        <v>1043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 x14ac:dyDescent="0.2">
      <c r="A8057" s="32">
        <v>44273</v>
      </c>
      <c r="B8057" s="33">
        <v>44272</v>
      </c>
      <c r="C8057" s="33" t="s">
        <v>1060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 x14ac:dyDescent="0.2">
      <c r="A8058" s="32">
        <v>44273</v>
      </c>
      <c r="B8058" s="33">
        <v>44272</v>
      </c>
      <c r="C8058" s="33" t="s">
        <v>1068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 x14ac:dyDescent="0.2">
      <c r="A8059" s="32">
        <v>44273</v>
      </c>
      <c r="B8059" s="33">
        <v>44272</v>
      </c>
      <c r="C8059" s="33" t="s">
        <v>1235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 x14ac:dyDescent="0.2">
      <c r="A8060" s="32">
        <v>44273</v>
      </c>
      <c r="B8060" s="33">
        <v>44272</v>
      </c>
      <c r="C8060" s="33" t="s">
        <v>1007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 x14ac:dyDescent="0.2">
      <c r="A8061" s="32">
        <v>44273</v>
      </c>
      <c r="B8061" s="33">
        <v>44272</v>
      </c>
      <c r="C8061" s="33" t="s">
        <v>1196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 x14ac:dyDescent="0.2">
      <c r="A8062" s="32">
        <v>44273</v>
      </c>
      <c r="B8062" s="33">
        <v>44272</v>
      </c>
      <c r="C8062" s="33" t="s">
        <v>1022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 x14ac:dyDescent="0.2">
      <c r="A8063" s="32">
        <v>44273</v>
      </c>
      <c r="B8063" s="33">
        <v>44272</v>
      </c>
      <c r="C8063" s="33" t="s">
        <v>1032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 x14ac:dyDescent="0.2">
      <c r="A8064" s="32">
        <v>44273</v>
      </c>
      <c r="B8064" s="33">
        <v>44272</v>
      </c>
      <c r="C8064" s="33" t="s">
        <v>942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 x14ac:dyDescent="0.2">
      <c r="A8065" s="32">
        <v>44273</v>
      </c>
      <c r="B8065" s="33">
        <v>44272</v>
      </c>
      <c r="C8065" s="33" t="s">
        <v>1059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 x14ac:dyDescent="0.2">
      <c r="A8066" s="32">
        <v>44273</v>
      </c>
      <c r="B8066" s="33">
        <v>44272</v>
      </c>
      <c r="C8066" s="33" t="s">
        <v>951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 x14ac:dyDescent="0.2">
      <c r="A8067" s="32">
        <v>44273</v>
      </c>
      <c r="B8067" s="33">
        <v>44272</v>
      </c>
      <c r="C8067" s="33" t="s">
        <v>1223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 x14ac:dyDescent="0.2">
      <c r="A8068" s="32">
        <v>44273</v>
      </c>
      <c r="B8068" s="33">
        <v>44272</v>
      </c>
      <c r="C8068" s="33" t="s">
        <v>1003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 x14ac:dyDescent="0.2">
      <c r="A8069" s="32">
        <v>44273</v>
      </c>
      <c r="B8069" s="33">
        <v>44272</v>
      </c>
      <c r="C8069" s="33" t="s">
        <v>1078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 x14ac:dyDescent="0.2">
      <c r="A8070" s="32">
        <v>44273</v>
      </c>
      <c r="B8070" s="33">
        <v>44272</v>
      </c>
      <c r="C8070" s="33" t="s">
        <v>1205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 x14ac:dyDescent="0.2">
      <c r="A8071" s="32">
        <v>44273</v>
      </c>
      <c r="B8071" s="33">
        <v>44272</v>
      </c>
      <c r="C8071" s="33" t="s">
        <v>961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 x14ac:dyDescent="0.2">
      <c r="A8072" s="32">
        <v>44273</v>
      </c>
      <c r="B8072" s="33">
        <v>44272</v>
      </c>
      <c r="C8072" s="33" t="s">
        <v>1206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 x14ac:dyDescent="0.2">
      <c r="A8073" s="32">
        <v>44273</v>
      </c>
      <c r="B8073" s="33">
        <v>44272</v>
      </c>
      <c r="C8073" s="33" t="s">
        <v>1011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 x14ac:dyDescent="0.2">
      <c r="A8074" s="32">
        <v>44273</v>
      </c>
      <c r="B8074" s="33">
        <v>44272</v>
      </c>
      <c r="C8074" s="33" t="s">
        <v>1012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 x14ac:dyDescent="0.2">
      <c r="A8075" s="83">
        <v>44274</v>
      </c>
      <c r="B8075" s="84">
        <v>44273</v>
      </c>
      <c r="C8075" s="84" t="s">
        <v>1206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 x14ac:dyDescent="0.2">
      <c r="A8076" s="83">
        <v>44274</v>
      </c>
      <c r="B8076" s="84">
        <v>44273</v>
      </c>
      <c r="C8076" s="84" t="s">
        <v>1022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 x14ac:dyDescent="0.2">
      <c r="A8077" s="83">
        <v>44274</v>
      </c>
      <c r="B8077" s="84">
        <v>44273</v>
      </c>
      <c r="C8077" s="84" t="s">
        <v>1186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 x14ac:dyDescent="0.2">
      <c r="A8078" s="83">
        <v>44274</v>
      </c>
      <c r="B8078" s="84">
        <v>44273</v>
      </c>
      <c r="C8078" s="84" t="s">
        <v>1151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 x14ac:dyDescent="0.2">
      <c r="A8079" s="83">
        <v>44274</v>
      </c>
      <c r="B8079" s="84">
        <v>44273</v>
      </c>
      <c r="C8079" s="84" t="s">
        <v>1098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 x14ac:dyDescent="0.2">
      <c r="A8080" s="83">
        <v>44274</v>
      </c>
      <c r="B8080" s="84">
        <v>44273</v>
      </c>
      <c r="C8080" s="84" t="s">
        <v>1060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 x14ac:dyDescent="0.2">
      <c r="A8081" s="83">
        <v>44274</v>
      </c>
      <c r="B8081" s="84">
        <v>44273</v>
      </c>
      <c r="C8081" s="84" t="s">
        <v>1236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 x14ac:dyDescent="0.2">
      <c r="A8082" s="83">
        <v>44274</v>
      </c>
      <c r="B8082" s="84">
        <v>44273</v>
      </c>
      <c r="C8082" s="84" t="s">
        <v>1105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 x14ac:dyDescent="0.2">
      <c r="A8083" s="83">
        <v>44274</v>
      </c>
      <c r="B8083" s="84">
        <v>44273</v>
      </c>
      <c r="C8083" s="84" t="s">
        <v>1033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 x14ac:dyDescent="0.2">
      <c r="A8084" s="83">
        <v>44274</v>
      </c>
      <c r="B8084" s="84">
        <v>44273</v>
      </c>
      <c r="C8084" s="84" t="s">
        <v>1237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 x14ac:dyDescent="0.2">
      <c r="A8085" s="83">
        <v>44274</v>
      </c>
      <c r="B8085" s="84">
        <v>44273</v>
      </c>
      <c r="C8085" s="84" t="s">
        <v>1238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 x14ac:dyDescent="0.2">
      <c r="A8086" s="83">
        <v>44274</v>
      </c>
      <c r="B8086" s="84">
        <v>44273</v>
      </c>
      <c r="C8086" s="84" t="s">
        <v>1159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 x14ac:dyDescent="0.2">
      <c r="A8087" s="83">
        <v>44274</v>
      </c>
      <c r="B8087" s="84">
        <v>44273</v>
      </c>
      <c r="C8087" s="84" t="s">
        <v>1052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 x14ac:dyDescent="0.2">
      <c r="A8088" s="83">
        <v>44274</v>
      </c>
      <c r="B8088" s="84">
        <v>44273</v>
      </c>
      <c r="C8088" s="84" t="s">
        <v>1239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 x14ac:dyDescent="0.2">
      <c r="A8089" s="83">
        <v>44274</v>
      </c>
      <c r="B8089" s="84">
        <v>44273</v>
      </c>
      <c r="C8089" s="84" t="s">
        <v>1196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 x14ac:dyDescent="0.2">
      <c r="A8090" s="83">
        <v>44274</v>
      </c>
      <c r="B8090" s="84">
        <v>44273</v>
      </c>
      <c r="C8090" s="84" t="s">
        <v>1240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 x14ac:dyDescent="0.2">
      <c r="A8091" s="83">
        <v>44274</v>
      </c>
      <c r="B8091" s="84">
        <v>44273</v>
      </c>
      <c r="C8091" s="84" t="s">
        <v>1150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 x14ac:dyDescent="0.2">
      <c r="A8092" s="83">
        <v>44274</v>
      </c>
      <c r="B8092" s="84">
        <v>44273</v>
      </c>
      <c r="C8092" s="84" t="s">
        <v>974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 x14ac:dyDescent="0.2">
      <c r="A8093" s="83">
        <v>44274</v>
      </c>
      <c r="B8093" s="84">
        <v>44273</v>
      </c>
      <c r="C8093" s="84" t="s">
        <v>1045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 x14ac:dyDescent="0.2">
      <c r="A8094" s="83">
        <v>44274</v>
      </c>
      <c r="B8094" s="84">
        <v>44273</v>
      </c>
      <c r="C8094" s="84" t="s">
        <v>1079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 x14ac:dyDescent="0.2">
      <c r="A8095" s="59">
        <v>44275</v>
      </c>
      <c r="B8095" s="60">
        <v>44274</v>
      </c>
      <c r="C8095" s="60" t="s">
        <v>1022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 x14ac:dyDescent="0.2">
      <c r="A8096" s="59">
        <v>44275</v>
      </c>
      <c r="B8096" s="60">
        <v>44274</v>
      </c>
      <c r="C8096" s="60" t="s">
        <v>1049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 x14ac:dyDescent="0.2">
      <c r="A8097" s="59">
        <v>44275</v>
      </c>
      <c r="B8097" s="60">
        <v>44274</v>
      </c>
      <c r="C8097" s="60" t="s">
        <v>1046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 x14ac:dyDescent="0.2">
      <c r="A8098" s="59">
        <v>44275</v>
      </c>
      <c r="B8098" s="60">
        <v>44274</v>
      </c>
      <c r="C8098" s="60" t="s">
        <v>1011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 x14ac:dyDescent="0.2">
      <c r="A8099" s="59">
        <v>44275</v>
      </c>
      <c r="B8099" s="60">
        <v>44274</v>
      </c>
      <c r="C8099" s="60" t="s">
        <v>1003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 x14ac:dyDescent="0.2">
      <c r="A8100" s="59">
        <v>44275</v>
      </c>
      <c r="B8100" s="60">
        <v>44274</v>
      </c>
      <c r="C8100" s="60" t="s">
        <v>1098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 x14ac:dyDescent="0.2">
      <c r="A8101" s="59">
        <v>44275</v>
      </c>
      <c r="B8101" s="60">
        <v>44274</v>
      </c>
      <c r="C8101" s="60" t="s">
        <v>1032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 x14ac:dyDescent="0.2">
      <c r="A8102" s="59">
        <v>44275</v>
      </c>
      <c r="B8102" s="60">
        <v>44274</v>
      </c>
      <c r="C8102" s="60" t="s">
        <v>948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 x14ac:dyDescent="0.2">
      <c r="A8103" s="59">
        <v>44275</v>
      </c>
      <c r="B8103" s="60">
        <v>44274</v>
      </c>
      <c r="C8103" s="60" t="s">
        <v>1109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 x14ac:dyDescent="0.2">
      <c r="A8104" s="59">
        <v>44275</v>
      </c>
      <c r="B8104" s="60">
        <v>44274</v>
      </c>
      <c r="C8104" s="60" t="s">
        <v>1196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 x14ac:dyDescent="0.2">
      <c r="A8105" s="59">
        <v>44275</v>
      </c>
      <c r="B8105" s="60">
        <v>44274</v>
      </c>
      <c r="C8105" s="60" t="s">
        <v>970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 x14ac:dyDescent="0.2">
      <c r="A8106" s="59">
        <v>44275</v>
      </c>
      <c r="B8106" s="60">
        <v>44274</v>
      </c>
      <c r="C8106" s="60" t="s">
        <v>1060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 x14ac:dyDescent="0.2">
      <c r="A8107" s="59">
        <v>44275</v>
      </c>
      <c r="B8107" s="60">
        <v>44274</v>
      </c>
      <c r="C8107" s="60" t="s">
        <v>1205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 x14ac:dyDescent="0.2">
      <c r="A8108" s="59">
        <v>44275</v>
      </c>
      <c r="B8108" s="60">
        <v>44274</v>
      </c>
      <c r="C8108" s="60" t="s">
        <v>942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 x14ac:dyDescent="0.2">
      <c r="A8109" s="59">
        <v>44275</v>
      </c>
      <c r="B8109" s="60">
        <v>44274</v>
      </c>
      <c r="C8109" s="60" t="s">
        <v>947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 x14ac:dyDescent="0.2">
      <c r="A8110" s="59">
        <v>44275</v>
      </c>
      <c r="B8110" s="60">
        <v>44274</v>
      </c>
      <c r="C8110" s="60" t="s">
        <v>1055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 x14ac:dyDescent="0.2">
      <c r="A8111" s="59">
        <v>44275</v>
      </c>
      <c r="B8111" s="60">
        <v>44274</v>
      </c>
      <c r="C8111" s="60" t="s">
        <v>1012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 x14ac:dyDescent="0.2">
      <c r="A8112" s="59">
        <v>44275</v>
      </c>
      <c r="B8112" s="60">
        <v>44274</v>
      </c>
      <c r="C8112" s="60" t="s">
        <v>974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 x14ac:dyDescent="0.2">
      <c r="A8113" s="59">
        <v>44275</v>
      </c>
      <c r="B8113" s="60">
        <v>44274</v>
      </c>
      <c r="C8113" s="60" t="s">
        <v>1150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 x14ac:dyDescent="0.2">
      <c r="A8114" s="59">
        <v>44275</v>
      </c>
      <c r="B8114" s="60">
        <v>44274</v>
      </c>
      <c r="C8114" s="60" t="s">
        <v>1007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 x14ac:dyDescent="0.2">
      <c r="A8115" s="77">
        <v>44276</v>
      </c>
      <c r="B8115" s="78">
        <v>44275</v>
      </c>
      <c r="C8115" s="78" t="s">
        <v>1241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 x14ac:dyDescent="0.2">
      <c r="A8116" s="77">
        <v>44276</v>
      </c>
      <c r="B8116" s="78">
        <v>44275</v>
      </c>
      <c r="C8116" s="78" t="s">
        <v>1060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 x14ac:dyDescent="0.2">
      <c r="A8117" s="77">
        <v>44276</v>
      </c>
      <c r="B8117" s="78">
        <v>44275</v>
      </c>
      <c r="C8117" s="78" t="s">
        <v>1022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 x14ac:dyDescent="0.2">
      <c r="A8118" s="77">
        <v>44276</v>
      </c>
      <c r="B8118" s="78">
        <v>44275</v>
      </c>
      <c r="C8118" s="78" t="s">
        <v>1196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 x14ac:dyDescent="0.2">
      <c r="A8119" s="77">
        <v>44276</v>
      </c>
      <c r="B8119" s="78">
        <v>44275</v>
      </c>
      <c r="C8119" s="78" t="s">
        <v>1007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 x14ac:dyDescent="0.2">
      <c r="A8120" s="77">
        <v>44276</v>
      </c>
      <c r="B8120" s="78">
        <v>44275</v>
      </c>
      <c r="C8120" s="78" t="s">
        <v>1043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 x14ac:dyDescent="0.2">
      <c r="A8121" s="77">
        <v>44276</v>
      </c>
      <c r="B8121" s="78">
        <v>44275</v>
      </c>
      <c r="C8121" s="78" t="s">
        <v>1150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 x14ac:dyDescent="0.2">
      <c r="A8122" s="77">
        <v>44276</v>
      </c>
      <c r="B8122" s="78">
        <v>44275</v>
      </c>
      <c r="C8122" s="78" t="s">
        <v>1045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 x14ac:dyDescent="0.2">
      <c r="A8123" s="77">
        <v>44276</v>
      </c>
      <c r="B8123" s="78">
        <v>44275</v>
      </c>
      <c r="C8123" s="78" t="s">
        <v>961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 x14ac:dyDescent="0.2">
      <c r="A8124" s="77">
        <v>44276</v>
      </c>
      <c r="B8124" s="78">
        <v>44275</v>
      </c>
      <c r="C8124" s="78" t="s">
        <v>1232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 x14ac:dyDescent="0.2">
      <c r="A8125" s="77">
        <v>44276</v>
      </c>
      <c r="B8125" s="78">
        <v>44275</v>
      </c>
      <c r="C8125" s="78" t="s">
        <v>951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 x14ac:dyDescent="0.2">
      <c r="A8126" s="77">
        <v>44276</v>
      </c>
      <c r="B8126" s="78">
        <v>44275</v>
      </c>
      <c r="C8126" s="78" t="s">
        <v>1058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 x14ac:dyDescent="0.2">
      <c r="A8127" s="77">
        <v>44276</v>
      </c>
      <c r="B8127" s="78">
        <v>44275</v>
      </c>
      <c r="C8127" s="78" t="s">
        <v>937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 x14ac:dyDescent="0.2">
      <c r="A8128" s="77">
        <v>44276</v>
      </c>
      <c r="B8128" s="78">
        <v>44275</v>
      </c>
      <c r="C8128" s="78" t="s">
        <v>1049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 x14ac:dyDescent="0.2">
      <c r="A8129" s="77">
        <v>44276</v>
      </c>
      <c r="B8129" s="78">
        <v>44275</v>
      </c>
      <c r="C8129" s="78" t="s">
        <v>1145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 x14ac:dyDescent="0.2">
      <c r="A8130" s="77">
        <v>44276</v>
      </c>
      <c r="B8130" s="78">
        <v>44275</v>
      </c>
      <c r="C8130" s="78" t="s">
        <v>1033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 x14ac:dyDescent="0.2">
      <c r="A8131" s="77">
        <v>44276</v>
      </c>
      <c r="B8131" s="78">
        <v>44275</v>
      </c>
      <c r="C8131" s="78" t="s">
        <v>1211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 x14ac:dyDescent="0.2">
      <c r="A8132" s="77">
        <v>44276</v>
      </c>
      <c r="B8132" s="78">
        <v>44275</v>
      </c>
      <c r="C8132" s="78" t="s">
        <v>1242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 x14ac:dyDescent="0.2">
      <c r="A8133" s="77">
        <v>44276</v>
      </c>
      <c r="B8133" s="78">
        <v>44275</v>
      </c>
      <c r="C8133" s="78" t="s">
        <v>1066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 x14ac:dyDescent="0.2">
      <c r="A8134" s="77">
        <v>44276</v>
      </c>
      <c r="B8134" s="78">
        <v>44275</v>
      </c>
      <c r="C8134" s="78" t="s">
        <v>1243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 x14ac:dyDescent="0.2">
      <c r="A8135" s="50">
        <v>44277</v>
      </c>
      <c r="B8135" s="51">
        <v>44276</v>
      </c>
      <c r="C8135" s="51" t="s">
        <v>973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 x14ac:dyDescent="0.2">
      <c r="A8136" s="50">
        <v>44277</v>
      </c>
      <c r="B8136" s="51">
        <v>44276</v>
      </c>
      <c r="C8136" s="51" t="s">
        <v>769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 x14ac:dyDescent="0.2">
      <c r="A8137" s="50">
        <v>44277</v>
      </c>
      <c r="B8137" s="51">
        <v>44276</v>
      </c>
      <c r="C8137" s="51" t="s">
        <v>1003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 x14ac:dyDescent="0.2">
      <c r="A8138" s="50">
        <v>44277</v>
      </c>
      <c r="B8138" s="51">
        <v>44276</v>
      </c>
      <c r="C8138" s="51" t="s">
        <v>1022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 x14ac:dyDescent="0.2">
      <c r="A8139" s="50">
        <v>44277</v>
      </c>
      <c r="B8139" s="51">
        <v>44276</v>
      </c>
      <c r="C8139" s="51" t="s">
        <v>961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 x14ac:dyDescent="0.2">
      <c r="A8140" s="50">
        <v>44277</v>
      </c>
      <c r="B8140" s="51">
        <v>44276</v>
      </c>
      <c r="C8140" s="51" t="s">
        <v>1150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 x14ac:dyDescent="0.2">
      <c r="A8141" s="50">
        <v>44277</v>
      </c>
      <c r="B8141" s="51">
        <v>44276</v>
      </c>
      <c r="C8141" s="51" t="s">
        <v>1070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 x14ac:dyDescent="0.2">
      <c r="A8142" s="50">
        <v>44277</v>
      </c>
      <c r="B8142" s="51">
        <v>44276</v>
      </c>
      <c r="C8142" s="51" t="s">
        <v>1012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 x14ac:dyDescent="0.2">
      <c r="A8143" s="50">
        <v>44277</v>
      </c>
      <c r="B8143" s="51">
        <v>44276</v>
      </c>
      <c r="C8143" s="51" t="s">
        <v>942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 x14ac:dyDescent="0.2">
      <c r="A8144" s="50">
        <v>44277</v>
      </c>
      <c r="B8144" s="51">
        <v>44276</v>
      </c>
      <c r="C8144" s="51" t="s">
        <v>1122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 x14ac:dyDescent="0.2">
      <c r="A8145" s="50">
        <v>44277</v>
      </c>
      <c r="B8145" s="51">
        <v>44276</v>
      </c>
      <c r="C8145" s="51" t="s">
        <v>947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 x14ac:dyDescent="0.2">
      <c r="A8146" s="50">
        <v>44277</v>
      </c>
      <c r="B8146" s="51">
        <v>44276</v>
      </c>
      <c r="C8146" s="51" t="s">
        <v>1046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 x14ac:dyDescent="0.2">
      <c r="A8147" s="50">
        <v>44277</v>
      </c>
      <c r="B8147" s="51">
        <v>44276</v>
      </c>
      <c r="C8147" s="51" t="s">
        <v>1060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 x14ac:dyDescent="0.2">
      <c r="A8148" s="50">
        <v>44277</v>
      </c>
      <c r="B8148" s="51">
        <v>44276</v>
      </c>
      <c r="C8148" s="51" t="s">
        <v>970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 x14ac:dyDescent="0.2">
      <c r="A8149" s="50">
        <v>44277</v>
      </c>
      <c r="B8149" s="51">
        <v>44276</v>
      </c>
      <c r="C8149" s="51" t="s">
        <v>952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 x14ac:dyDescent="0.2">
      <c r="A8150" s="50">
        <v>44277</v>
      </c>
      <c r="B8150" s="51">
        <v>44276</v>
      </c>
      <c r="C8150" s="51" t="s">
        <v>1161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 x14ac:dyDescent="0.2">
      <c r="A8151" s="50">
        <v>44277</v>
      </c>
      <c r="B8151" s="51">
        <v>44276</v>
      </c>
      <c r="C8151" s="51" t="s">
        <v>974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 x14ac:dyDescent="0.2">
      <c r="A8152" s="50">
        <v>44277</v>
      </c>
      <c r="B8152" s="51">
        <v>44276</v>
      </c>
      <c r="C8152" s="51" t="s">
        <v>1079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 x14ac:dyDescent="0.2">
      <c r="A8153" s="50">
        <v>44277</v>
      </c>
      <c r="B8153" s="51">
        <v>44276</v>
      </c>
      <c r="C8153" s="51" t="s">
        <v>956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 x14ac:dyDescent="0.2">
      <c r="A8154" s="50">
        <v>44277</v>
      </c>
      <c r="B8154" s="51">
        <v>44276</v>
      </c>
      <c r="C8154" s="51" t="s">
        <v>1059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 x14ac:dyDescent="0.2">
      <c r="A8155" s="53">
        <v>44278</v>
      </c>
      <c r="B8155" s="54">
        <v>44277</v>
      </c>
      <c r="C8155" s="54" t="s">
        <v>769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 x14ac:dyDescent="0.2">
      <c r="A8156" s="53">
        <v>44278</v>
      </c>
      <c r="B8156" s="54">
        <v>44277</v>
      </c>
      <c r="C8156" s="54" t="s">
        <v>1022</v>
      </c>
      <c r="D8156" s="55">
        <f>VLOOKUP(Pag_Inicio_Corr_mas_casos[[#This Row],[Corregimiento]],Hoja3!$A$2:$D$676,4,0)</f>
        <v>91001</v>
      </c>
      <c r="E8156" s="54">
        <v>11</v>
      </c>
    </row>
    <row r="8157" spans="1:9" x14ac:dyDescent="0.2">
      <c r="A8157" s="53">
        <v>44278</v>
      </c>
      <c r="B8157" s="54">
        <v>44277</v>
      </c>
      <c r="C8157" s="54" t="s">
        <v>1055</v>
      </c>
      <c r="D8157" s="55">
        <f>VLOOKUP(Pag_Inicio_Corr_mas_casos[[#This Row],[Corregimiento]],Hoja3!$A$2:$D$676,4,0)</f>
        <v>90301</v>
      </c>
      <c r="E8157" s="54">
        <v>10</v>
      </c>
    </row>
    <row r="8158" spans="1:9" x14ac:dyDescent="0.2">
      <c r="A8158" s="53">
        <v>44278</v>
      </c>
      <c r="B8158" s="54">
        <v>44277</v>
      </c>
      <c r="C8158" s="54" t="s">
        <v>1070</v>
      </c>
      <c r="D8158" s="55">
        <f>VLOOKUP(Pag_Inicio_Corr_mas_casos[[#This Row],[Corregimiento]],Hoja3!$A$2:$D$676,4,0)</f>
        <v>91011</v>
      </c>
      <c r="E8158" s="54">
        <v>9</v>
      </c>
    </row>
    <row r="8159" spans="1:9" x14ac:dyDescent="0.2">
      <c r="A8159" s="53">
        <v>44278</v>
      </c>
      <c r="B8159" s="54">
        <v>44277</v>
      </c>
      <c r="C8159" s="54" t="s">
        <v>1046</v>
      </c>
      <c r="D8159" s="55">
        <f>VLOOKUP(Pag_Inicio_Corr_mas_casos[[#This Row],[Corregimiento]],Hoja3!$A$2:$D$676,4,0)</f>
        <v>80812</v>
      </c>
      <c r="E8159" s="54">
        <v>9</v>
      </c>
    </row>
    <row r="8160" spans="1:9" x14ac:dyDescent="0.2">
      <c r="A8160" s="53">
        <v>44278</v>
      </c>
      <c r="B8160" s="54">
        <v>44277</v>
      </c>
      <c r="C8160" s="54" t="s">
        <v>1066</v>
      </c>
      <c r="D8160" s="55">
        <f>VLOOKUP(Pag_Inicio_Corr_mas_casos[[#This Row],[Corregimiento]],Hoja3!$A$2:$D$676,4,0)</f>
        <v>40610</v>
      </c>
      <c r="E8160" s="54">
        <v>9</v>
      </c>
    </row>
    <row r="8161" spans="1:5" x14ac:dyDescent="0.2">
      <c r="A8161" s="53">
        <v>44278</v>
      </c>
      <c r="B8161" s="54">
        <v>44277</v>
      </c>
      <c r="C8161" s="54" t="s">
        <v>1074</v>
      </c>
      <c r="D8161" s="55">
        <f>VLOOKUP(Pag_Inicio_Corr_mas_casos[[#This Row],[Corregimiento]],Hoja3!$A$2:$D$676,4,0)</f>
        <v>90101</v>
      </c>
      <c r="E8161" s="54">
        <v>9</v>
      </c>
    </row>
    <row r="8162" spans="1:5" x14ac:dyDescent="0.2">
      <c r="A8162" s="53">
        <v>44278</v>
      </c>
      <c r="B8162" s="54">
        <v>44277</v>
      </c>
      <c r="C8162" s="54" t="s">
        <v>961</v>
      </c>
      <c r="D8162" s="55">
        <f>VLOOKUP(Pag_Inicio_Corr_mas_casos[[#This Row],[Corregimiento]],Hoja3!$A$2:$D$676,4,0)</f>
        <v>20601</v>
      </c>
      <c r="E8162" s="54">
        <v>8</v>
      </c>
    </row>
    <row r="8163" spans="1:5" x14ac:dyDescent="0.2">
      <c r="A8163" s="53">
        <v>44278</v>
      </c>
      <c r="B8163" s="54">
        <v>44277</v>
      </c>
      <c r="C8163" s="54" t="s">
        <v>1003</v>
      </c>
      <c r="D8163" s="55">
        <f>VLOOKUP(Pag_Inicio_Corr_mas_casos[[#This Row],[Corregimiento]],Hoja3!$A$2:$D$676,4,0)</f>
        <v>40611</v>
      </c>
      <c r="E8163" s="54">
        <v>8</v>
      </c>
    </row>
    <row r="8164" spans="1:5" x14ac:dyDescent="0.2">
      <c r="A8164" s="53">
        <v>44278</v>
      </c>
      <c r="B8164" s="54">
        <v>44277</v>
      </c>
      <c r="C8164" s="54" t="s">
        <v>1052</v>
      </c>
      <c r="D8164" s="55">
        <f>VLOOKUP(Pag_Inicio_Corr_mas_casos[[#This Row],[Corregimiento]],Hoja3!$A$2:$D$676,4,0)</f>
        <v>40201</v>
      </c>
      <c r="E8164" s="54">
        <v>8</v>
      </c>
    </row>
    <row r="8165" spans="1:5" x14ac:dyDescent="0.2">
      <c r="A8165" s="53">
        <v>44278</v>
      </c>
      <c r="B8165" s="54">
        <v>44277</v>
      </c>
      <c r="C8165" s="54" t="s">
        <v>942</v>
      </c>
      <c r="D8165" s="55">
        <f>VLOOKUP(Pag_Inicio_Corr_mas_casos[[#This Row],[Corregimiento]],Hoja3!$A$2:$D$676,4,0)</f>
        <v>80807</v>
      </c>
      <c r="E8165" s="54">
        <v>8</v>
      </c>
    </row>
    <row r="8166" spans="1:5" x14ac:dyDescent="0.2">
      <c r="A8166" s="53">
        <v>44278</v>
      </c>
      <c r="B8166" s="54">
        <v>44277</v>
      </c>
      <c r="C8166" s="54" t="s">
        <v>1060</v>
      </c>
      <c r="D8166" s="55">
        <f>VLOOKUP(Pag_Inicio_Corr_mas_casos[[#This Row],[Corregimiento]],Hoja3!$A$2:$D$676,4,0)</f>
        <v>40601</v>
      </c>
      <c r="E8166" s="54">
        <v>8</v>
      </c>
    </row>
    <row r="8167" spans="1:5" x14ac:dyDescent="0.2">
      <c r="A8167" s="53">
        <v>44278</v>
      </c>
      <c r="B8167" s="54">
        <v>44277</v>
      </c>
      <c r="C8167" s="54" t="s">
        <v>1011</v>
      </c>
      <c r="D8167" s="55">
        <f>VLOOKUP(Pag_Inicio_Corr_mas_casos[[#This Row],[Corregimiento]],Hoja3!$A$2:$D$676,4,0)</f>
        <v>80809</v>
      </c>
      <c r="E8167" s="54">
        <v>7</v>
      </c>
    </row>
    <row r="8168" spans="1:5" x14ac:dyDescent="0.2">
      <c r="A8168" s="53">
        <v>44278</v>
      </c>
      <c r="B8168" s="54">
        <v>44277</v>
      </c>
      <c r="C8168" s="54" t="s">
        <v>1167</v>
      </c>
      <c r="D8168" s="55">
        <f>VLOOKUP(Pag_Inicio_Corr_mas_casos[[#This Row],[Corregimiento]],Hoja3!$A$2:$D$676,4,0)</f>
        <v>10201</v>
      </c>
      <c r="E8168" s="54">
        <v>7</v>
      </c>
    </row>
    <row r="8169" spans="1:5" x14ac:dyDescent="0.2">
      <c r="A8169" s="53">
        <v>44278</v>
      </c>
      <c r="B8169" s="54">
        <v>44277</v>
      </c>
      <c r="C8169" s="54" t="s">
        <v>1093</v>
      </c>
      <c r="D8169" s="55">
        <f>VLOOKUP(Pag_Inicio_Corr_mas_casos[[#This Row],[Corregimiento]],Hoja3!$A$2:$D$676,4,0)</f>
        <v>90601</v>
      </c>
      <c r="E8169" s="54">
        <v>7</v>
      </c>
    </row>
    <row r="8170" spans="1:5" x14ac:dyDescent="0.2">
      <c r="A8170" s="53">
        <v>44278</v>
      </c>
      <c r="B8170" s="54">
        <v>44277</v>
      </c>
      <c r="C8170" s="54" t="s">
        <v>1007</v>
      </c>
      <c r="D8170" s="55">
        <f>VLOOKUP(Pag_Inicio_Corr_mas_casos[[#This Row],[Corregimiento]],Hoja3!$A$2:$D$676,4,0)</f>
        <v>40612</v>
      </c>
      <c r="E8170" s="54">
        <v>7</v>
      </c>
    </row>
    <row r="8171" spans="1:5" x14ac:dyDescent="0.2">
      <c r="A8171" s="53">
        <v>44278</v>
      </c>
      <c r="B8171" s="54">
        <v>44277</v>
      </c>
      <c r="C8171" s="54" t="s">
        <v>1054</v>
      </c>
      <c r="D8171" s="55">
        <f>VLOOKUP(Pag_Inicio_Corr_mas_casos[[#This Row],[Corregimiento]],Hoja3!$A$2:$D$676,4,0)</f>
        <v>130102</v>
      </c>
      <c r="E8171" s="54">
        <v>6</v>
      </c>
    </row>
    <row r="8172" spans="1:5" x14ac:dyDescent="0.2">
      <c r="A8172" s="53">
        <v>44278</v>
      </c>
      <c r="B8172" s="54">
        <v>44277</v>
      </c>
      <c r="C8172" s="54" t="s">
        <v>1206</v>
      </c>
      <c r="D8172" s="55">
        <f>VLOOKUP(Pag_Inicio_Corr_mas_casos[[#This Row],[Corregimiento]],Hoja3!$A$2:$D$676,4,0)</f>
        <v>10101</v>
      </c>
      <c r="E8172" s="54">
        <v>6</v>
      </c>
    </row>
    <row r="8173" spans="1:5" x14ac:dyDescent="0.2">
      <c r="A8173" s="53">
        <v>44278</v>
      </c>
      <c r="B8173" s="54">
        <v>44277</v>
      </c>
      <c r="C8173" s="54" t="s">
        <v>1244</v>
      </c>
      <c r="D8173" s="55">
        <f>VLOOKUP(Pag_Inicio_Corr_mas_casos[[#This Row],[Corregimiento]],Hoja3!$A$2:$D$676,4,0)</f>
        <v>90502</v>
      </c>
      <c r="E8173" s="54">
        <v>6</v>
      </c>
    </row>
    <row r="8174" spans="1:5" x14ac:dyDescent="0.2">
      <c r="A8174" s="53">
        <v>44278</v>
      </c>
      <c r="B8174" s="54">
        <v>44277</v>
      </c>
      <c r="C8174" s="54" t="s">
        <v>1171</v>
      </c>
      <c r="D8174" s="55">
        <f>VLOOKUP(Pag_Inicio_Corr_mas_casos[[#This Row],[Corregimiento]],Hoja3!$A$2:$D$676,4,0)</f>
        <v>10215</v>
      </c>
      <c r="E8174" s="54">
        <v>6</v>
      </c>
    </row>
    <row r="8175" spans="1:5" x14ac:dyDescent="0.2">
      <c r="A8175" s="62">
        <v>44279</v>
      </c>
      <c r="B8175" s="63">
        <v>44278</v>
      </c>
      <c r="C8175" s="63" t="s">
        <v>1150</v>
      </c>
      <c r="D8175" s="64">
        <f>VLOOKUP(Pag_Inicio_Corr_mas_casos[[#This Row],[Corregimiento]],Hoja3!$A$2:$D$676,4,0)</f>
        <v>10206</v>
      </c>
      <c r="E8175" s="63">
        <v>25</v>
      </c>
    </row>
    <row r="8176" spans="1:5" x14ac:dyDescent="0.2">
      <c r="A8176" s="62">
        <v>44279</v>
      </c>
      <c r="B8176" s="63">
        <v>44278</v>
      </c>
      <c r="C8176" s="63" t="s">
        <v>1011</v>
      </c>
      <c r="D8176" s="64">
        <f>VLOOKUP(Pag_Inicio_Corr_mas_casos[[#This Row],[Corregimiento]],Hoja3!$A$2:$D$676,4,0)</f>
        <v>80809</v>
      </c>
      <c r="E8176" s="63">
        <v>22</v>
      </c>
    </row>
    <row r="8177" spans="1:5" x14ac:dyDescent="0.2">
      <c r="A8177" s="62">
        <v>44279</v>
      </c>
      <c r="B8177" s="63">
        <v>44278</v>
      </c>
      <c r="C8177" s="63" t="s">
        <v>1196</v>
      </c>
      <c r="D8177" s="64">
        <f>VLOOKUP(Pag_Inicio_Corr_mas_casos[[#This Row],[Corregimiento]],Hoja3!$A$2:$D$676,4,0)</f>
        <v>10201</v>
      </c>
      <c r="E8177" s="63">
        <v>12</v>
      </c>
    </row>
    <row r="8178" spans="1:5" x14ac:dyDescent="0.2">
      <c r="A8178" s="62">
        <v>44279</v>
      </c>
      <c r="B8178" s="63">
        <v>44278</v>
      </c>
      <c r="C8178" s="63" t="s">
        <v>1070</v>
      </c>
      <c r="D8178" s="64">
        <f>VLOOKUP(Pag_Inicio_Corr_mas_casos[[#This Row],[Corregimiento]],Hoja3!$A$2:$D$676,4,0)</f>
        <v>91011</v>
      </c>
      <c r="E8178" s="63">
        <v>10</v>
      </c>
    </row>
    <row r="8179" spans="1:5" x14ac:dyDescent="0.2">
      <c r="A8179" s="62">
        <v>44279</v>
      </c>
      <c r="B8179" s="63">
        <v>44278</v>
      </c>
      <c r="C8179" s="63" t="s">
        <v>951</v>
      </c>
      <c r="D8179" s="64">
        <f>VLOOKUP(Pag_Inicio_Corr_mas_casos[[#This Row],[Corregimiento]],Hoja3!$A$2:$D$676,4,0)</f>
        <v>80813</v>
      </c>
      <c r="E8179" s="63">
        <v>9</v>
      </c>
    </row>
    <row r="8180" spans="1:5" x14ac:dyDescent="0.2">
      <c r="A8180" s="62">
        <v>44279</v>
      </c>
      <c r="B8180" s="63">
        <v>44278</v>
      </c>
      <c r="C8180" s="63" t="s">
        <v>1046</v>
      </c>
      <c r="D8180" s="64">
        <f>VLOOKUP(Pag_Inicio_Corr_mas_casos[[#This Row],[Corregimiento]],Hoja3!$A$2:$D$676,4,0)</f>
        <v>80812</v>
      </c>
      <c r="E8180" s="63">
        <v>9</v>
      </c>
    </row>
    <row r="8181" spans="1:5" x14ac:dyDescent="0.2">
      <c r="A8181" s="62">
        <v>44279</v>
      </c>
      <c r="B8181" s="63">
        <v>44278</v>
      </c>
      <c r="C8181" s="63" t="s">
        <v>1211</v>
      </c>
      <c r="D8181" s="64">
        <f>VLOOKUP(Pag_Inicio_Corr_mas_casos[[#This Row],[Corregimiento]],Hoja3!$A$2:$D$676,4,0)</f>
        <v>41104</v>
      </c>
      <c r="E8181" s="63">
        <v>8</v>
      </c>
    </row>
    <row r="8182" spans="1:5" x14ac:dyDescent="0.2">
      <c r="A8182" s="62">
        <v>44279</v>
      </c>
      <c r="B8182" s="63">
        <v>44278</v>
      </c>
      <c r="C8182" s="63" t="s">
        <v>1012</v>
      </c>
      <c r="D8182" s="64">
        <f>VLOOKUP(Pag_Inicio_Corr_mas_casos[[#This Row],[Corregimiento]],Hoja3!$A$2:$D$676,4,0)</f>
        <v>80819</v>
      </c>
      <c r="E8182" s="63">
        <v>8</v>
      </c>
    </row>
    <row r="8183" spans="1:5" x14ac:dyDescent="0.2">
      <c r="A8183" s="62">
        <v>44279</v>
      </c>
      <c r="B8183" s="63">
        <v>44278</v>
      </c>
      <c r="C8183" s="63" t="s">
        <v>1060</v>
      </c>
      <c r="D8183" s="64">
        <f>VLOOKUP(Pag_Inicio_Corr_mas_casos[[#This Row],[Corregimiento]],Hoja3!$A$2:$D$676,4,0)</f>
        <v>40601</v>
      </c>
      <c r="E8183" s="63">
        <v>8</v>
      </c>
    </row>
    <row r="8184" spans="1:5" x14ac:dyDescent="0.2">
      <c r="A8184" s="62">
        <v>44279</v>
      </c>
      <c r="B8184" s="63">
        <v>44278</v>
      </c>
      <c r="C8184" s="63" t="s">
        <v>1171</v>
      </c>
      <c r="D8184" s="64">
        <f>VLOOKUP(Pag_Inicio_Corr_mas_casos[[#This Row],[Corregimiento]],Hoja3!$A$2:$D$676,4,0)</f>
        <v>10215</v>
      </c>
      <c r="E8184" s="63">
        <v>8</v>
      </c>
    </row>
    <row r="8185" spans="1:5" x14ac:dyDescent="0.2">
      <c r="A8185" s="62">
        <v>44279</v>
      </c>
      <c r="B8185" s="63">
        <v>44278</v>
      </c>
      <c r="C8185" s="63" t="s">
        <v>1022</v>
      </c>
      <c r="D8185" s="64">
        <f>VLOOKUP(Pag_Inicio_Corr_mas_casos[[#This Row],[Corregimiento]],Hoja3!$A$2:$D$676,4,0)</f>
        <v>91001</v>
      </c>
      <c r="E8185" s="63">
        <v>7</v>
      </c>
    </row>
    <row r="8186" spans="1:5" x14ac:dyDescent="0.2">
      <c r="A8186" s="62">
        <v>44279</v>
      </c>
      <c r="B8186" s="63">
        <v>44278</v>
      </c>
      <c r="C8186" s="63" t="s">
        <v>939</v>
      </c>
      <c r="D8186" s="64">
        <f>VLOOKUP(Pag_Inicio_Corr_mas_casos[[#This Row],[Corregimiento]],Hoja3!$A$2:$D$676,4,0)</f>
        <v>81009</v>
      </c>
      <c r="E8186" s="63">
        <v>7</v>
      </c>
    </row>
    <row r="8187" spans="1:5" x14ac:dyDescent="0.2">
      <c r="A8187" s="62">
        <v>44279</v>
      </c>
      <c r="B8187" s="63">
        <v>44278</v>
      </c>
      <c r="C8187" s="63" t="s">
        <v>1176</v>
      </c>
      <c r="D8187" s="64">
        <f>VLOOKUP(Pag_Inicio_Corr_mas_casos[[#This Row],[Corregimiento]],Hoja3!$A$2:$D$676,4,0)</f>
        <v>10203</v>
      </c>
      <c r="E8187" s="63">
        <v>7</v>
      </c>
    </row>
    <row r="8188" spans="1:5" x14ac:dyDescent="0.2">
      <c r="A8188" s="62">
        <v>44279</v>
      </c>
      <c r="B8188" s="63">
        <v>44278</v>
      </c>
      <c r="C8188" s="63" t="s">
        <v>1007</v>
      </c>
      <c r="D8188" s="64">
        <f>VLOOKUP(Pag_Inicio_Corr_mas_casos[[#This Row],[Corregimiento]],Hoja3!$A$2:$D$676,4,0)</f>
        <v>40612</v>
      </c>
      <c r="E8188" s="63">
        <v>6</v>
      </c>
    </row>
    <row r="8189" spans="1:5" x14ac:dyDescent="0.2">
      <c r="A8189" s="62">
        <v>44279</v>
      </c>
      <c r="B8189" s="63">
        <v>44278</v>
      </c>
      <c r="C8189" s="63" t="s">
        <v>1085</v>
      </c>
      <c r="D8189" s="64">
        <f>VLOOKUP(Pag_Inicio_Corr_mas_casos[[#This Row],[Corregimiento]],Hoja3!$A$2:$D$676,4,0)</f>
        <v>130407</v>
      </c>
      <c r="E8189" s="63">
        <v>6</v>
      </c>
    </row>
    <row r="8190" spans="1:5" x14ac:dyDescent="0.2">
      <c r="A8190" s="62">
        <v>44279</v>
      </c>
      <c r="B8190" s="63">
        <v>44278</v>
      </c>
      <c r="C8190" s="63" t="s">
        <v>995</v>
      </c>
      <c r="D8190" s="64">
        <f>VLOOKUP(Pag_Inicio_Corr_mas_casos[[#This Row],[Corregimiento]],Hoja3!$A$2:$D$676,4,0)</f>
        <v>81005</v>
      </c>
      <c r="E8190" s="63">
        <v>6</v>
      </c>
    </row>
    <row r="8191" spans="1:5" x14ac:dyDescent="0.2">
      <c r="A8191" s="62">
        <v>44279</v>
      </c>
      <c r="B8191" s="63">
        <v>44278</v>
      </c>
      <c r="C8191" s="63" t="s">
        <v>1052</v>
      </c>
      <c r="D8191" s="64">
        <f>VLOOKUP(Pag_Inicio_Corr_mas_casos[[#This Row],[Corregimiento]],Hoja3!$A$2:$D$676,4,0)</f>
        <v>40201</v>
      </c>
      <c r="E8191" s="63">
        <v>6</v>
      </c>
    </row>
    <row r="8192" spans="1:5" x14ac:dyDescent="0.2">
      <c r="A8192" s="62">
        <v>44279</v>
      </c>
      <c r="B8192" s="63">
        <v>44278</v>
      </c>
      <c r="C8192" s="63" t="s">
        <v>1003</v>
      </c>
      <c r="D8192" s="64">
        <f>VLOOKUP(Pag_Inicio_Corr_mas_casos[[#This Row],[Corregimiento]],Hoja3!$A$2:$D$676,4,0)</f>
        <v>40611</v>
      </c>
      <c r="E8192" s="63">
        <v>6</v>
      </c>
    </row>
    <row r="8193" spans="1:5" x14ac:dyDescent="0.2">
      <c r="A8193" s="62">
        <v>44279</v>
      </c>
      <c r="B8193" s="63">
        <v>44278</v>
      </c>
      <c r="C8193" s="63" t="s">
        <v>1036</v>
      </c>
      <c r="D8193" s="64">
        <f>VLOOKUP(Pag_Inicio_Corr_mas_casos[[#This Row],[Corregimiento]],Hoja3!$A$2:$D$676,4,0)</f>
        <v>130106</v>
      </c>
      <c r="E8193" s="63">
        <v>6</v>
      </c>
    </row>
    <row r="8194" spans="1:5" x14ac:dyDescent="0.2">
      <c r="A8194" s="62">
        <v>44279</v>
      </c>
      <c r="B8194" s="63">
        <v>44278</v>
      </c>
      <c r="C8194" s="63" t="s">
        <v>943</v>
      </c>
      <c r="D8194" s="64">
        <f>VLOOKUP(Pag_Inicio_Corr_mas_casos[[#This Row],[Corregimiento]],Hoja3!$A$2:$D$676,4,0)</f>
        <v>80816</v>
      </c>
      <c r="E8194" s="63">
        <v>6</v>
      </c>
    </row>
    <row r="8195" spans="1:5" x14ac:dyDescent="0.2">
      <c r="A8195" s="59">
        <v>44280</v>
      </c>
      <c r="B8195" s="60">
        <v>44279</v>
      </c>
      <c r="C8195" s="60" t="s">
        <v>1007</v>
      </c>
      <c r="D8195" s="61">
        <f>VLOOKUP(Pag_Inicio_Corr_mas_casos[[#This Row],[Corregimiento]],Hoja3!$A$2:$D$676,4,0)</f>
        <v>40612</v>
      </c>
      <c r="E8195" s="60">
        <v>22</v>
      </c>
    </row>
    <row r="8196" spans="1:5" x14ac:dyDescent="0.2">
      <c r="A8196" s="59">
        <v>44280</v>
      </c>
      <c r="B8196" s="60">
        <v>44279</v>
      </c>
      <c r="C8196" s="60" t="s">
        <v>853</v>
      </c>
      <c r="D8196" s="61">
        <f>VLOOKUP(Pag_Inicio_Corr_mas_casos[[#This Row],[Corregimiento]],Hoja3!$A$2:$D$676,4,0)</f>
        <v>40401</v>
      </c>
      <c r="E8196" s="60">
        <v>16</v>
      </c>
    </row>
    <row r="8197" spans="1:5" x14ac:dyDescent="0.2">
      <c r="A8197" s="59">
        <v>44280</v>
      </c>
      <c r="B8197" s="60">
        <v>44279</v>
      </c>
      <c r="C8197" s="60" t="s">
        <v>1036</v>
      </c>
      <c r="D8197" s="61">
        <f>VLOOKUP(Pag_Inicio_Corr_mas_casos[[#This Row],[Corregimiento]],Hoja3!$A$2:$D$676,4,0)</f>
        <v>130106</v>
      </c>
      <c r="E8197" s="60">
        <v>14</v>
      </c>
    </row>
    <row r="8198" spans="1:5" x14ac:dyDescent="0.2">
      <c r="A8198" s="59">
        <v>44280</v>
      </c>
      <c r="B8198" s="60">
        <v>44279</v>
      </c>
      <c r="C8198" s="60" t="s">
        <v>1043</v>
      </c>
      <c r="D8198" s="61">
        <f>VLOOKUP(Pag_Inicio_Corr_mas_casos[[#This Row],[Corregimiento]],Hoja3!$A$2:$D$676,4,0)</f>
        <v>20602</v>
      </c>
      <c r="E8198" s="60">
        <v>14</v>
      </c>
    </row>
    <row r="8199" spans="1:5" x14ac:dyDescent="0.2">
      <c r="A8199" s="59">
        <v>44280</v>
      </c>
      <c r="B8199" s="60">
        <v>44279</v>
      </c>
      <c r="C8199" s="60" t="s">
        <v>1060</v>
      </c>
      <c r="D8199" s="61">
        <f>VLOOKUP(Pag_Inicio_Corr_mas_casos[[#This Row],[Corregimiento]],Hoja3!$A$2:$D$676,4,0)</f>
        <v>40601</v>
      </c>
      <c r="E8199" s="60">
        <v>13</v>
      </c>
    </row>
    <row r="8200" spans="1:5" x14ac:dyDescent="0.2">
      <c r="A8200" s="59">
        <v>44280</v>
      </c>
      <c r="B8200" s="60">
        <v>44279</v>
      </c>
      <c r="C8200" s="60" t="s">
        <v>1066</v>
      </c>
      <c r="D8200" s="61">
        <f>VLOOKUP(Pag_Inicio_Corr_mas_casos[[#This Row],[Corregimiento]],Hoja3!$A$2:$D$676,4,0)</f>
        <v>40610</v>
      </c>
      <c r="E8200" s="60">
        <v>12</v>
      </c>
    </row>
    <row r="8201" spans="1:5" x14ac:dyDescent="0.2">
      <c r="A8201" s="59">
        <v>44280</v>
      </c>
      <c r="B8201" s="60">
        <v>44279</v>
      </c>
      <c r="C8201" s="60" t="s">
        <v>1206</v>
      </c>
      <c r="D8201" s="61">
        <f>VLOOKUP(Pag_Inicio_Corr_mas_casos[[#This Row],[Corregimiento]],Hoja3!$A$2:$D$676,4,0)</f>
        <v>10101</v>
      </c>
      <c r="E8201" s="60">
        <v>12</v>
      </c>
    </row>
    <row r="8202" spans="1:5" x14ac:dyDescent="0.2">
      <c r="A8202" s="59">
        <v>44280</v>
      </c>
      <c r="B8202" s="60">
        <v>44279</v>
      </c>
      <c r="C8202" s="60" t="s">
        <v>1022</v>
      </c>
      <c r="D8202" s="61">
        <f>VLOOKUP(Pag_Inicio_Corr_mas_casos[[#This Row],[Corregimiento]],Hoja3!$A$2:$D$676,4,0)</f>
        <v>91001</v>
      </c>
      <c r="E8202" s="60">
        <v>11</v>
      </c>
    </row>
    <row r="8203" spans="1:5" x14ac:dyDescent="0.2">
      <c r="A8203" s="59">
        <v>44280</v>
      </c>
      <c r="B8203" s="60">
        <v>44279</v>
      </c>
      <c r="C8203" s="60" t="s">
        <v>951</v>
      </c>
      <c r="D8203" s="61">
        <f>VLOOKUP(Pag_Inicio_Corr_mas_casos[[#This Row],[Corregimiento]],Hoja3!$A$2:$D$676,4,0)</f>
        <v>80813</v>
      </c>
      <c r="E8203" s="60">
        <v>10</v>
      </c>
    </row>
    <row r="8204" spans="1:5" x14ac:dyDescent="0.2">
      <c r="A8204" s="59">
        <v>44280</v>
      </c>
      <c r="B8204" s="60">
        <v>44279</v>
      </c>
      <c r="C8204" s="60" t="s">
        <v>1011</v>
      </c>
      <c r="D8204" s="61">
        <f>VLOOKUP(Pag_Inicio_Corr_mas_casos[[#This Row],[Corregimiento]],Hoja3!$A$2:$D$676,4,0)</f>
        <v>80809</v>
      </c>
      <c r="E8204" s="60">
        <v>9</v>
      </c>
    </row>
    <row r="8205" spans="1:5" x14ac:dyDescent="0.2">
      <c r="A8205" s="59">
        <v>44280</v>
      </c>
      <c r="B8205" s="60">
        <v>44279</v>
      </c>
      <c r="C8205" s="60" t="s">
        <v>1070</v>
      </c>
      <c r="D8205" s="61">
        <f>VLOOKUP(Pag_Inicio_Corr_mas_casos[[#This Row],[Corregimiento]],Hoja3!$A$2:$D$676,4,0)</f>
        <v>91011</v>
      </c>
      <c r="E8205" s="60">
        <v>9</v>
      </c>
    </row>
    <row r="8206" spans="1:5" x14ac:dyDescent="0.2">
      <c r="A8206" s="59">
        <v>44280</v>
      </c>
      <c r="B8206" s="60">
        <v>44279</v>
      </c>
      <c r="C8206" s="60" t="s">
        <v>1150</v>
      </c>
      <c r="D8206" s="61">
        <f>VLOOKUP(Pag_Inicio_Corr_mas_casos[[#This Row],[Corregimiento]],Hoja3!$A$2:$D$676,4,0)</f>
        <v>10206</v>
      </c>
      <c r="E8206" s="60">
        <v>9</v>
      </c>
    </row>
    <row r="8207" spans="1:5" x14ac:dyDescent="0.2">
      <c r="A8207" s="59">
        <v>44280</v>
      </c>
      <c r="B8207" s="60">
        <v>44279</v>
      </c>
      <c r="C8207" s="60" t="s">
        <v>1245</v>
      </c>
      <c r="D8207" s="61">
        <f>VLOOKUP(Pag_Inicio_Corr_mas_casos[[#This Row],[Corregimiento]],Hoja3!$A$2:$D$676,4,0)</f>
        <v>40403</v>
      </c>
      <c r="E8207" s="60">
        <v>9</v>
      </c>
    </row>
    <row r="8208" spans="1:5" x14ac:dyDescent="0.2">
      <c r="A8208" s="59">
        <v>44280</v>
      </c>
      <c r="B8208" s="60">
        <v>44279</v>
      </c>
      <c r="C8208" s="60" t="s">
        <v>1033</v>
      </c>
      <c r="D8208" s="61">
        <f>VLOOKUP(Pag_Inicio_Corr_mas_casos[[#This Row],[Corregimiento]],Hoja3!$A$2:$D$676,4,0)</f>
        <v>91008</v>
      </c>
      <c r="E8208" s="60">
        <v>8</v>
      </c>
    </row>
    <row r="8209" spans="1:5" x14ac:dyDescent="0.2">
      <c r="A8209" s="59">
        <v>44280</v>
      </c>
      <c r="B8209" s="60">
        <v>44279</v>
      </c>
      <c r="C8209" s="60" t="s">
        <v>951</v>
      </c>
      <c r="D8209" s="61">
        <f>VLOOKUP(Pag_Inicio_Corr_mas_casos[[#This Row],[Corregimiento]],Hoja3!$A$2:$D$676,4,0)</f>
        <v>80813</v>
      </c>
      <c r="E8209" s="60">
        <v>8</v>
      </c>
    </row>
    <row r="8210" spans="1:5" x14ac:dyDescent="0.2">
      <c r="A8210" s="59">
        <v>44280</v>
      </c>
      <c r="B8210" s="60">
        <v>44279</v>
      </c>
      <c r="C8210" s="60" t="s">
        <v>1235</v>
      </c>
      <c r="D8210" s="61">
        <f>VLOOKUP(Pag_Inicio_Corr_mas_casos[[#This Row],[Corregimiento]],Hoja3!$A$2:$D$676,4,0)</f>
        <v>60703</v>
      </c>
      <c r="E8210" s="60">
        <v>7</v>
      </c>
    </row>
    <row r="8211" spans="1:5" x14ac:dyDescent="0.2">
      <c r="A8211" s="59">
        <v>44280</v>
      </c>
      <c r="B8211" s="60">
        <v>44279</v>
      </c>
      <c r="C8211" s="60" t="s">
        <v>970</v>
      </c>
      <c r="D8211" s="61">
        <f>VLOOKUP(Pag_Inicio_Corr_mas_casos[[#This Row],[Corregimiento]],Hoja3!$A$2:$D$676,4,0)</f>
        <v>40606</v>
      </c>
      <c r="E8211" s="60">
        <v>7</v>
      </c>
    </row>
    <row r="8212" spans="1:5" x14ac:dyDescent="0.2">
      <c r="A8212" s="59">
        <v>44280</v>
      </c>
      <c r="B8212" s="60">
        <v>44279</v>
      </c>
      <c r="C8212" s="60" t="s">
        <v>1046</v>
      </c>
      <c r="D8212" s="61">
        <f>VLOOKUP(Pag_Inicio_Corr_mas_casos[[#This Row],[Corregimiento]],Hoja3!$A$2:$D$676,4,0)</f>
        <v>80812</v>
      </c>
      <c r="E8212" s="60">
        <v>7</v>
      </c>
    </row>
    <row r="8213" spans="1:5" x14ac:dyDescent="0.2">
      <c r="A8213" s="59">
        <v>44280</v>
      </c>
      <c r="B8213" s="60">
        <v>44279</v>
      </c>
      <c r="C8213" s="60" t="s">
        <v>961</v>
      </c>
      <c r="D8213" s="61">
        <f>VLOOKUP(Pag_Inicio_Corr_mas_casos[[#This Row],[Corregimiento]],Hoja3!$A$2:$D$676,4,0)</f>
        <v>20601</v>
      </c>
      <c r="E8213" s="60">
        <v>6</v>
      </c>
    </row>
    <row r="8214" spans="1:5" x14ac:dyDescent="0.2">
      <c r="A8214" s="59">
        <v>44280</v>
      </c>
      <c r="B8214" s="60">
        <v>44279</v>
      </c>
      <c r="C8214" s="60" t="s">
        <v>1068</v>
      </c>
      <c r="D8214" s="61">
        <f>VLOOKUP(Pag_Inicio_Corr_mas_casos[[#This Row],[Corregimiento]],Hoja3!$A$2:$D$676,4,0)</f>
        <v>130101</v>
      </c>
      <c r="E8214" s="60">
        <v>6</v>
      </c>
    </row>
    <row r="8215" spans="1:5" x14ac:dyDescent="0.2">
      <c r="A8215" s="105">
        <v>44281</v>
      </c>
      <c r="B8215" s="106">
        <v>44280</v>
      </c>
      <c r="C8215" s="106" t="s">
        <v>1022</v>
      </c>
      <c r="D8215" s="107">
        <f>VLOOKUP(Pag_Inicio_Corr_mas_casos[[#This Row],[Corregimiento]],Hoja3!$A$2:$D$676,4,0)</f>
        <v>91001</v>
      </c>
      <c r="E8215" s="106">
        <v>15</v>
      </c>
    </row>
    <row r="8216" spans="1:5" x14ac:dyDescent="0.2">
      <c r="A8216" s="105">
        <v>44281</v>
      </c>
      <c r="B8216" s="106">
        <v>44280</v>
      </c>
      <c r="C8216" s="106" t="s">
        <v>1060</v>
      </c>
      <c r="D8216" s="107">
        <f>VLOOKUP(Pag_Inicio_Corr_mas_casos[[#This Row],[Corregimiento]],Hoja3!$A$2:$D$676,4,0)</f>
        <v>40601</v>
      </c>
      <c r="E8216" s="106">
        <v>13</v>
      </c>
    </row>
    <row r="8217" spans="1:5" x14ac:dyDescent="0.2">
      <c r="A8217" s="105">
        <v>44281</v>
      </c>
      <c r="B8217" s="106">
        <v>44280</v>
      </c>
      <c r="C8217" s="106" t="s">
        <v>1167</v>
      </c>
      <c r="D8217" s="107">
        <f>VLOOKUP(Pag_Inicio_Corr_mas_casos[[#This Row],[Corregimiento]],Hoja3!$A$2:$D$676,4,0)</f>
        <v>10201</v>
      </c>
      <c r="E8217" s="106">
        <v>12</v>
      </c>
    </row>
    <row r="8218" spans="1:5" x14ac:dyDescent="0.2">
      <c r="A8218" s="105">
        <v>44281</v>
      </c>
      <c r="B8218" s="106">
        <v>44280</v>
      </c>
      <c r="C8218" s="106" t="s">
        <v>975</v>
      </c>
      <c r="D8218" s="107">
        <f>VLOOKUP(Pag_Inicio_Corr_mas_casos[[#This Row],[Corregimiento]],Hoja3!$A$2:$D$676,4,0)</f>
        <v>20207</v>
      </c>
      <c r="E8218" s="106">
        <v>12</v>
      </c>
    </row>
    <row r="8219" spans="1:5" x14ac:dyDescent="0.2">
      <c r="A8219" s="105">
        <v>44281</v>
      </c>
      <c r="B8219" s="106">
        <v>44280</v>
      </c>
      <c r="C8219" s="106" t="s">
        <v>1012</v>
      </c>
      <c r="D8219" s="107">
        <f>VLOOKUP(Pag_Inicio_Corr_mas_casos[[#This Row],[Corregimiento]],Hoja3!$A$2:$D$676,4,0)</f>
        <v>80819</v>
      </c>
      <c r="E8219" s="106">
        <v>10</v>
      </c>
    </row>
    <row r="8220" spans="1:5" x14ac:dyDescent="0.2">
      <c r="A8220" s="105">
        <v>44281</v>
      </c>
      <c r="B8220" s="106">
        <v>44280</v>
      </c>
      <c r="C8220" s="106" t="s">
        <v>970</v>
      </c>
      <c r="D8220" s="107">
        <f>VLOOKUP(Pag_Inicio_Corr_mas_casos[[#This Row],[Corregimiento]],Hoja3!$A$2:$D$676,4,0)</f>
        <v>40606</v>
      </c>
      <c r="E8220" s="106">
        <v>10</v>
      </c>
    </row>
    <row r="8221" spans="1:5" x14ac:dyDescent="0.2">
      <c r="A8221" s="105">
        <v>44281</v>
      </c>
      <c r="B8221" s="106">
        <v>44280</v>
      </c>
      <c r="C8221" s="106" t="s">
        <v>1046</v>
      </c>
      <c r="D8221" s="107">
        <f>VLOOKUP(Pag_Inicio_Corr_mas_casos[[#This Row],[Corregimiento]],Hoja3!$A$2:$D$676,4,0)</f>
        <v>80812</v>
      </c>
      <c r="E8221" s="106">
        <v>9</v>
      </c>
    </row>
    <row r="8222" spans="1:5" x14ac:dyDescent="0.2">
      <c r="A8222" s="105">
        <v>44281</v>
      </c>
      <c r="B8222" s="106">
        <v>44280</v>
      </c>
      <c r="C8222" s="106" t="s">
        <v>1068</v>
      </c>
      <c r="D8222" s="107">
        <f>VLOOKUP(Pag_Inicio_Corr_mas_casos[[#This Row],[Corregimiento]],Hoja3!$A$2:$D$676,4,0)</f>
        <v>130101</v>
      </c>
      <c r="E8222" s="106">
        <v>9</v>
      </c>
    </row>
    <row r="8223" spans="1:5" x14ac:dyDescent="0.2">
      <c r="A8223" s="105">
        <v>44281</v>
      </c>
      <c r="B8223" s="106">
        <v>44280</v>
      </c>
      <c r="C8223" s="106" t="s">
        <v>1003</v>
      </c>
      <c r="D8223" s="107">
        <f>VLOOKUP(Pag_Inicio_Corr_mas_casos[[#This Row],[Corregimiento]],Hoja3!$A$2:$D$676,4,0)</f>
        <v>40611</v>
      </c>
      <c r="E8223" s="106">
        <v>8</v>
      </c>
    </row>
    <row r="8224" spans="1:5" x14ac:dyDescent="0.2">
      <c r="A8224" s="105">
        <v>44281</v>
      </c>
      <c r="B8224" s="106">
        <v>44280</v>
      </c>
      <c r="C8224" s="106" t="s">
        <v>939</v>
      </c>
      <c r="D8224" s="107">
        <f>VLOOKUP(Pag_Inicio_Corr_mas_casos[[#This Row],[Corregimiento]],Hoja3!$A$2:$D$676,4,0)</f>
        <v>81009</v>
      </c>
      <c r="E8224" s="106">
        <v>8</v>
      </c>
    </row>
    <row r="8225" spans="1:5" x14ac:dyDescent="0.2">
      <c r="A8225" s="105">
        <v>44281</v>
      </c>
      <c r="B8225" s="106">
        <v>44280</v>
      </c>
      <c r="C8225" s="106" t="s">
        <v>1023</v>
      </c>
      <c r="D8225" s="107">
        <f>VLOOKUP(Pag_Inicio_Corr_mas_casos[[#This Row],[Corregimiento]],Hoja3!$A$2:$D$676,4,0)</f>
        <v>30111</v>
      </c>
      <c r="E8225" s="106">
        <v>7</v>
      </c>
    </row>
    <row r="8226" spans="1:5" x14ac:dyDescent="0.2">
      <c r="A8226" s="105">
        <v>44281</v>
      </c>
      <c r="B8226" s="106">
        <v>44280</v>
      </c>
      <c r="C8226" s="106" t="s">
        <v>1007</v>
      </c>
      <c r="D8226" s="107">
        <f>VLOOKUP(Pag_Inicio_Corr_mas_casos[[#This Row],[Corregimiento]],Hoja3!$A$2:$D$676,4,0)</f>
        <v>40612</v>
      </c>
      <c r="E8226" s="106">
        <v>6</v>
      </c>
    </row>
    <row r="8227" spans="1:5" x14ac:dyDescent="0.2">
      <c r="A8227" s="105">
        <v>44281</v>
      </c>
      <c r="B8227" s="106">
        <v>44280</v>
      </c>
      <c r="C8227" s="106" t="s">
        <v>1078</v>
      </c>
      <c r="D8227" s="107">
        <f>VLOOKUP(Pag_Inicio_Corr_mas_casos[[#This Row],[Corregimiento]],Hoja3!$A$2:$D$676,4,0)</f>
        <v>40503</v>
      </c>
      <c r="E8227" s="106">
        <v>6</v>
      </c>
    </row>
    <row r="8228" spans="1:5" x14ac:dyDescent="0.2">
      <c r="A8228" s="105">
        <v>44281</v>
      </c>
      <c r="B8228" s="106">
        <v>44280</v>
      </c>
      <c r="C8228" s="106" t="s">
        <v>1070</v>
      </c>
      <c r="D8228" s="107">
        <f>VLOOKUP(Pag_Inicio_Corr_mas_casos[[#This Row],[Corregimiento]],Hoja3!$A$2:$D$676,4,0)</f>
        <v>91011</v>
      </c>
      <c r="E8228" s="106">
        <v>6</v>
      </c>
    </row>
    <row r="8229" spans="1:5" x14ac:dyDescent="0.2">
      <c r="A8229" s="105">
        <v>44281</v>
      </c>
      <c r="B8229" s="106">
        <v>44280</v>
      </c>
      <c r="C8229" s="106" t="s">
        <v>994</v>
      </c>
      <c r="D8229" s="107">
        <f>VLOOKUP(Pag_Inicio_Corr_mas_casos[[#This Row],[Corregimiento]],Hoja3!$A$2:$D$676,4,0)</f>
        <v>130105</v>
      </c>
      <c r="E8229" s="106">
        <v>6</v>
      </c>
    </row>
    <row r="8230" spans="1:5" x14ac:dyDescent="0.2">
      <c r="A8230" s="105">
        <v>44281</v>
      </c>
      <c r="B8230" s="106">
        <v>44280</v>
      </c>
      <c r="C8230" s="106" t="s">
        <v>1033</v>
      </c>
      <c r="D8230" s="107">
        <f>VLOOKUP(Pag_Inicio_Corr_mas_casos[[#This Row],[Corregimiento]],Hoja3!$A$2:$D$676,4,0)</f>
        <v>91008</v>
      </c>
      <c r="E8230" s="106">
        <v>6</v>
      </c>
    </row>
    <row r="8231" spans="1:5" x14ac:dyDescent="0.2">
      <c r="A8231" s="105">
        <v>44281</v>
      </c>
      <c r="B8231" s="106">
        <v>44280</v>
      </c>
      <c r="C8231" s="106" t="s">
        <v>1072</v>
      </c>
      <c r="D8231" s="107">
        <f>VLOOKUP(Pag_Inicio_Corr_mas_casos[[#This Row],[Corregimiento]],Hoja3!$A$2:$D$676,4,0)</f>
        <v>91014</v>
      </c>
      <c r="E8231" s="106">
        <v>6</v>
      </c>
    </row>
    <row r="8232" spans="1:5" x14ac:dyDescent="0.2">
      <c r="A8232" s="105">
        <v>44281</v>
      </c>
      <c r="B8232" s="106">
        <v>44280</v>
      </c>
      <c r="C8232" s="106" t="s">
        <v>1011</v>
      </c>
      <c r="D8232" s="107">
        <f>VLOOKUP(Pag_Inicio_Corr_mas_casos[[#This Row],[Corregimiento]],Hoja3!$A$2:$D$676,4,0)</f>
        <v>80809</v>
      </c>
      <c r="E8232" s="106">
        <v>6</v>
      </c>
    </row>
    <row r="8233" spans="1:5" x14ac:dyDescent="0.2">
      <c r="A8233" s="105">
        <v>44281</v>
      </c>
      <c r="B8233" s="106">
        <v>44280</v>
      </c>
      <c r="C8233" s="106" t="s">
        <v>1177</v>
      </c>
      <c r="D8233" s="107">
        <f>VLOOKUP(Pag_Inicio_Corr_mas_casos[[#This Row],[Corregimiento]],Hoja3!$A$2:$D$676,4,0)</f>
        <v>40501</v>
      </c>
      <c r="E8233" s="106">
        <v>6</v>
      </c>
    </row>
    <row r="8234" spans="1:5" x14ac:dyDescent="0.2">
      <c r="A8234" s="105">
        <v>44281</v>
      </c>
      <c r="B8234" s="106">
        <v>44280</v>
      </c>
      <c r="C8234" s="106" t="s">
        <v>951</v>
      </c>
      <c r="D8234" s="107">
        <f>VLOOKUP(Pag_Inicio_Corr_mas_casos[[#This Row],[Corregimiento]],Hoja3!$A$2:$D$676,4,0)</f>
        <v>80813</v>
      </c>
      <c r="E8234" s="106">
        <v>5</v>
      </c>
    </row>
    <row r="8235" spans="1:5" x14ac:dyDescent="0.2">
      <c r="A8235" s="50">
        <v>44282</v>
      </c>
      <c r="B8235" s="51">
        <v>44281</v>
      </c>
      <c r="C8235" s="51" t="s">
        <v>1203</v>
      </c>
      <c r="D8235" s="52">
        <f>VLOOKUP(Pag_Inicio_Corr_mas_casos[[#This Row],[Corregimiento]],Hoja3!$A$2:$D$676,4,0)</f>
        <v>90303</v>
      </c>
      <c r="E8235" s="51">
        <v>24</v>
      </c>
    </row>
    <row r="8236" spans="1:5" x14ac:dyDescent="0.2">
      <c r="A8236" s="50">
        <v>44282</v>
      </c>
      <c r="B8236" s="51">
        <v>44281</v>
      </c>
      <c r="C8236" s="51" t="s">
        <v>1060</v>
      </c>
      <c r="D8236" s="52">
        <f>VLOOKUP(Pag_Inicio_Corr_mas_casos[[#This Row],[Corregimiento]],Hoja3!$A$2:$D$676,4,0)</f>
        <v>40601</v>
      </c>
      <c r="E8236" s="51">
        <v>18</v>
      </c>
    </row>
    <row r="8237" spans="1:5" x14ac:dyDescent="0.2">
      <c r="A8237" s="50">
        <v>44282</v>
      </c>
      <c r="B8237" s="51">
        <v>44281</v>
      </c>
      <c r="C8237" s="51" t="s">
        <v>1055</v>
      </c>
      <c r="D8237" s="52">
        <f>VLOOKUP(Pag_Inicio_Corr_mas_casos[[#This Row],[Corregimiento]],Hoja3!$A$2:$D$676,4,0)</f>
        <v>90301</v>
      </c>
      <c r="E8237" s="51">
        <v>17</v>
      </c>
    </row>
    <row r="8238" spans="1:5" x14ac:dyDescent="0.2">
      <c r="A8238" s="50">
        <v>44282</v>
      </c>
      <c r="B8238" s="51">
        <v>44281</v>
      </c>
      <c r="C8238" s="51" t="s">
        <v>1012</v>
      </c>
      <c r="D8238" s="52">
        <f>VLOOKUP(Pag_Inicio_Corr_mas_casos[[#This Row],[Corregimiento]],Hoja3!$A$2:$D$676,4,0)</f>
        <v>80819</v>
      </c>
      <c r="E8238" s="51">
        <v>15</v>
      </c>
    </row>
    <row r="8239" spans="1:5" x14ac:dyDescent="0.2">
      <c r="A8239" s="50">
        <v>44282</v>
      </c>
      <c r="B8239" s="51">
        <v>44281</v>
      </c>
      <c r="C8239" s="51" t="s">
        <v>1167</v>
      </c>
      <c r="D8239" s="52">
        <f>VLOOKUP(Pag_Inicio_Corr_mas_casos[[#This Row],[Corregimiento]],Hoja3!$A$2:$D$676,4,0)</f>
        <v>10201</v>
      </c>
      <c r="E8239" s="51">
        <v>13</v>
      </c>
    </row>
    <row r="8240" spans="1:5" x14ac:dyDescent="0.2">
      <c r="A8240" s="50">
        <v>44282</v>
      </c>
      <c r="B8240" s="51">
        <v>44281</v>
      </c>
      <c r="C8240" s="51" t="s">
        <v>1078</v>
      </c>
      <c r="D8240" s="52">
        <f>VLOOKUP(Pag_Inicio_Corr_mas_casos[[#This Row],[Corregimiento]],Hoja3!$A$2:$D$676,4,0)</f>
        <v>40503</v>
      </c>
      <c r="E8240" s="51">
        <v>13</v>
      </c>
    </row>
    <row r="8241" spans="1:5" x14ac:dyDescent="0.2">
      <c r="A8241" s="50">
        <v>44282</v>
      </c>
      <c r="B8241" s="51">
        <v>44281</v>
      </c>
      <c r="C8241" s="51" t="s">
        <v>970</v>
      </c>
      <c r="D8241" s="52">
        <f>VLOOKUP(Pag_Inicio_Corr_mas_casos[[#This Row],[Corregimiento]],Hoja3!$A$2:$D$676,4,0)</f>
        <v>40606</v>
      </c>
      <c r="E8241" s="51">
        <v>12</v>
      </c>
    </row>
    <row r="8242" spans="1:5" x14ac:dyDescent="0.2">
      <c r="A8242" s="50">
        <v>44282</v>
      </c>
      <c r="B8242" s="51">
        <v>44281</v>
      </c>
      <c r="C8242" s="51" t="s">
        <v>1022</v>
      </c>
      <c r="D8242" s="52">
        <f>VLOOKUP(Pag_Inicio_Corr_mas_casos[[#This Row],[Corregimiento]],Hoja3!$A$2:$D$676,4,0)</f>
        <v>91001</v>
      </c>
      <c r="E8242" s="51">
        <v>11</v>
      </c>
    </row>
    <row r="8243" spans="1:5" x14ac:dyDescent="0.2">
      <c r="A8243" s="50">
        <v>44282</v>
      </c>
      <c r="B8243" s="51">
        <v>44281</v>
      </c>
      <c r="C8243" s="51" t="s">
        <v>941</v>
      </c>
      <c r="D8243" s="52">
        <f>VLOOKUP(Pag_Inicio_Corr_mas_casos[[#This Row],[Corregimiento]],Hoja3!$A$2:$D$676,4,0)</f>
        <v>80823</v>
      </c>
      <c r="E8243" s="51">
        <v>10</v>
      </c>
    </row>
    <row r="8244" spans="1:5" x14ac:dyDescent="0.2">
      <c r="A8244" s="50">
        <v>44282</v>
      </c>
      <c r="B8244" s="51">
        <v>44281</v>
      </c>
      <c r="C8244" s="51" t="s">
        <v>1246</v>
      </c>
      <c r="D8244" s="52">
        <f>VLOOKUP(Pag_Inicio_Corr_mas_casos[[#This Row],[Corregimiento]],Hoja3!$A$2:$D$676,4,0)</f>
        <v>30601</v>
      </c>
      <c r="E8244" s="51">
        <v>10</v>
      </c>
    </row>
    <row r="8245" spans="1:5" x14ac:dyDescent="0.2">
      <c r="A8245" s="50">
        <v>44282</v>
      </c>
      <c r="B8245" s="51">
        <v>44281</v>
      </c>
      <c r="C8245" s="51" t="s">
        <v>1046</v>
      </c>
      <c r="D8245" s="52">
        <f>VLOOKUP(Pag_Inicio_Corr_mas_casos[[#This Row],[Corregimiento]],Hoja3!$A$2:$D$676,4,0)</f>
        <v>80812</v>
      </c>
      <c r="E8245" s="51">
        <v>10</v>
      </c>
    </row>
    <row r="8246" spans="1:5" x14ac:dyDescent="0.2">
      <c r="A8246" s="50">
        <v>44282</v>
      </c>
      <c r="B8246" s="51">
        <v>44281</v>
      </c>
      <c r="C8246" s="51" t="s">
        <v>1007</v>
      </c>
      <c r="D8246" s="52">
        <f>VLOOKUP(Pag_Inicio_Corr_mas_casos[[#This Row],[Corregimiento]],Hoja3!$A$2:$D$676,4,0)</f>
        <v>40612</v>
      </c>
      <c r="E8246" s="51">
        <v>9</v>
      </c>
    </row>
    <row r="8247" spans="1:5" x14ac:dyDescent="0.2">
      <c r="A8247" s="50">
        <v>44282</v>
      </c>
      <c r="B8247" s="51">
        <v>44281</v>
      </c>
      <c r="C8247" s="51" t="s">
        <v>951</v>
      </c>
      <c r="D8247" s="52">
        <f>VLOOKUP(Pag_Inicio_Corr_mas_casos[[#This Row],[Corregimiento]],Hoja3!$A$2:$D$676,4,0)</f>
        <v>80813</v>
      </c>
      <c r="E8247" s="51">
        <v>7</v>
      </c>
    </row>
    <row r="8248" spans="1:5" x14ac:dyDescent="0.2">
      <c r="A8248" s="50">
        <v>44282</v>
      </c>
      <c r="B8248" s="51">
        <v>44281</v>
      </c>
      <c r="C8248" s="51" t="s">
        <v>1003</v>
      </c>
      <c r="D8248" s="52">
        <f>VLOOKUP(Pag_Inicio_Corr_mas_casos[[#This Row],[Corregimiento]],Hoja3!$A$2:$D$676,4,0)</f>
        <v>40611</v>
      </c>
      <c r="E8248" s="51">
        <v>7</v>
      </c>
    </row>
    <row r="8249" spans="1:5" x14ac:dyDescent="0.2">
      <c r="A8249" s="50">
        <v>44282</v>
      </c>
      <c r="B8249" s="51">
        <v>44281</v>
      </c>
      <c r="C8249" s="51" t="s">
        <v>939</v>
      </c>
      <c r="D8249" s="52">
        <f>VLOOKUP(Pag_Inicio_Corr_mas_casos[[#This Row],[Corregimiento]],Hoja3!$A$2:$D$676,4,0)</f>
        <v>81009</v>
      </c>
      <c r="E8249" s="51">
        <v>7</v>
      </c>
    </row>
    <row r="8250" spans="1:5" x14ac:dyDescent="0.2">
      <c r="A8250" s="50">
        <v>44282</v>
      </c>
      <c r="B8250" s="51">
        <v>44281</v>
      </c>
      <c r="C8250" s="51" t="s">
        <v>1079</v>
      </c>
      <c r="D8250" s="52">
        <f>VLOOKUP(Pag_Inicio_Corr_mas_casos[[#This Row],[Corregimiento]],Hoja3!$A$2:$D$676,4,0)</f>
        <v>91101</v>
      </c>
      <c r="E8250" s="51">
        <v>6</v>
      </c>
    </row>
    <row r="8251" spans="1:5" x14ac:dyDescent="0.2">
      <c r="A8251" s="50">
        <v>44282</v>
      </c>
      <c r="B8251" s="51">
        <v>44281</v>
      </c>
      <c r="C8251" s="51" t="s">
        <v>1247</v>
      </c>
      <c r="D8251" s="52">
        <f>VLOOKUP(Pag_Inicio_Corr_mas_casos[[#This Row],[Corregimiento]],Hoja3!$A$2:$D$676,4,0)</f>
        <v>10101</v>
      </c>
      <c r="E8251" s="51">
        <v>6</v>
      </c>
    </row>
    <row r="8252" spans="1:5" x14ac:dyDescent="0.2">
      <c r="A8252" s="50">
        <v>44282</v>
      </c>
      <c r="B8252" s="51">
        <v>44281</v>
      </c>
      <c r="C8252" s="51" t="s">
        <v>1038</v>
      </c>
      <c r="D8252" s="52">
        <f>VLOOKUP(Pag_Inicio_Corr_mas_casos[[#This Row],[Corregimiento]],Hoja3!$A$2:$D$676,4,0)</f>
        <v>130108</v>
      </c>
      <c r="E8252" s="51">
        <v>6</v>
      </c>
    </row>
    <row r="8253" spans="1:5" x14ac:dyDescent="0.2">
      <c r="A8253" s="50">
        <v>44282</v>
      </c>
      <c r="B8253" s="51">
        <v>44281</v>
      </c>
      <c r="C8253" s="51" t="s">
        <v>942</v>
      </c>
      <c r="D8253" s="52">
        <f>VLOOKUP(Pag_Inicio_Corr_mas_casos[[#This Row],[Corregimiento]],Hoja3!$A$2:$D$676,4,0)</f>
        <v>80807</v>
      </c>
      <c r="E8253" s="51">
        <v>6</v>
      </c>
    </row>
    <row r="8254" spans="1:5" x14ac:dyDescent="0.2">
      <c r="A8254" s="50">
        <v>44282</v>
      </c>
      <c r="B8254" s="51">
        <v>44281</v>
      </c>
      <c r="C8254" s="51" t="s">
        <v>1098</v>
      </c>
      <c r="D8254" s="52">
        <f>VLOOKUP(Pag_Inicio_Corr_mas_casos[[#This Row],[Corregimiento]],Hoja3!$A$2:$D$676,4,0)</f>
        <v>40205</v>
      </c>
      <c r="E8254" s="51">
        <v>6</v>
      </c>
    </row>
    <row r="8255" spans="1:5" x14ac:dyDescent="0.2">
      <c r="A8255" s="53">
        <v>44283</v>
      </c>
      <c r="B8255" s="54">
        <v>44282</v>
      </c>
      <c r="C8255" s="54" t="s">
        <v>1060</v>
      </c>
      <c r="D8255" s="55">
        <f>VLOOKUP(Pag_Inicio_Corr_mas_casos[[#This Row],[Corregimiento]],Hoja3!$A$2:$D$676,4,0)</f>
        <v>40601</v>
      </c>
      <c r="E8255" s="54">
        <v>19</v>
      </c>
    </row>
    <row r="8256" spans="1:5" x14ac:dyDescent="0.2">
      <c r="A8256" s="53">
        <v>44283</v>
      </c>
      <c r="B8256" s="54">
        <v>44282</v>
      </c>
      <c r="C8256" s="54" t="s">
        <v>1022</v>
      </c>
      <c r="D8256" s="55">
        <f>VLOOKUP(Pag_Inicio_Corr_mas_casos[[#This Row],[Corregimiento]],Hoja3!$A$2:$D$676,4,0)</f>
        <v>91001</v>
      </c>
      <c r="E8256" s="54">
        <v>14</v>
      </c>
    </row>
    <row r="8257" spans="1:5" x14ac:dyDescent="0.2">
      <c r="A8257" s="53">
        <v>44283</v>
      </c>
      <c r="B8257" s="54">
        <v>44282</v>
      </c>
      <c r="C8257" s="54" t="s">
        <v>1043</v>
      </c>
      <c r="D8257" s="55">
        <f>VLOOKUP(Pag_Inicio_Corr_mas_casos[[#This Row],[Corregimiento]],Hoja3!$A$2:$D$676,4,0)</f>
        <v>20602</v>
      </c>
      <c r="E8257" s="54">
        <v>12</v>
      </c>
    </row>
    <row r="8258" spans="1:5" x14ac:dyDescent="0.2">
      <c r="A8258" s="53">
        <v>44283</v>
      </c>
      <c r="B8258" s="54">
        <v>44282</v>
      </c>
      <c r="C8258" s="54" t="s">
        <v>970</v>
      </c>
      <c r="D8258" s="55">
        <f>VLOOKUP(Pag_Inicio_Corr_mas_casos[[#This Row],[Corregimiento]],Hoja3!$A$2:$D$676,4,0)</f>
        <v>40606</v>
      </c>
      <c r="E8258" s="54">
        <v>12</v>
      </c>
    </row>
    <row r="8259" spans="1:5" x14ac:dyDescent="0.2">
      <c r="A8259" s="53">
        <v>44283</v>
      </c>
      <c r="B8259" s="54">
        <v>44282</v>
      </c>
      <c r="C8259" s="54" t="s">
        <v>940</v>
      </c>
      <c r="D8259" s="55">
        <f>VLOOKUP(Pag_Inicio_Corr_mas_casos[[#This Row],[Corregimiento]],Hoja3!$A$2:$D$676,4,0)</f>
        <v>80806</v>
      </c>
      <c r="E8259" s="54">
        <v>11</v>
      </c>
    </row>
    <row r="8260" spans="1:5" x14ac:dyDescent="0.2">
      <c r="A8260" s="53">
        <v>44283</v>
      </c>
      <c r="B8260" s="54">
        <v>44282</v>
      </c>
      <c r="C8260" s="54" t="s">
        <v>1003</v>
      </c>
      <c r="D8260" s="55">
        <f>VLOOKUP(Pag_Inicio_Corr_mas_casos[[#This Row],[Corregimiento]],Hoja3!$A$2:$D$676,4,0)</f>
        <v>40611</v>
      </c>
      <c r="E8260" s="54">
        <v>10</v>
      </c>
    </row>
    <row r="8261" spans="1:5" x14ac:dyDescent="0.2">
      <c r="A8261" s="53">
        <v>44283</v>
      </c>
      <c r="B8261" s="54">
        <v>44282</v>
      </c>
      <c r="C8261" s="54" t="s">
        <v>1011</v>
      </c>
      <c r="D8261" s="55">
        <f>VLOOKUP(Pag_Inicio_Corr_mas_casos[[#This Row],[Corregimiento]],Hoja3!$A$2:$D$676,4,0)</f>
        <v>80809</v>
      </c>
      <c r="E8261" s="54">
        <v>9</v>
      </c>
    </row>
    <row r="8262" spans="1:5" x14ac:dyDescent="0.2">
      <c r="A8262" s="53">
        <v>44283</v>
      </c>
      <c r="B8262" s="54">
        <v>44282</v>
      </c>
      <c r="C8262" s="54" t="s">
        <v>1208</v>
      </c>
      <c r="D8262" s="55">
        <f>VLOOKUP(Pag_Inicio_Corr_mas_casos[[#This Row],[Corregimiento]],Hoja3!$A$2:$D$676,4,0)</f>
        <v>10401</v>
      </c>
      <c r="E8262" s="54">
        <v>8</v>
      </c>
    </row>
    <row r="8263" spans="1:5" x14ac:dyDescent="0.2">
      <c r="A8263" s="53">
        <v>44283</v>
      </c>
      <c r="B8263" s="54">
        <v>44282</v>
      </c>
      <c r="C8263" s="54" t="s">
        <v>1150</v>
      </c>
      <c r="D8263" s="55">
        <f>VLOOKUP(Pag_Inicio_Corr_mas_casos[[#This Row],[Corregimiento]],Hoja3!$A$2:$D$676,4,0)</f>
        <v>10206</v>
      </c>
      <c r="E8263" s="54">
        <v>7</v>
      </c>
    </row>
    <row r="8264" spans="1:5" x14ac:dyDescent="0.2">
      <c r="A8264" s="53">
        <v>44283</v>
      </c>
      <c r="B8264" s="54">
        <v>44282</v>
      </c>
      <c r="C8264" s="54" t="s">
        <v>1046</v>
      </c>
      <c r="D8264" s="55">
        <f>VLOOKUP(Pag_Inicio_Corr_mas_casos[[#This Row],[Corregimiento]],Hoja3!$A$2:$D$676,4,0)</f>
        <v>80812</v>
      </c>
      <c r="E8264" s="54">
        <v>6</v>
      </c>
    </row>
    <row r="8265" spans="1:5" x14ac:dyDescent="0.2">
      <c r="A8265" s="53">
        <v>44283</v>
      </c>
      <c r="B8265" s="54">
        <v>44282</v>
      </c>
      <c r="C8265" s="54" t="s">
        <v>951</v>
      </c>
      <c r="D8265" s="55">
        <f>VLOOKUP(Pag_Inicio_Corr_mas_casos[[#This Row],[Corregimiento]],Hoja3!$A$2:$D$676,4,0)</f>
        <v>80813</v>
      </c>
      <c r="E8265" s="54">
        <v>6</v>
      </c>
    </row>
    <row r="8266" spans="1:5" x14ac:dyDescent="0.2">
      <c r="A8266" s="53">
        <v>44283</v>
      </c>
      <c r="B8266" s="54">
        <v>44282</v>
      </c>
      <c r="C8266" s="54" t="s">
        <v>1167</v>
      </c>
      <c r="D8266" s="55">
        <f>VLOOKUP(Pag_Inicio_Corr_mas_casos[[#This Row],[Corregimiento]],Hoja3!$A$2:$D$676,4,0)</f>
        <v>10201</v>
      </c>
      <c r="E8266" s="54">
        <v>6</v>
      </c>
    </row>
    <row r="8267" spans="1:5" x14ac:dyDescent="0.2">
      <c r="A8267" s="53">
        <v>44283</v>
      </c>
      <c r="B8267" s="54">
        <v>44282</v>
      </c>
      <c r="C8267" s="54" t="s">
        <v>1012</v>
      </c>
      <c r="D8267" s="55">
        <f>VLOOKUP(Pag_Inicio_Corr_mas_casos[[#This Row],[Corregimiento]],Hoja3!$A$2:$D$676,4,0)</f>
        <v>80819</v>
      </c>
      <c r="E8267" s="54">
        <v>6</v>
      </c>
    </row>
    <row r="8268" spans="1:5" x14ac:dyDescent="0.2">
      <c r="A8268" s="53">
        <v>44283</v>
      </c>
      <c r="B8268" s="54">
        <v>44282</v>
      </c>
      <c r="C8268" s="54" t="s">
        <v>956</v>
      </c>
      <c r="D8268" s="55">
        <f>VLOOKUP(Pag_Inicio_Corr_mas_casos[[#This Row],[Corregimiento]],Hoja3!$A$2:$D$676,4,0)</f>
        <v>80815</v>
      </c>
      <c r="E8268" s="54">
        <v>6</v>
      </c>
    </row>
    <row r="8269" spans="1:5" x14ac:dyDescent="0.2">
      <c r="A8269" s="53">
        <v>44283</v>
      </c>
      <c r="B8269" s="54">
        <v>44282</v>
      </c>
      <c r="C8269" s="54" t="s">
        <v>946</v>
      </c>
      <c r="D8269" s="55">
        <f>VLOOKUP(Pag_Inicio_Corr_mas_casos[[#This Row],[Corregimiento]],Hoja3!$A$2:$D$676,4,0)</f>
        <v>80814</v>
      </c>
      <c r="E8269" s="54">
        <v>6</v>
      </c>
    </row>
    <row r="8270" spans="1:5" x14ac:dyDescent="0.2">
      <c r="A8270" s="53">
        <v>44283</v>
      </c>
      <c r="B8270" s="54">
        <v>44282</v>
      </c>
      <c r="C8270" s="54" t="s">
        <v>1007</v>
      </c>
      <c r="D8270" s="55">
        <f>VLOOKUP(Pag_Inicio_Corr_mas_casos[[#This Row],[Corregimiento]],Hoja3!$A$2:$D$676,4,0)</f>
        <v>40612</v>
      </c>
      <c r="E8270" s="54">
        <v>6</v>
      </c>
    </row>
    <row r="8271" spans="1:5" x14ac:dyDescent="0.2">
      <c r="A8271" s="53">
        <v>44283</v>
      </c>
      <c r="B8271" s="54">
        <v>44282</v>
      </c>
      <c r="C8271" s="54" t="s">
        <v>1248</v>
      </c>
      <c r="D8271" s="55">
        <f>VLOOKUP(Pag_Inicio_Corr_mas_casos[[#This Row],[Corregimiento]],Hoja3!$A$2:$D$676,4,0)</f>
        <v>120701</v>
      </c>
      <c r="E8271" s="54">
        <v>5</v>
      </c>
    </row>
    <row r="8272" spans="1:5" x14ac:dyDescent="0.2">
      <c r="A8272" s="53">
        <v>44283</v>
      </c>
      <c r="B8272" s="54">
        <v>44282</v>
      </c>
      <c r="C8272" s="54" t="s">
        <v>1247</v>
      </c>
      <c r="D8272" s="55">
        <f>VLOOKUP(Pag_Inicio_Corr_mas_casos[[#This Row],[Corregimiento]],Hoja3!$A$2:$D$676,4,0)</f>
        <v>10101</v>
      </c>
      <c r="E8272" s="54">
        <v>5</v>
      </c>
    </row>
    <row r="8273" spans="1:5" x14ac:dyDescent="0.2">
      <c r="A8273" s="53">
        <v>44283</v>
      </c>
      <c r="B8273" s="54">
        <v>44282</v>
      </c>
      <c r="C8273" s="54" t="s">
        <v>1142</v>
      </c>
      <c r="D8273" s="55">
        <f>VLOOKUP(Pag_Inicio_Corr_mas_casos[[#This Row],[Corregimiento]],Hoja3!$A$2:$D$676,4,0)</f>
        <v>40104</v>
      </c>
      <c r="E8273" s="54">
        <v>5</v>
      </c>
    </row>
    <row r="8274" spans="1:5" x14ac:dyDescent="0.2">
      <c r="A8274" s="53">
        <v>44283</v>
      </c>
      <c r="B8274" s="54">
        <v>44282</v>
      </c>
      <c r="C8274" s="54" t="s">
        <v>1218</v>
      </c>
      <c r="D8274" s="55">
        <f>VLOOKUP(Pag_Inicio_Corr_mas_casos[[#This Row],[Corregimiento]],Hoja3!$A$2:$D$676,4,0)</f>
        <v>30305</v>
      </c>
      <c r="E8274" s="54">
        <v>4</v>
      </c>
    </row>
    <row r="8275" spans="1:5" x14ac:dyDescent="0.2">
      <c r="A8275" s="62">
        <v>44284</v>
      </c>
      <c r="B8275" s="63">
        <v>44283</v>
      </c>
      <c r="C8275" s="63" t="s">
        <v>815</v>
      </c>
      <c r="D8275" s="64">
        <f>VLOOKUP(Pag_Inicio_Corr_mas_casos[[#This Row],[Corregimiento]],Hoja3!$A$2:$D$676,4,0)</f>
        <v>20205</v>
      </c>
      <c r="E8275" s="63">
        <v>16</v>
      </c>
    </row>
    <row r="8276" spans="1:5" x14ac:dyDescent="0.2">
      <c r="A8276" s="62">
        <v>44284</v>
      </c>
      <c r="B8276" s="63">
        <v>44283</v>
      </c>
      <c r="C8276" s="63" t="s">
        <v>1060</v>
      </c>
      <c r="D8276" s="64">
        <f>VLOOKUP(Pag_Inicio_Corr_mas_casos[[#This Row],[Corregimiento]],Hoja3!$A$2:$D$676,4,0)</f>
        <v>40601</v>
      </c>
      <c r="E8276" s="63">
        <v>10</v>
      </c>
    </row>
    <row r="8277" spans="1:5" x14ac:dyDescent="0.2">
      <c r="A8277" s="62">
        <v>44284</v>
      </c>
      <c r="B8277" s="63">
        <v>44283</v>
      </c>
      <c r="C8277" s="63" t="s">
        <v>1069</v>
      </c>
      <c r="D8277" s="64">
        <f>VLOOKUP(Pag_Inicio_Corr_mas_casos[[#This Row],[Corregimiento]],Hoja3!$A$2:$D$676,4,0)</f>
        <v>91013</v>
      </c>
      <c r="E8277" s="63">
        <v>8</v>
      </c>
    </row>
    <row r="8278" spans="1:5" x14ac:dyDescent="0.2">
      <c r="A8278" s="62">
        <v>44284</v>
      </c>
      <c r="B8278" s="63">
        <v>44283</v>
      </c>
      <c r="C8278" s="63" t="s">
        <v>1150</v>
      </c>
      <c r="D8278" s="64">
        <f>VLOOKUP(Pag_Inicio_Corr_mas_casos[[#This Row],[Corregimiento]],Hoja3!$A$2:$D$676,4,0)</f>
        <v>10206</v>
      </c>
      <c r="E8278" s="63">
        <v>8</v>
      </c>
    </row>
    <row r="8279" spans="1:5" x14ac:dyDescent="0.2">
      <c r="A8279" s="62">
        <v>44284</v>
      </c>
      <c r="B8279" s="63">
        <v>44283</v>
      </c>
      <c r="C8279" s="63" t="s">
        <v>951</v>
      </c>
      <c r="D8279" s="64">
        <f>VLOOKUP(Pag_Inicio_Corr_mas_casos[[#This Row],[Corregimiento]],Hoja3!$A$2:$D$676,4,0)</f>
        <v>80813</v>
      </c>
      <c r="E8279" s="63">
        <v>7</v>
      </c>
    </row>
    <row r="8280" spans="1:5" x14ac:dyDescent="0.2">
      <c r="A8280" s="62">
        <v>44284</v>
      </c>
      <c r="B8280" s="63">
        <v>44283</v>
      </c>
      <c r="C8280" s="63" t="s">
        <v>1033</v>
      </c>
      <c r="D8280" s="64">
        <f>VLOOKUP(Pag_Inicio_Corr_mas_casos[[#This Row],[Corregimiento]],Hoja3!$A$2:$D$676,4,0)</f>
        <v>91008</v>
      </c>
      <c r="E8280" s="63">
        <v>6</v>
      </c>
    </row>
    <row r="8281" spans="1:5" x14ac:dyDescent="0.2">
      <c r="A8281" s="62">
        <v>44284</v>
      </c>
      <c r="B8281" s="63">
        <v>44283</v>
      </c>
      <c r="C8281" s="63" t="s">
        <v>1245</v>
      </c>
      <c r="D8281" s="64">
        <f>VLOOKUP(Pag_Inicio_Corr_mas_casos[[#This Row],[Corregimiento]],Hoja3!$A$2:$D$676,4,0)</f>
        <v>40403</v>
      </c>
      <c r="E8281" s="63">
        <v>6</v>
      </c>
    </row>
    <row r="8282" spans="1:5" x14ac:dyDescent="0.2">
      <c r="A8282" s="62">
        <v>44284</v>
      </c>
      <c r="B8282" s="63">
        <v>44283</v>
      </c>
      <c r="C8282" s="63" t="s">
        <v>970</v>
      </c>
      <c r="D8282" s="64">
        <f>VLOOKUP(Pag_Inicio_Corr_mas_casos[[#This Row],[Corregimiento]],Hoja3!$A$2:$D$676,4,0)</f>
        <v>40606</v>
      </c>
      <c r="E8282" s="63">
        <v>6</v>
      </c>
    </row>
    <row r="8283" spans="1:5" x14ac:dyDescent="0.2">
      <c r="A8283" s="62">
        <v>44284</v>
      </c>
      <c r="B8283" s="63">
        <v>44283</v>
      </c>
      <c r="C8283" s="63" t="s">
        <v>1249</v>
      </c>
      <c r="D8283" s="64">
        <f>VLOOKUP(Pag_Inicio_Corr_mas_casos[[#This Row],[Corregimiento]],Hoja3!$A$2:$D$676,4,0)</f>
        <v>40103</v>
      </c>
      <c r="E8283" s="63">
        <v>6</v>
      </c>
    </row>
    <row r="8284" spans="1:5" x14ac:dyDescent="0.2">
      <c r="A8284" s="62">
        <v>44284</v>
      </c>
      <c r="B8284" s="63">
        <v>44283</v>
      </c>
      <c r="C8284" s="63" t="s">
        <v>1007</v>
      </c>
      <c r="D8284" s="64">
        <f>VLOOKUP(Pag_Inicio_Corr_mas_casos[[#This Row],[Corregimiento]],Hoja3!$A$2:$D$676,4,0)</f>
        <v>40612</v>
      </c>
      <c r="E8284" s="63">
        <v>5</v>
      </c>
    </row>
    <row r="8285" spans="1:5" x14ac:dyDescent="0.2">
      <c r="A8285" s="62">
        <v>44284</v>
      </c>
      <c r="B8285" s="63">
        <v>44283</v>
      </c>
      <c r="C8285" s="63" t="s">
        <v>1167</v>
      </c>
      <c r="D8285" s="64">
        <f>VLOOKUP(Pag_Inicio_Corr_mas_casos[[#This Row],[Corregimiento]],Hoja3!$A$2:$D$676,4,0)</f>
        <v>10201</v>
      </c>
      <c r="E8285" s="63">
        <v>5</v>
      </c>
    </row>
    <row r="8286" spans="1:5" x14ac:dyDescent="0.2">
      <c r="A8286" s="62">
        <v>44284</v>
      </c>
      <c r="B8286" s="63">
        <v>44283</v>
      </c>
      <c r="C8286" s="63" t="s">
        <v>1018</v>
      </c>
      <c r="D8286" s="64">
        <f>VLOOKUP(Pag_Inicio_Corr_mas_casos[[#This Row],[Corregimiento]],Hoja3!$A$2:$D$676,4,0)</f>
        <v>81008</v>
      </c>
      <c r="E8286" s="63">
        <v>5</v>
      </c>
    </row>
    <row r="8287" spans="1:5" x14ac:dyDescent="0.2">
      <c r="A8287" s="62">
        <v>44284</v>
      </c>
      <c r="B8287" s="63">
        <v>44283</v>
      </c>
      <c r="C8287" s="63" t="s">
        <v>1022</v>
      </c>
      <c r="D8287" s="64">
        <f>VLOOKUP(Pag_Inicio_Corr_mas_casos[[#This Row],[Corregimiento]],Hoja3!$A$2:$D$676,4,0)</f>
        <v>91001</v>
      </c>
      <c r="E8287" s="63">
        <v>5</v>
      </c>
    </row>
    <row r="8288" spans="1:5" x14ac:dyDescent="0.2">
      <c r="A8288" s="62">
        <v>44284</v>
      </c>
      <c r="B8288" s="63">
        <v>44283</v>
      </c>
      <c r="C8288" s="63" t="s">
        <v>1098</v>
      </c>
      <c r="D8288" s="64">
        <f>VLOOKUP(Pag_Inicio_Corr_mas_casos[[#This Row],[Corregimiento]],Hoja3!$A$2:$D$676,4,0)</f>
        <v>40205</v>
      </c>
      <c r="E8288" s="63">
        <v>5</v>
      </c>
    </row>
    <row r="8289" spans="1:5" x14ac:dyDescent="0.2">
      <c r="A8289" s="62">
        <v>44284</v>
      </c>
      <c r="B8289" s="63">
        <v>44283</v>
      </c>
      <c r="C8289" s="63" t="s">
        <v>1043</v>
      </c>
      <c r="D8289" s="64">
        <f>VLOOKUP(Pag_Inicio_Corr_mas_casos[[#This Row],[Corregimiento]],Hoja3!$A$2:$D$676,4,0)</f>
        <v>20602</v>
      </c>
      <c r="E8289" s="63">
        <v>4</v>
      </c>
    </row>
    <row r="8290" spans="1:5" x14ac:dyDescent="0.2">
      <c r="A8290" s="62">
        <v>44284</v>
      </c>
      <c r="B8290" s="63">
        <v>44283</v>
      </c>
      <c r="C8290" s="63" t="s">
        <v>1119</v>
      </c>
      <c r="D8290" s="64">
        <f>VLOOKUP(Pag_Inicio_Corr_mas_casos[[#This Row],[Corregimiento]],Hoja3!$A$2:$D$676,4,0)</f>
        <v>90105</v>
      </c>
      <c r="E8290" s="63">
        <v>4</v>
      </c>
    </row>
    <row r="8291" spans="1:5" x14ac:dyDescent="0.2">
      <c r="A8291" s="62">
        <v>44284</v>
      </c>
      <c r="B8291" s="63">
        <v>44283</v>
      </c>
      <c r="C8291" s="63" t="s">
        <v>1074</v>
      </c>
      <c r="D8291" s="64">
        <f>VLOOKUP(Pag_Inicio_Corr_mas_casos[[#This Row],[Corregimiento]],Hoja3!$A$2:$D$676,4,0)</f>
        <v>90101</v>
      </c>
      <c r="E8291" s="63">
        <v>4</v>
      </c>
    </row>
    <row r="8292" spans="1:5" x14ac:dyDescent="0.2">
      <c r="A8292" s="62">
        <v>44284</v>
      </c>
      <c r="B8292" s="63">
        <v>44283</v>
      </c>
      <c r="C8292" s="63" t="s">
        <v>942</v>
      </c>
      <c r="D8292" s="64">
        <f>VLOOKUP(Pag_Inicio_Corr_mas_casos[[#This Row],[Corregimiento]],Hoja3!$A$2:$D$676,4,0)</f>
        <v>80807</v>
      </c>
      <c r="E8292" s="63">
        <v>4</v>
      </c>
    </row>
    <row r="8293" spans="1:5" x14ac:dyDescent="0.2">
      <c r="A8293" s="62">
        <v>44284</v>
      </c>
      <c r="B8293" s="63">
        <v>44283</v>
      </c>
      <c r="C8293" s="63" t="s">
        <v>941</v>
      </c>
      <c r="D8293" s="64">
        <f>VLOOKUP(Pag_Inicio_Corr_mas_casos[[#This Row],[Corregimiento]],Hoja3!$A$2:$D$676,4,0)</f>
        <v>80823</v>
      </c>
      <c r="E8293" s="63">
        <v>4</v>
      </c>
    </row>
    <row r="8294" spans="1:5" x14ac:dyDescent="0.2">
      <c r="A8294" s="62">
        <v>44284</v>
      </c>
      <c r="B8294" s="63">
        <v>44283</v>
      </c>
      <c r="C8294" s="63" t="s">
        <v>1015</v>
      </c>
      <c r="D8294" s="64">
        <f>VLOOKUP(Pag_Inicio_Corr_mas_casos[[#This Row],[Corregimiento]],Hoja3!$A$2:$D$676,4,0)</f>
        <v>130702</v>
      </c>
      <c r="E8294" s="63">
        <v>4</v>
      </c>
    </row>
    <row r="8295" spans="1:5" x14ac:dyDescent="0.2">
      <c r="A8295" s="59">
        <v>44285</v>
      </c>
      <c r="B8295" s="60">
        <v>44284</v>
      </c>
      <c r="C8295" s="60" t="s">
        <v>1081</v>
      </c>
      <c r="D8295" s="61">
        <f>VLOOKUP(Pag_Inicio_Corr_mas_casos[[#This Row],[Corregimiento]],Hoja3!$A$2:$D$676,4,0)</f>
        <v>40604</v>
      </c>
      <c r="E8295" s="60">
        <v>17</v>
      </c>
    </row>
    <row r="8296" spans="1:5" x14ac:dyDescent="0.2">
      <c r="A8296" s="59">
        <v>44285</v>
      </c>
      <c r="B8296" s="60">
        <v>44284</v>
      </c>
      <c r="C8296" s="60" t="s">
        <v>1022</v>
      </c>
      <c r="D8296" s="61">
        <f>VLOOKUP(Pag_Inicio_Corr_mas_casos[[#This Row],[Corregimiento]],Hoja3!$A$2:$D$676,4,0)</f>
        <v>91001</v>
      </c>
      <c r="E8296" s="60">
        <v>14</v>
      </c>
    </row>
    <row r="8297" spans="1:5" x14ac:dyDescent="0.2">
      <c r="A8297" s="59">
        <v>44285</v>
      </c>
      <c r="B8297" s="60">
        <v>44284</v>
      </c>
      <c r="C8297" s="60" t="s">
        <v>1060</v>
      </c>
      <c r="D8297" s="61">
        <f>VLOOKUP(Pag_Inicio_Corr_mas_casos[[#This Row],[Corregimiento]],Hoja3!$A$2:$D$676,4,0)</f>
        <v>40601</v>
      </c>
      <c r="E8297" s="60">
        <v>14</v>
      </c>
    </row>
    <row r="8298" spans="1:5" x14ac:dyDescent="0.2">
      <c r="A8298" s="59">
        <v>44285</v>
      </c>
      <c r="B8298" s="60">
        <v>44284</v>
      </c>
      <c r="C8298" s="60" t="s">
        <v>1043</v>
      </c>
      <c r="D8298" s="61">
        <f>VLOOKUP(Pag_Inicio_Corr_mas_casos[[#This Row],[Corregimiento]],Hoja3!$A$2:$D$676,4,0)</f>
        <v>20602</v>
      </c>
      <c r="E8298" s="60">
        <v>13</v>
      </c>
    </row>
    <row r="8299" spans="1:5" x14ac:dyDescent="0.2">
      <c r="A8299" s="59">
        <v>44285</v>
      </c>
      <c r="B8299" s="60">
        <v>44284</v>
      </c>
      <c r="C8299" s="60" t="s">
        <v>970</v>
      </c>
      <c r="D8299" s="61">
        <f>VLOOKUP(Pag_Inicio_Corr_mas_casos[[#This Row],[Corregimiento]],Hoja3!$A$2:$D$676,4,0)</f>
        <v>40606</v>
      </c>
      <c r="E8299" s="60">
        <v>13</v>
      </c>
    </row>
    <row r="8300" spans="1:5" x14ac:dyDescent="0.2">
      <c r="A8300" s="59">
        <v>44285</v>
      </c>
      <c r="B8300" s="60">
        <v>44284</v>
      </c>
      <c r="C8300" s="60" t="s">
        <v>1003</v>
      </c>
      <c r="D8300" s="61">
        <f>VLOOKUP(Pag_Inicio_Corr_mas_casos[[#This Row],[Corregimiento]],Hoja3!$A$2:$D$676,4,0)</f>
        <v>40611</v>
      </c>
      <c r="E8300" s="60">
        <v>13</v>
      </c>
    </row>
    <row r="8301" spans="1:5" x14ac:dyDescent="0.2">
      <c r="A8301" s="59">
        <v>44285</v>
      </c>
      <c r="B8301" s="60">
        <v>44284</v>
      </c>
      <c r="C8301" s="60" t="s">
        <v>942</v>
      </c>
      <c r="D8301" s="61">
        <f>VLOOKUP(Pag_Inicio_Corr_mas_casos[[#This Row],[Corregimiento]],Hoja3!$A$2:$D$676,4,0)</f>
        <v>80807</v>
      </c>
      <c r="E8301" s="60">
        <v>12</v>
      </c>
    </row>
    <row r="8302" spans="1:5" x14ac:dyDescent="0.2">
      <c r="A8302" s="59">
        <v>44285</v>
      </c>
      <c r="B8302" s="60">
        <v>44284</v>
      </c>
      <c r="C8302" s="60" t="s">
        <v>1011</v>
      </c>
      <c r="D8302" s="61">
        <f>VLOOKUP(Pag_Inicio_Corr_mas_casos[[#This Row],[Corregimiento]],Hoja3!$A$2:$D$676,4,0)</f>
        <v>80809</v>
      </c>
      <c r="E8302" s="60">
        <v>11</v>
      </c>
    </row>
    <row r="8303" spans="1:5" x14ac:dyDescent="0.2">
      <c r="A8303" s="59">
        <v>44285</v>
      </c>
      <c r="B8303" s="60">
        <v>44284</v>
      </c>
      <c r="C8303" s="60" t="s">
        <v>1007</v>
      </c>
      <c r="D8303" s="61">
        <f>VLOOKUP(Pag_Inicio_Corr_mas_casos[[#This Row],[Corregimiento]],Hoja3!$A$2:$D$676,4,0)</f>
        <v>40612</v>
      </c>
      <c r="E8303" s="60">
        <v>11</v>
      </c>
    </row>
    <row r="8304" spans="1:5" x14ac:dyDescent="0.2">
      <c r="A8304" s="59">
        <v>44285</v>
      </c>
      <c r="B8304" s="60">
        <v>44284</v>
      </c>
      <c r="C8304" s="60" t="s">
        <v>961</v>
      </c>
      <c r="D8304" s="61">
        <f>VLOOKUP(Pag_Inicio_Corr_mas_casos[[#This Row],[Corregimiento]],Hoja3!$A$2:$D$676,4,0)</f>
        <v>20601</v>
      </c>
      <c r="E8304" s="60">
        <v>10</v>
      </c>
    </row>
    <row r="8305" spans="1:5" x14ac:dyDescent="0.2">
      <c r="A8305" s="59">
        <v>44285</v>
      </c>
      <c r="B8305" s="60">
        <v>44284</v>
      </c>
      <c r="C8305" s="60" t="s">
        <v>1150</v>
      </c>
      <c r="D8305" s="61">
        <f>VLOOKUP(Pag_Inicio_Corr_mas_casos[[#This Row],[Corregimiento]],Hoja3!$A$2:$D$676,4,0)</f>
        <v>10206</v>
      </c>
      <c r="E8305" s="60">
        <v>10</v>
      </c>
    </row>
    <row r="8306" spans="1:5" x14ac:dyDescent="0.2">
      <c r="A8306" s="59">
        <v>44285</v>
      </c>
      <c r="B8306" s="60">
        <v>44284</v>
      </c>
      <c r="C8306" s="60" t="s">
        <v>951</v>
      </c>
      <c r="D8306" s="61">
        <f>VLOOKUP(Pag_Inicio_Corr_mas_casos[[#This Row],[Corregimiento]],Hoja3!$A$2:$D$676,4,0)</f>
        <v>80813</v>
      </c>
      <c r="E8306" s="60">
        <v>10</v>
      </c>
    </row>
    <row r="8307" spans="1:5" x14ac:dyDescent="0.2">
      <c r="A8307" s="59">
        <v>44285</v>
      </c>
      <c r="B8307" s="60">
        <v>44284</v>
      </c>
      <c r="C8307" s="60" t="s">
        <v>1058</v>
      </c>
      <c r="D8307" s="61">
        <f>VLOOKUP(Pag_Inicio_Corr_mas_casos[[#This Row],[Corregimiento]],Hoja3!$A$2:$D$676,4,0)</f>
        <v>40501</v>
      </c>
      <c r="E8307" s="60">
        <v>10</v>
      </c>
    </row>
    <row r="8308" spans="1:5" x14ac:dyDescent="0.2">
      <c r="A8308" s="59">
        <v>44285</v>
      </c>
      <c r="B8308" s="60">
        <v>44284</v>
      </c>
      <c r="C8308" s="60" t="s">
        <v>1109</v>
      </c>
      <c r="D8308" s="61">
        <f>VLOOKUP(Pag_Inicio_Corr_mas_casos[[#This Row],[Corregimiento]],Hoja3!$A$2:$D$676,4,0)</f>
        <v>40301</v>
      </c>
      <c r="E8308" s="60">
        <v>9</v>
      </c>
    </row>
    <row r="8309" spans="1:5" x14ac:dyDescent="0.2">
      <c r="A8309" s="59">
        <v>44285</v>
      </c>
      <c r="B8309" s="60">
        <v>44284</v>
      </c>
      <c r="C8309" s="60" t="s">
        <v>1046</v>
      </c>
      <c r="D8309" s="61">
        <f>VLOOKUP(Pag_Inicio_Corr_mas_casos[[#This Row],[Corregimiento]],Hoja3!$A$2:$D$676,4,0)</f>
        <v>80812</v>
      </c>
      <c r="E8309" s="60">
        <v>8</v>
      </c>
    </row>
    <row r="8310" spans="1:5" x14ac:dyDescent="0.2">
      <c r="A8310" s="59">
        <v>44285</v>
      </c>
      <c r="B8310" s="60">
        <v>44284</v>
      </c>
      <c r="C8310" s="60" t="s">
        <v>1250</v>
      </c>
      <c r="D8310" s="61">
        <f>VLOOKUP(Pag_Inicio_Corr_mas_casos[[#This Row],[Corregimiento]],Hoja3!$A$2:$D$676,4,0)</f>
        <v>90201</v>
      </c>
      <c r="E8310" s="60">
        <v>8</v>
      </c>
    </row>
    <row r="8311" spans="1:5" x14ac:dyDescent="0.2">
      <c r="A8311" s="59">
        <v>44285</v>
      </c>
      <c r="B8311" s="60">
        <v>44284</v>
      </c>
      <c r="C8311" s="60" t="s">
        <v>941</v>
      </c>
      <c r="D8311" s="61">
        <f>VLOOKUP(Pag_Inicio_Corr_mas_casos[[#This Row],[Corregimiento]],Hoja3!$A$2:$D$676,4,0)</f>
        <v>80823</v>
      </c>
      <c r="E8311" s="60">
        <v>8</v>
      </c>
    </row>
    <row r="8312" spans="1:5" x14ac:dyDescent="0.2">
      <c r="A8312" s="59">
        <v>44285</v>
      </c>
      <c r="B8312" s="60">
        <v>44284</v>
      </c>
      <c r="C8312" s="60" t="s">
        <v>937</v>
      </c>
      <c r="D8312" s="61">
        <f>VLOOKUP(Pag_Inicio_Corr_mas_casos[[#This Row],[Corregimiento]],Hoja3!$A$2:$D$676,4,0)</f>
        <v>80810</v>
      </c>
      <c r="E8312" s="60">
        <v>7</v>
      </c>
    </row>
    <row r="8313" spans="1:5" x14ac:dyDescent="0.2">
      <c r="A8313" s="59">
        <v>44285</v>
      </c>
      <c r="B8313" s="60">
        <v>44284</v>
      </c>
      <c r="C8313" s="60" t="s">
        <v>973</v>
      </c>
      <c r="D8313" s="61">
        <f>VLOOKUP(Pag_Inicio_Corr_mas_casos[[#This Row],[Corregimiento]],Hoja3!$A$2:$D$676,4,0)</f>
        <v>20606</v>
      </c>
      <c r="E8313" s="60">
        <v>7</v>
      </c>
    </row>
    <row r="8314" spans="1:5" x14ac:dyDescent="0.2">
      <c r="A8314" s="59">
        <v>44285</v>
      </c>
      <c r="B8314" s="60">
        <v>44284</v>
      </c>
      <c r="C8314" s="60" t="s">
        <v>1066</v>
      </c>
      <c r="D8314" s="61">
        <f>VLOOKUP(Pag_Inicio_Corr_mas_casos[[#This Row],[Corregimiento]],Hoja3!$A$2:$D$676,4,0)</f>
        <v>40610</v>
      </c>
      <c r="E8314" s="60">
        <v>7</v>
      </c>
    </row>
    <row r="8315" spans="1:5" x14ac:dyDescent="0.2">
      <c r="A8315" s="105">
        <v>44286</v>
      </c>
      <c r="B8315" s="106">
        <v>44285</v>
      </c>
      <c r="C8315" s="106" t="s">
        <v>700</v>
      </c>
      <c r="D8315" s="107">
        <f>VLOOKUP(Pag_Inicio_Corr_mas_casos[[#This Row],[Corregimiento]],Hoja3!$A$2:$D$676,4,0)</f>
        <v>30107</v>
      </c>
      <c r="E8315" s="106">
        <v>17</v>
      </c>
    </row>
    <row r="8316" spans="1:5" x14ac:dyDescent="0.2">
      <c r="A8316" s="105">
        <v>44286</v>
      </c>
      <c r="B8316" s="106">
        <v>44285</v>
      </c>
      <c r="C8316" s="106" t="s">
        <v>1251</v>
      </c>
      <c r="D8316" s="107">
        <f>VLOOKUP(Pag_Inicio_Corr_mas_casos[[#This Row],[Corregimiento]],Hoja3!$A$2:$D$676,4,0)</f>
        <v>10101</v>
      </c>
      <c r="E8316" s="106">
        <v>16</v>
      </c>
    </row>
    <row r="8317" spans="1:5" x14ac:dyDescent="0.2">
      <c r="A8317" s="105">
        <v>44286</v>
      </c>
      <c r="B8317" s="106">
        <v>44285</v>
      </c>
      <c r="C8317" s="106" t="s">
        <v>1022</v>
      </c>
      <c r="D8317" s="107">
        <f>VLOOKUP(Pag_Inicio_Corr_mas_casos[[#This Row],[Corregimiento]],Hoja3!$A$2:$D$676,4,0)</f>
        <v>91001</v>
      </c>
      <c r="E8317" s="106">
        <v>12</v>
      </c>
    </row>
    <row r="8318" spans="1:5" x14ac:dyDescent="0.2">
      <c r="A8318" s="105">
        <v>44286</v>
      </c>
      <c r="B8318" s="106">
        <v>44285</v>
      </c>
      <c r="C8318" s="106" t="s">
        <v>1060</v>
      </c>
      <c r="D8318" s="107">
        <f>VLOOKUP(Pag_Inicio_Corr_mas_casos[[#This Row],[Corregimiento]],Hoja3!$A$2:$D$676,4,0)</f>
        <v>40601</v>
      </c>
      <c r="E8318" s="106">
        <v>10</v>
      </c>
    </row>
    <row r="8319" spans="1:5" x14ac:dyDescent="0.2">
      <c r="A8319" s="105">
        <v>44286</v>
      </c>
      <c r="B8319" s="106">
        <v>44285</v>
      </c>
      <c r="C8319" s="106" t="s">
        <v>940</v>
      </c>
      <c r="D8319" s="107">
        <f>VLOOKUP(Pag_Inicio_Corr_mas_casos[[#This Row],[Corregimiento]],Hoja3!$A$2:$D$676,4,0)</f>
        <v>80806</v>
      </c>
      <c r="E8319" s="106">
        <v>10</v>
      </c>
    </row>
    <row r="8320" spans="1:5" x14ac:dyDescent="0.2">
      <c r="A8320" s="105">
        <v>44286</v>
      </c>
      <c r="B8320" s="106">
        <v>44285</v>
      </c>
      <c r="C8320" s="106" t="s">
        <v>1007</v>
      </c>
      <c r="D8320" s="107">
        <f>VLOOKUP(Pag_Inicio_Corr_mas_casos[[#This Row],[Corregimiento]],Hoja3!$A$2:$D$676,4,0)</f>
        <v>40612</v>
      </c>
      <c r="E8320" s="106">
        <v>10</v>
      </c>
    </row>
    <row r="8321" spans="1:5" x14ac:dyDescent="0.2">
      <c r="A8321" s="105">
        <v>44286</v>
      </c>
      <c r="B8321" s="106">
        <v>44285</v>
      </c>
      <c r="C8321" s="106" t="s">
        <v>1011</v>
      </c>
      <c r="D8321" s="107">
        <f>VLOOKUP(Pag_Inicio_Corr_mas_casos[[#This Row],[Corregimiento]],Hoja3!$A$2:$D$676,4,0)</f>
        <v>80809</v>
      </c>
      <c r="E8321" s="106">
        <v>9</v>
      </c>
    </row>
    <row r="8322" spans="1:5" x14ac:dyDescent="0.2">
      <c r="A8322" s="105">
        <v>44286</v>
      </c>
      <c r="B8322" s="106">
        <v>44285</v>
      </c>
      <c r="C8322" s="106" t="s">
        <v>1150</v>
      </c>
      <c r="D8322" s="107">
        <f>VLOOKUP(Pag_Inicio_Corr_mas_casos[[#This Row],[Corregimiento]],Hoja3!$A$2:$D$676,4,0)</f>
        <v>10206</v>
      </c>
      <c r="E8322" s="106">
        <v>9</v>
      </c>
    </row>
    <row r="8323" spans="1:5" x14ac:dyDescent="0.2">
      <c r="A8323" s="105">
        <v>44286</v>
      </c>
      <c r="B8323" s="106">
        <v>44285</v>
      </c>
      <c r="C8323" s="106" t="s">
        <v>1068</v>
      </c>
      <c r="D8323" s="107">
        <f>VLOOKUP(Pag_Inicio_Corr_mas_casos[[#This Row],[Corregimiento]],Hoja3!$A$2:$D$676,4,0)</f>
        <v>130101</v>
      </c>
      <c r="E8323" s="106">
        <v>9</v>
      </c>
    </row>
    <row r="8324" spans="1:5" x14ac:dyDescent="0.2">
      <c r="A8324" s="105">
        <v>44286</v>
      </c>
      <c r="B8324" s="106">
        <v>44285</v>
      </c>
      <c r="C8324" s="106" t="s">
        <v>994</v>
      </c>
      <c r="D8324" s="107">
        <f>VLOOKUP(Pag_Inicio_Corr_mas_casos[[#This Row],[Corregimiento]],Hoja3!$A$2:$D$676,4,0)</f>
        <v>130105</v>
      </c>
      <c r="E8324" s="106">
        <v>8</v>
      </c>
    </row>
    <row r="8325" spans="1:5" x14ac:dyDescent="0.2">
      <c r="A8325" s="105">
        <v>44286</v>
      </c>
      <c r="B8325" s="106">
        <v>44285</v>
      </c>
      <c r="C8325" s="106" t="s">
        <v>970</v>
      </c>
      <c r="D8325" s="107">
        <f>VLOOKUP(Pag_Inicio_Corr_mas_casos[[#This Row],[Corregimiento]],Hoja3!$A$2:$D$676,4,0)</f>
        <v>40606</v>
      </c>
      <c r="E8325" s="106">
        <v>8</v>
      </c>
    </row>
    <row r="8326" spans="1:5" x14ac:dyDescent="0.2">
      <c r="A8326" s="105">
        <v>44286</v>
      </c>
      <c r="B8326" s="106">
        <v>44285</v>
      </c>
      <c r="C8326" s="106" t="s">
        <v>688</v>
      </c>
      <c r="D8326" s="107">
        <f>VLOOKUP(Pag_Inicio_Corr_mas_casos[[#This Row],[Corregimiento]],Hoja3!$A$2:$D$676,4,0)</f>
        <v>80822</v>
      </c>
      <c r="E8326" s="106">
        <v>7</v>
      </c>
    </row>
    <row r="8327" spans="1:5" x14ac:dyDescent="0.2">
      <c r="A8327" s="105">
        <v>44286</v>
      </c>
      <c r="B8327" s="106">
        <v>44285</v>
      </c>
      <c r="C8327" s="106" t="s">
        <v>1012</v>
      </c>
      <c r="D8327" s="107">
        <f>VLOOKUP(Pag_Inicio_Corr_mas_casos[[#This Row],[Corregimiento]],Hoja3!$A$2:$D$676,4,0)</f>
        <v>80819</v>
      </c>
      <c r="E8327" s="106">
        <v>7</v>
      </c>
    </row>
    <row r="8328" spans="1:5" x14ac:dyDescent="0.2">
      <c r="A8328" s="105">
        <v>44286</v>
      </c>
      <c r="B8328" s="106">
        <v>44285</v>
      </c>
      <c r="C8328" s="106" t="s">
        <v>911</v>
      </c>
      <c r="D8328" s="107">
        <f>VLOOKUP(Pag_Inicio_Corr_mas_casos[[#This Row],[Corregimiento]],Hoja3!$A$2:$D$676,4,0)</f>
        <v>20604</v>
      </c>
      <c r="E8328" s="106">
        <v>6</v>
      </c>
    </row>
    <row r="8329" spans="1:5" x14ac:dyDescent="0.2">
      <c r="A8329" s="105">
        <v>44286</v>
      </c>
      <c r="B8329" s="106">
        <v>44285</v>
      </c>
      <c r="C8329" s="106" t="s">
        <v>1046</v>
      </c>
      <c r="D8329" s="107">
        <f>VLOOKUP(Pag_Inicio_Corr_mas_casos[[#This Row],[Corregimiento]],Hoja3!$A$2:$D$676,4,0)</f>
        <v>80812</v>
      </c>
      <c r="E8329" s="106">
        <v>6</v>
      </c>
    </row>
    <row r="8330" spans="1:5" x14ac:dyDescent="0.2">
      <c r="A8330" s="105">
        <v>44286</v>
      </c>
      <c r="B8330" s="106">
        <v>44285</v>
      </c>
      <c r="C8330" s="106" t="s">
        <v>1113</v>
      </c>
      <c r="D8330" s="107">
        <f>VLOOKUP(Pag_Inicio_Corr_mas_casos[[#This Row],[Corregimiento]],Hoja3!$A$2:$D$676,4,0)</f>
        <v>20307</v>
      </c>
      <c r="E8330" s="106">
        <v>6</v>
      </c>
    </row>
    <row r="8331" spans="1:5" x14ac:dyDescent="0.2">
      <c r="A8331" s="105">
        <v>44286</v>
      </c>
      <c r="B8331" s="106">
        <v>44285</v>
      </c>
      <c r="C8331" s="106" t="s">
        <v>1033</v>
      </c>
      <c r="D8331" s="107">
        <f>VLOOKUP(Pag_Inicio_Corr_mas_casos[[#This Row],[Corregimiento]],Hoja3!$A$2:$D$676,4,0)</f>
        <v>91008</v>
      </c>
      <c r="E8331" s="106">
        <v>6</v>
      </c>
    </row>
    <row r="8332" spans="1:5" x14ac:dyDescent="0.2">
      <c r="A8332" s="105">
        <v>44286</v>
      </c>
      <c r="B8332" s="106">
        <v>44285</v>
      </c>
      <c r="C8332" s="106" t="s">
        <v>1098</v>
      </c>
      <c r="D8332" s="107">
        <f>VLOOKUP(Pag_Inicio_Corr_mas_casos[[#This Row],[Corregimiento]],Hoja3!$A$2:$D$676,4,0)</f>
        <v>40205</v>
      </c>
      <c r="E8332" s="106">
        <v>6</v>
      </c>
    </row>
    <row r="8333" spans="1:5" x14ac:dyDescent="0.2">
      <c r="A8333" s="105">
        <v>44286</v>
      </c>
      <c r="B8333" s="106">
        <v>44285</v>
      </c>
      <c r="C8333" s="106" t="s">
        <v>1058</v>
      </c>
      <c r="D8333" s="107">
        <f>VLOOKUP(Pag_Inicio_Corr_mas_casos[[#This Row],[Corregimiento]],Hoja3!$A$2:$D$676,4,0)</f>
        <v>40501</v>
      </c>
      <c r="E8333" s="106">
        <v>6</v>
      </c>
    </row>
    <row r="8334" spans="1:5" x14ac:dyDescent="0.2">
      <c r="A8334" s="105">
        <v>44286</v>
      </c>
      <c r="B8334" s="106">
        <v>44285</v>
      </c>
      <c r="C8334" s="106" t="s">
        <v>1245</v>
      </c>
      <c r="D8334" s="107">
        <f>VLOOKUP(Pag_Inicio_Corr_mas_casos[[#This Row],[Corregimiento]],Hoja3!$A$2:$D$676,4,0)</f>
        <v>40403</v>
      </c>
      <c r="E8334" s="106">
        <v>5</v>
      </c>
    </row>
    <row r="8335" spans="1:5" x14ac:dyDescent="0.2">
      <c r="A8335" s="50">
        <v>44287</v>
      </c>
      <c r="B8335" s="51">
        <v>44286</v>
      </c>
      <c r="C8335" s="51" t="s">
        <v>1081</v>
      </c>
      <c r="D8335" s="52">
        <f>VLOOKUP(Pag_Inicio_Corr_mas_casos[[#This Row],[Corregimiento]],Hoja3!$A$2:$D$676,4,0)</f>
        <v>40604</v>
      </c>
      <c r="E8335" s="51">
        <v>28</v>
      </c>
    </row>
    <row r="8336" spans="1:5" x14ac:dyDescent="0.2">
      <c r="A8336" s="50">
        <v>44287</v>
      </c>
      <c r="B8336" s="51">
        <v>44286</v>
      </c>
      <c r="C8336" s="51" t="s">
        <v>1206</v>
      </c>
      <c r="D8336" s="52">
        <f>VLOOKUP(Pag_Inicio_Corr_mas_casos[[#This Row],[Corregimiento]],Hoja3!$A$2:$D$676,4,0)</f>
        <v>10101</v>
      </c>
      <c r="E8336" s="51">
        <v>16</v>
      </c>
    </row>
    <row r="8337" spans="1:5" x14ac:dyDescent="0.2">
      <c r="A8337" s="50">
        <v>44287</v>
      </c>
      <c r="B8337" s="51">
        <v>44286</v>
      </c>
      <c r="C8337" s="51" t="s">
        <v>1060</v>
      </c>
      <c r="D8337" s="52">
        <f>VLOOKUP(Pag_Inicio_Corr_mas_casos[[#This Row],[Corregimiento]],Hoja3!$A$2:$D$676,4,0)</f>
        <v>40601</v>
      </c>
      <c r="E8337" s="51">
        <v>15</v>
      </c>
    </row>
    <row r="8338" spans="1:5" x14ac:dyDescent="0.2">
      <c r="A8338" s="50">
        <v>44287</v>
      </c>
      <c r="B8338" s="51">
        <v>44286</v>
      </c>
      <c r="C8338" s="51" t="s">
        <v>1252</v>
      </c>
      <c r="D8338" s="52">
        <f>VLOOKUP(Pag_Inicio_Corr_mas_casos[[#This Row],[Corregimiento]],Hoja3!$A$2:$D$676,4,0)</f>
        <v>70409</v>
      </c>
      <c r="E8338" s="51">
        <v>10</v>
      </c>
    </row>
    <row r="8339" spans="1:5" x14ac:dyDescent="0.2">
      <c r="A8339" s="50">
        <v>44287</v>
      </c>
      <c r="B8339" s="51">
        <v>44286</v>
      </c>
      <c r="C8339" s="51" t="s">
        <v>1022</v>
      </c>
      <c r="D8339" s="52">
        <f>VLOOKUP(Pag_Inicio_Corr_mas_casos[[#This Row],[Corregimiento]],Hoja3!$A$2:$D$676,4,0)</f>
        <v>91001</v>
      </c>
      <c r="E8339" s="51">
        <v>10</v>
      </c>
    </row>
    <row r="8340" spans="1:5" x14ac:dyDescent="0.2">
      <c r="A8340" s="50">
        <v>44287</v>
      </c>
      <c r="B8340" s="51">
        <v>44286</v>
      </c>
      <c r="C8340" s="51" t="s">
        <v>1007</v>
      </c>
      <c r="D8340" s="52">
        <f>VLOOKUP(Pag_Inicio_Corr_mas_casos[[#This Row],[Corregimiento]],Hoja3!$A$2:$D$676,4,0)</f>
        <v>40612</v>
      </c>
      <c r="E8340" s="51">
        <v>10</v>
      </c>
    </row>
    <row r="8341" spans="1:5" x14ac:dyDescent="0.2">
      <c r="A8341" s="50">
        <v>44287</v>
      </c>
      <c r="B8341" s="51">
        <v>44286</v>
      </c>
      <c r="C8341" s="51" t="s">
        <v>1167</v>
      </c>
      <c r="D8341" s="52">
        <f>VLOOKUP(Pag_Inicio_Corr_mas_casos[[#This Row],[Corregimiento]],Hoja3!$A$2:$D$676,4,0)</f>
        <v>10201</v>
      </c>
      <c r="E8341" s="51">
        <v>9</v>
      </c>
    </row>
    <row r="8342" spans="1:5" x14ac:dyDescent="0.2">
      <c r="A8342" s="50">
        <v>44287</v>
      </c>
      <c r="B8342" s="51">
        <v>44286</v>
      </c>
      <c r="C8342" s="51" t="s">
        <v>951</v>
      </c>
      <c r="D8342" s="52">
        <f>VLOOKUP(Pag_Inicio_Corr_mas_casos[[#This Row],[Corregimiento]],Hoja3!$A$2:$D$676,4,0)</f>
        <v>80813</v>
      </c>
      <c r="E8342" s="51">
        <v>9</v>
      </c>
    </row>
    <row r="8343" spans="1:5" x14ac:dyDescent="0.2">
      <c r="A8343" s="50">
        <v>44287</v>
      </c>
      <c r="B8343" s="51">
        <v>44286</v>
      </c>
      <c r="C8343" s="51" t="s">
        <v>1012</v>
      </c>
      <c r="D8343" s="52">
        <f>VLOOKUP(Pag_Inicio_Corr_mas_casos[[#This Row],[Corregimiento]],Hoja3!$A$2:$D$676,4,0)</f>
        <v>80819</v>
      </c>
      <c r="E8343" s="51">
        <v>9</v>
      </c>
    </row>
    <row r="8344" spans="1:5" x14ac:dyDescent="0.2">
      <c r="A8344" s="50">
        <v>44287</v>
      </c>
      <c r="B8344" s="51">
        <v>44286</v>
      </c>
      <c r="C8344" s="51" t="s">
        <v>1098</v>
      </c>
      <c r="D8344" s="52">
        <f>VLOOKUP(Pag_Inicio_Corr_mas_casos[[#This Row],[Corregimiento]],Hoja3!$A$2:$D$676,4,0)</f>
        <v>40205</v>
      </c>
      <c r="E8344" s="51">
        <v>8</v>
      </c>
    </row>
    <row r="8345" spans="1:5" x14ac:dyDescent="0.2">
      <c r="A8345" s="50">
        <v>44287</v>
      </c>
      <c r="B8345" s="51">
        <v>44286</v>
      </c>
      <c r="C8345" s="51" t="s">
        <v>1052</v>
      </c>
      <c r="D8345" s="52">
        <f>VLOOKUP(Pag_Inicio_Corr_mas_casos[[#This Row],[Corregimiento]],Hoja3!$A$2:$D$676,4,0)</f>
        <v>40201</v>
      </c>
      <c r="E8345" s="51">
        <v>8</v>
      </c>
    </row>
    <row r="8346" spans="1:5" x14ac:dyDescent="0.2">
      <c r="A8346" s="50">
        <v>44287</v>
      </c>
      <c r="B8346" s="51">
        <v>44286</v>
      </c>
      <c r="C8346" s="51" t="s">
        <v>950</v>
      </c>
      <c r="D8346" s="52">
        <f>VLOOKUP(Pag_Inicio_Corr_mas_casos[[#This Row],[Corregimiento]],Hoja3!$A$2:$D$676,4,0)</f>
        <v>130107</v>
      </c>
      <c r="E8346" s="51">
        <v>8</v>
      </c>
    </row>
    <row r="8347" spans="1:5" x14ac:dyDescent="0.2">
      <c r="A8347" s="50">
        <v>44287</v>
      </c>
      <c r="B8347" s="51">
        <v>44286</v>
      </c>
      <c r="C8347" s="51" t="s">
        <v>1003</v>
      </c>
      <c r="D8347" s="52">
        <f>VLOOKUP(Pag_Inicio_Corr_mas_casos[[#This Row],[Corregimiento]],Hoja3!$A$2:$D$676,4,0)</f>
        <v>40611</v>
      </c>
      <c r="E8347" s="51">
        <v>7</v>
      </c>
    </row>
    <row r="8348" spans="1:5" x14ac:dyDescent="0.2">
      <c r="A8348" s="50">
        <v>44287</v>
      </c>
      <c r="B8348" s="51">
        <v>44286</v>
      </c>
      <c r="C8348" s="51" t="s">
        <v>1011</v>
      </c>
      <c r="D8348" s="52">
        <f>VLOOKUP(Pag_Inicio_Corr_mas_casos[[#This Row],[Corregimiento]],Hoja3!$A$2:$D$676,4,0)</f>
        <v>80809</v>
      </c>
      <c r="E8348" s="51">
        <v>7</v>
      </c>
    </row>
    <row r="8349" spans="1:5" x14ac:dyDescent="0.2">
      <c r="A8349" s="50">
        <v>44287</v>
      </c>
      <c r="B8349" s="51">
        <v>44286</v>
      </c>
      <c r="C8349" s="51" t="s">
        <v>942</v>
      </c>
      <c r="D8349" s="52">
        <f>VLOOKUP(Pag_Inicio_Corr_mas_casos[[#This Row],[Corregimiento]],Hoja3!$A$2:$D$676,4,0)</f>
        <v>80807</v>
      </c>
      <c r="E8349" s="51">
        <v>7</v>
      </c>
    </row>
    <row r="8350" spans="1:5" x14ac:dyDescent="0.2">
      <c r="A8350" s="50">
        <v>44287</v>
      </c>
      <c r="B8350" s="51">
        <v>44286</v>
      </c>
      <c r="C8350" s="51" t="s">
        <v>1113</v>
      </c>
      <c r="D8350" s="52">
        <f>VLOOKUP(Pag_Inicio_Corr_mas_casos[[#This Row],[Corregimiento]],Hoja3!$A$2:$D$676,4,0)</f>
        <v>20307</v>
      </c>
      <c r="E8350" s="51">
        <v>7</v>
      </c>
    </row>
    <row r="8351" spans="1:5" x14ac:dyDescent="0.2">
      <c r="A8351" s="50">
        <v>44287</v>
      </c>
      <c r="B8351" s="51">
        <v>44286</v>
      </c>
      <c r="C8351" s="51" t="s">
        <v>1126</v>
      </c>
      <c r="D8351" s="52">
        <f>VLOOKUP(Pag_Inicio_Corr_mas_casos[[#This Row],[Corregimiento]],Hoja3!$A$2:$D$676,4,0)</f>
        <v>41203</v>
      </c>
      <c r="E8351" s="51">
        <v>7</v>
      </c>
    </row>
    <row r="8352" spans="1:5" x14ac:dyDescent="0.2">
      <c r="A8352" s="50">
        <v>44287</v>
      </c>
      <c r="B8352" s="51">
        <v>44286</v>
      </c>
      <c r="C8352" s="51" t="s">
        <v>1176</v>
      </c>
      <c r="D8352" s="52">
        <f>VLOOKUP(Pag_Inicio_Corr_mas_casos[[#This Row],[Corregimiento]],Hoja3!$A$2:$D$676,4,0)</f>
        <v>10203</v>
      </c>
      <c r="E8352" s="51">
        <v>6</v>
      </c>
    </row>
    <row r="8353" spans="1:5" x14ac:dyDescent="0.2">
      <c r="A8353" s="50">
        <v>44287</v>
      </c>
      <c r="B8353" s="51">
        <v>44286</v>
      </c>
      <c r="C8353" s="51" t="s">
        <v>1066</v>
      </c>
      <c r="D8353" s="52">
        <f>VLOOKUP(Pag_Inicio_Corr_mas_casos[[#This Row],[Corregimiento]],Hoja3!$A$2:$D$676,4,0)</f>
        <v>40610</v>
      </c>
      <c r="E8353" s="51">
        <v>6</v>
      </c>
    </row>
    <row r="8354" spans="1:5" x14ac:dyDescent="0.2">
      <c r="A8354" s="50">
        <v>44287</v>
      </c>
      <c r="B8354" s="51">
        <v>44286</v>
      </c>
      <c r="C8354" s="51" t="s">
        <v>937</v>
      </c>
      <c r="D8354" s="52">
        <f>VLOOKUP(Pag_Inicio_Corr_mas_casos[[#This Row],[Corregimiento]],Hoja3!$A$2:$D$676,4,0)</f>
        <v>80810</v>
      </c>
      <c r="E8354" s="51">
        <v>6</v>
      </c>
    </row>
    <row r="8355" spans="1:5" x14ac:dyDescent="0.2">
      <c r="A8355" s="32">
        <v>44288</v>
      </c>
      <c r="B8355" s="33">
        <v>44287</v>
      </c>
      <c r="C8355" s="33" t="s">
        <v>1007</v>
      </c>
      <c r="D8355" s="34">
        <f>VLOOKUP(Pag_Inicio_Corr_mas_casos[[#This Row],[Corregimiento]],Hoja3!$A$2:$D$676,4,0)</f>
        <v>40612</v>
      </c>
      <c r="E8355" s="33">
        <v>13</v>
      </c>
    </row>
    <row r="8356" spans="1:5" x14ac:dyDescent="0.2">
      <c r="A8356" s="32">
        <v>44288</v>
      </c>
      <c r="B8356" s="33">
        <v>44287</v>
      </c>
      <c r="C8356" s="33" t="s">
        <v>1206</v>
      </c>
      <c r="D8356" s="34">
        <f>VLOOKUP(Pag_Inicio_Corr_mas_casos[[#This Row],[Corregimiento]],Hoja3!$A$2:$D$676,4,0)</f>
        <v>10101</v>
      </c>
      <c r="E8356" s="33">
        <v>12</v>
      </c>
    </row>
    <row r="8357" spans="1:5" x14ac:dyDescent="0.2">
      <c r="A8357" s="32">
        <v>44288</v>
      </c>
      <c r="B8357" s="33">
        <v>44287</v>
      </c>
      <c r="C8357" s="33" t="s">
        <v>1058</v>
      </c>
      <c r="D8357" s="34">
        <f>VLOOKUP(Pag_Inicio_Corr_mas_casos[[#This Row],[Corregimiento]],Hoja3!$A$2:$D$676,4,0)</f>
        <v>40501</v>
      </c>
      <c r="E8357" s="33">
        <v>12</v>
      </c>
    </row>
    <row r="8358" spans="1:5" x14ac:dyDescent="0.2">
      <c r="A8358" s="32">
        <v>44288</v>
      </c>
      <c r="B8358" s="33">
        <v>44287</v>
      </c>
      <c r="C8358" s="33" t="s">
        <v>1011</v>
      </c>
      <c r="D8358" s="34">
        <f>VLOOKUP(Pag_Inicio_Corr_mas_casos[[#This Row],[Corregimiento]],Hoja3!$A$2:$D$676,4,0)</f>
        <v>80809</v>
      </c>
      <c r="E8358" s="33">
        <v>10</v>
      </c>
    </row>
    <row r="8359" spans="1:5" x14ac:dyDescent="0.2">
      <c r="A8359" s="32">
        <v>44288</v>
      </c>
      <c r="B8359" s="33">
        <v>44287</v>
      </c>
      <c r="C8359" s="33" t="s">
        <v>1069</v>
      </c>
      <c r="D8359" s="34">
        <f>VLOOKUP(Pag_Inicio_Corr_mas_casos[[#This Row],[Corregimiento]],Hoja3!$A$2:$D$676,4,0)</f>
        <v>91013</v>
      </c>
      <c r="E8359" s="33">
        <v>9</v>
      </c>
    </row>
    <row r="8360" spans="1:5" x14ac:dyDescent="0.2">
      <c r="A8360" s="32">
        <v>44288</v>
      </c>
      <c r="B8360" s="33">
        <v>44287</v>
      </c>
      <c r="C8360" s="33" t="s">
        <v>1084</v>
      </c>
      <c r="D8360" s="34">
        <f>VLOOKUP(Pag_Inicio_Corr_mas_casos[[#This Row],[Corregimiento]],Hoja3!$A$2:$D$676,4,0)</f>
        <v>130104</v>
      </c>
      <c r="E8360" s="33">
        <v>9</v>
      </c>
    </row>
    <row r="8361" spans="1:5" x14ac:dyDescent="0.2">
      <c r="A8361" s="32">
        <v>44288</v>
      </c>
      <c r="B8361" s="33">
        <v>44287</v>
      </c>
      <c r="C8361" s="33" t="s">
        <v>1060</v>
      </c>
      <c r="D8361" s="34">
        <f>VLOOKUP(Pag_Inicio_Corr_mas_casos[[#This Row],[Corregimiento]],Hoja3!$A$2:$D$676,4,0)</f>
        <v>40601</v>
      </c>
      <c r="E8361" s="33">
        <v>9</v>
      </c>
    </row>
    <row r="8362" spans="1:5" x14ac:dyDescent="0.2">
      <c r="A8362" s="32">
        <v>44288</v>
      </c>
      <c r="B8362" s="33">
        <v>44287</v>
      </c>
      <c r="C8362" s="33" t="s">
        <v>1066</v>
      </c>
      <c r="D8362" s="34">
        <f>VLOOKUP(Pag_Inicio_Corr_mas_casos[[#This Row],[Corregimiento]],Hoja3!$A$2:$D$676,4,0)</f>
        <v>40610</v>
      </c>
      <c r="E8362" s="33">
        <v>7</v>
      </c>
    </row>
    <row r="8363" spans="1:5" x14ac:dyDescent="0.2">
      <c r="A8363" s="32">
        <v>44288</v>
      </c>
      <c r="B8363" s="33">
        <v>44287</v>
      </c>
      <c r="C8363" s="33" t="s">
        <v>974</v>
      </c>
      <c r="D8363" s="34">
        <f>VLOOKUP(Pag_Inicio_Corr_mas_casos[[#This Row],[Corregimiento]],Hoja3!$A$2:$D$676,4,0)</f>
        <v>40203</v>
      </c>
      <c r="E8363" s="33">
        <v>7</v>
      </c>
    </row>
    <row r="8364" spans="1:5" x14ac:dyDescent="0.2">
      <c r="A8364" s="32">
        <v>44288</v>
      </c>
      <c r="B8364" s="33">
        <v>44287</v>
      </c>
      <c r="C8364" s="33" t="s">
        <v>1021</v>
      </c>
      <c r="D8364" s="34">
        <f>VLOOKUP(Pag_Inicio_Corr_mas_casos[[#This Row],[Corregimiento]],Hoja3!$A$2:$D$676,4,0)</f>
        <v>81003</v>
      </c>
      <c r="E8364" s="33">
        <v>7</v>
      </c>
    </row>
    <row r="8365" spans="1:5" x14ac:dyDescent="0.2">
      <c r="A8365" s="32">
        <v>44288</v>
      </c>
      <c r="B8365" s="33">
        <v>44287</v>
      </c>
      <c r="C8365" s="33" t="s">
        <v>1253</v>
      </c>
      <c r="D8365" s="34">
        <f>VLOOKUP(Pag_Inicio_Corr_mas_casos[[#This Row],[Corregimiento]],Hoja3!$A$2:$D$676,4,0)</f>
        <v>130703</v>
      </c>
      <c r="E8365" s="33">
        <v>6</v>
      </c>
    </row>
    <row r="8366" spans="1:5" x14ac:dyDescent="0.2">
      <c r="A8366" s="32">
        <v>44288</v>
      </c>
      <c r="B8366" s="33">
        <v>44287</v>
      </c>
      <c r="C8366" s="33" t="s">
        <v>1254</v>
      </c>
      <c r="D8366" s="34">
        <f>VLOOKUP(Pag_Inicio_Corr_mas_casos[[#This Row],[Corregimiento]],Hoja3!$A$2:$D$676,4,0)</f>
        <v>41005</v>
      </c>
      <c r="E8366" s="33">
        <v>6</v>
      </c>
    </row>
    <row r="8367" spans="1:5" x14ac:dyDescent="0.2">
      <c r="A8367" s="32">
        <v>44288</v>
      </c>
      <c r="B8367" s="33">
        <v>44287</v>
      </c>
      <c r="C8367" s="33" t="s">
        <v>970</v>
      </c>
      <c r="D8367" s="34">
        <f>VLOOKUP(Pag_Inicio_Corr_mas_casos[[#This Row],[Corregimiento]],Hoja3!$A$2:$D$676,4,0)</f>
        <v>40606</v>
      </c>
      <c r="E8367" s="33">
        <v>6</v>
      </c>
    </row>
    <row r="8368" spans="1:5" x14ac:dyDescent="0.2">
      <c r="A8368" s="32">
        <v>44288</v>
      </c>
      <c r="B8368" s="33">
        <v>44287</v>
      </c>
      <c r="C8368" s="33" t="s">
        <v>1255</v>
      </c>
      <c r="D8368" s="34">
        <f>VLOOKUP(Pag_Inicio_Corr_mas_casos[[#This Row],[Corregimiento]],Hoja3!$A$2:$D$676,4,0)</f>
        <v>41103</v>
      </c>
      <c r="E8368" s="33">
        <v>5</v>
      </c>
    </row>
    <row r="8369" spans="1:5" x14ac:dyDescent="0.2">
      <c r="A8369" s="32">
        <v>44288</v>
      </c>
      <c r="B8369" s="33">
        <v>44287</v>
      </c>
      <c r="C8369" s="33" t="s">
        <v>951</v>
      </c>
      <c r="D8369" s="34">
        <f>VLOOKUP(Pag_Inicio_Corr_mas_casos[[#This Row],[Corregimiento]],Hoja3!$A$2:$D$676,4,0)</f>
        <v>80813</v>
      </c>
      <c r="E8369" s="33">
        <v>5</v>
      </c>
    </row>
    <row r="8370" spans="1:5" x14ac:dyDescent="0.2">
      <c r="A8370" s="32">
        <v>44288</v>
      </c>
      <c r="B8370" s="33">
        <v>44287</v>
      </c>
      <c r="C8370" s="33" t="s">
        <v>937</v>
      </c>
      <c r="D8370" s="34">
        <f>VLOOKUP(Pag_Inicio_Corr_mas_casos[[#This Row],[Corregimiento]],Hoja3!$A$2:$D$676,4,0)</f>
        <v>80810</v>
      </c>
      <c r="E8370" s="33">
        <v>5</v>
      </c>
    </row>
    <row r="8371" spans="1:5" x14ac:dyDescent="0.2">
      <c r="A8371" s="32">
        <v>44288</v>
      </c>
      <c r="B8371" s="33">
        <v>44287</v>
      </c>
      <c r="C8371" s="33" t="s">
        <v>940</v>
      </c>
      <c r="D8371" s="34">
        <f>VLOOKUP(Pag_Inicio_Corr_mas_casos[[#This Row],[Corregimiento]],Hoja3!$A$2:$D$676,4,0)</f>
        <v>80806</v>
      </c>
      <c r="E8371" s="33">
        <v>5</v>
      </c>
    </row>
    <row r="8372" spans="1:5" x14ac:dyDescent="0.2">
      <c r="A8372" s="32">
        <v>44288</v>
      </c>
      <c r="B8372" s="33">
        <v>44287</v>
      </c>
      <c r="C8372" s="33" t="s">
        <v>1003</v>
      </c>
      <c r="D8372" s="34">
        <f>VLOOKUP(Pag_Inicio_Corr_mas_casos[[#This Row],[Corregimiento]],Hoja3!$A$2:$D$676,4,0)</f>
        <v>40611</v>
      </c>
      <c r="E8372" s="33">
        <v>5</v>
      </c>
    </row>
    <row r="8373" spans="1:5" x14ac:dyDescent="0.2">
      <c r="A8373" s="32">
        <v>44288</v>
      </c>
      <c r="B8373" s="33">
        <v>44287</v>
      </c>
      <c r="C8373" s="33" t="s">
        <v>1081</v>
      </c>
      <c r="D8373" s="34">
        <f>VLOOKUP(Pag_Inicio_Corr_mas_casos[[#This Row],[Corregimiento]],Hoja3!$A$2:$D$676,4,0)</f>
        <v>40604</v>
      </c>
      <c r="E8373" s="33">
        <v>5</v>
      </c>
    </row>
    <row r="8374" spans="1:5" x14ac:dyDescent="0.2">
      <c r="A8374" s="32">
        <v>44288</v>
      </c>
      <c r="B8374" s="33">
        <v>44287</v>
      </c>
      <c r="C8374" s="33" t="s">
        <v>1059</v>
      </c>
      <c r="D8374" s="34">
        <f>VLOOKUP(Pag_Inicio_Corr_mas_casos[[#This Row],[Corregimiento]],Hoja3!$A$2:$D$676,4,0)</f>
        <v>91007</v>
      </c>
      <c r="E8374" s="33">
        <v>5</v>
      </c>
    </row>
    <row r="8375" spans="1:5" x14ac:dyDescent="0.2">
      <c r="A8375" s="62">
        <v>44289</v>
      </c>
      <c r="B8375" s="63">
        <v>44288</v>
      </c>
      <c r="C8375" s="63" t="s">
        <v>1022</v>
      </c>
      <c r="D8375" s="64">
        <f>VLOOKUP(Pag_Inicio_Corr_mas_casos[[#This Row],[Corregimiento]],Hoja3!$A$2:$D$676,4,0)</f>
        <v>91001</v>
      </c>
      <c r="E8375" s="63">
        <v>17</v>
      </c>
    </row>
    <row r="8376" spans="1:5" x14ac:dyDescent="0.2">
      <c r="A8376" s="62">
        <v>44289</v>
      </c>
      <c r="B8376" s="63">
        <v>44288</v>
      </c>
      <c r="C8376" s="63" t="s">
        <v>1079</v>
      </c>
      <c r="D8376" s="64">
        <f>VLOOKUP(Pag_Inicio_Corr_mas_casos[[#This Row],[Corregimiento]],Hoja3!$A$2:$D$676,4,0)</f>
        <v>91101</v>
      </c>
      <c r="E8376" s="63">
        <v>10</v>
      </c>
    </row>
    <row r="8377" spans="1:5" x14ac:dyDescent="0.2">
      <c r="A8377" s="62">
        <v>44289</v>
      </c>
      <c r="B8377" s="63">
        <v>44288</v>
      </c>
      <c r="C8377" s="63" t="s">
        <v>772</v>
      </c>
      <c r="D8377" s="64">
        <f>VLOOKUP(Pag_Inicio_Corr_mas_casos[[#This Row],[Corregimiento]],Hoja3!$A$2:$D$676,4,0)</f>
        <v>80821</v>
      </c>
      <c r="E8377" s="63">
        <v>9</v>
      </c>
    </row>
    <row r="8378" spans="1:5" x14ac:dyDescent="0.2">
      <c r="A8378" s="62">
        <v>44289</v>
      </c>
      <c r="B8378" s="63">
        <v>44288</v>
      </c>
      <c r="C8378" s="63" t="s">
        <v>1060</v>
      </c>
      <c r="D8378" s="64">
        <f>VLOOKUP(Pag_Inicio_Corr_mas_casos[[#This Row],[Corregimiento]],Hoja3!$A$2:$D$676,4,0)</f>
        <v>40601</v>
      </c>
      <c r="E8378" s="63">
        <v>9</v>
      </c>
    </row>
    <row r="8379" spans="1:5" x14ac:dyDescent="0.2">
      <c r="A8379" s="62">
        <v>44289</v>
      </c>
      <c r="B8379" s="63">
        <v>44288</v>
      </c>
      <c r="C8379" s="63" t="s">
        <v>1012</v>
      </c>
      <c r="D8379" s="64">
        <f>VLOOKUP(Pag_Inicio_Corr_mas_casos[[#This Row],[Corregimiento]],Hoja3!$A$2:$D$676,4,0)</f>
        <v>80819</v>
      </c>
      <c r="E8379" s="63">
        <v>8</v>
      </c>
    </row>
    <row r="8380" spans="1:5" x14ac:dyDescent="0.2">
      <c r="A8380" s="62">
        <v>44289</v>
      </c>
      <c r="B8380" s="63">
        <v>44288</v>
      </c>
      <c r="C8380" s="63" t="s">
        <v>1052</v>
      </c>
      <c r="D8380" s="64">
        <f>VLOOKUP(Pag_Inicio_Corr_mas_casos[[#This Row],[Corregimiento]],Hoja3!$A$2:$D$676,4,0)</f>
        <v>40201</v>
      </c>
      <c r="E8380" s="63">
        <v>5</v>
      </c>
    </row>
    <row r="8381" spans="1:5" x14ac:dyDescent="0.2">
      <c r="A8381" s="62">
        <v>44289</v>
      </c>
      <c r="B8381" s="63">
        <v>44288</v>
      </c>
      <c r="C8381" s="63" t="s">
        <v>950</v>
      </c>
      <c r="D8381" s="64">
        <f>VLOOKUP(Pag_Inicio_Corr_mas_casos[[#This Row],[Corregimiento]],Hoja3!$A$2:$D$676,4,0)</f>
        <v>130107</v>
      </c>
      <c r="E8381" s="63">
        <v>5</v>
      </c>
    </row>
    <row r="8382" spans="1:5" x14ac:dyDescent="0.2">
      <c r="A8382" s="62">
        <v>44289</v>
      </c>
      <c r="B8382" s="63">
        <v>44288</v>
      </c>
      <c r="C8382" s="63" t="s">
        <v>1206</v>
      </c>
      <c r="D8382" s="64">
        <f>VLOOKUP(Pag_Inicio_Corr_mas_casos[[#This Row],[Corregimiento]],Hoja3!$A$2:$D$676,4,0)</f>
        <v>10101</v>
      </c>
      <c r="E8382" s="63">
        <v>4</v>
      </c>
    </row>
    <row r="8383" spans="1:5" x14ac:dyDescent="0.2">
      <c r="A8383" s="62">
        <v>44289</v>
      </c>
      <c r="B8383" s="63">
        <v>44288</v>
      </c>
      <c r="C8383" s="63" t="s">
        <v>940</v>
      </c>
      <c r="D8383" s="64">
        <f>VLOOKUP(Pag_Inicio_Corr_mas_casos[[#This Row],[Corregimiento]],Hoja3!$A$2:$D$676,4,0)</f>
        <v>80806</v>
      </c>
      <c r="E8383" s="63">
        <v>4</v>
      </c>
    </row>
    <row r="8384" spans="1:5" x14ac:dyDescent="0.2">
      <c r="A8384" s="62">
        <v>44289</v>
      </c>
      <c r="B8384" s="63">
        <v>44288</v>
      </c>
      <c r="C8384" s="63" t="s">
        <v>1075</v>
      </c>
      <c r="D8384" s="64">
        <f>VLOOKUP(Pag_Inicio_Corr_mas_casos[[#This Row],[Corregimiento]],Hoja3!$A$2:$D$676,4,0)</f>
        <v>20205</v>
      </c>
      <c r="E8384" s="63">
        <v>4</v>
      </c>
    </row>
    <row r="8385" spans="1:6" x14ac:dyDescent="0.2">
      <c r="A8385" s="62">
        <v>44289</v>
      </c>
      <c r="B8385" s="63">
        <v>44288</v>
      </c>
      <c r="C8385" s="63" t="s">
        <v>947</v>
      </c>
      <c r="D8385" s="64">
        <f>VLOOKUP(Pag_Inicio_Corr_mas_casos[[#This Row],[Corregimiento]],Hoja3!$A$2:$D$676,4,0)</f>
        <v>80826</v>
      </c>
      <c r="E8385" s="63">
        <v>4</v>
      </c>
    </row>
    <row r="8386" spans="1:6" x14ac:dyDescent="0.2">
      <c r="A8386" s="62">
        <v>44289</v>
      </c>
      <c r="B8386" s="63">
        <v>44288</v>
      </c>
      <c r="C8386" s="63" t="s">
        <v>970</v>
      </c>
      <c r="D8386" s="63">
        <v>40606</v>
      </c>
      <c r="E8386" s="63">
        <v>4</v>
      </c>
      <c r="F8386" t="s">
        <v>1101</v>
      </c>
    </row>
    <row r="8387" spans="1:6" x14ac:dyDescent="0.2">
      <c r="A8387" s="62">
        <v>44289</v>
      </c>
      <c r="B8387" s="63">
        <v>44288</v>
      </c>
      <c r="C8387" s="63" t="s">
        <v>1011</v>
      </c>
      <c r="D8387" s="64">
        <f>VLOOKUP(Pag_Inicio_Corr_mas_casos[[#This Row],[Corregimiento]],Hoja3!$A$2:$D$676,4,0)</f>
        <v>80809</v>
      </c>
      <c r="E8387" s="63">
        <v>3</v>
      </c>
    </row>
    <row r="8388" spans="1:6" x14ac:dyDescent="0.2">
      <c r="A8388" s="62">
        <v>44289</v>
      </c>
      <c r="B8388" s="63">
        <v>44288</v>
      </c>
      <c r="C8388" s="63" t="s">
        <v>970</v>
      </c>
      <c r="D8388" s="63">
        <v>20306</v>
      </c>
      <c r="E8388" s="63">
        <v>3</v>
      </c>
      <c r="F8388" t="s">
        <v>1256</v>
      </c>
    </row>
    <row r="8389" spans="1:6" x14ac:dyDescent="0.2">
      <c r="A8389" s="62">
        <v>44289</v>
      </c>
      <c r="B8389" s="63">
        <v>44288</v>
      </c>
      <c r="C8389" s="63" t="s">
        <v>1175</v>
      </c>
      <c r="D8389" s="64">
        <f>VLOOKUP(Pag_Inicio_Corr_mas_casos[[#This Row],[Corregimiento]],Hoja3!$A$2:$D$676,4,0)</f>
        <v>40701</v>
      </c>
      <c r="E8389" s="63">
        <v>3</v>
      </c>
    </row>
    <row r="8390" spans="1:6" x14ac:dyDescent="0.2">
      <c r="A8390" s="62">
        <v>44289</v>
      </c>
      <c r="B8390" s="63">
        <v>44288</v>
      </c>
      <c r="C8390" s="63" t="s">
        <v>958</v>
      </c>
      <c r="D8390" s="64">
        <f>VLOOKUP(Pag_Inicio_Corr_mas_casos[[#This Row],[Corregimiento]],Hoja3!$A$2:$D$676,4,0)</f>
        <v>50208</v>
      </c>
      <c r="E8390" s="63">
        <v>3</v>
      </c>
    </row>
    <row r="8391" spans="1:6" x14ac:dyDescent="0.2">
      <c r="A8391" s="62">
        <v>44289</v>
      </c>
      <c r="B8391" s="63">
        <v>44288</v>
      </c>
      <c r="C8391" s="63" t="s">
        <v>939</v>
      </c>
      <c r="D8391" s="64">
        <f>VLOOKUP(Pag_Inicio_Corr_mas_casos[[#This Row],[Corregimiento]],Hoja3!$A$2:$D$676,4,0)</f>
        <v>81009</v>
      </c>
      <c r="E8391" s="63">
        <v>3</v>
      </c>
    </row>
    <row r="8392" spans="1:6" x14ac:dyDescent="0.2">
      <c r="A8392" s="62">
        <v>44289</v>
      </c>
      <c r="B8392" s="63">
        <v>44288</v>
      </c>
      <c r="C8392" s="63" t="s">
        <v>1018</v>
      </c>
      <c r="D8392" s="64">
        <f>VLOOKUP(Pag_Inicio_Corr_mas_casos[[#This Row],[Corregimiento]],Hoja3!$A$2:$D$676,4,0)</f>
        <v>81008</v>
      </c>
      <c r="E8392" s="63">
        <v>3</v>
      </c>
    </row>
    <row r="8393" spans="1:6" x14ac:dyDescent="0.2">
      <c r="A8393" s="62">
        <v>44289</v>
      </c>
      <c r="B8393" s="63">
        <v>44288</v>
      </c>
      <c r="C8393" s="63" t="s">
        <v>1078</v>
      </c>
      <c r="D8393" s="64">
        <f>VLOOKUP(Pag_Inicio_Corr_mas_casos[[#This Row],[Corregimiento]],Hoja3!$A$2:$D$676,4,0)</f>
        <v>40503</v>
      </c>
      <c r="E8393" s="63">
        <v>3</v>
      </c>
    </row>
    <row r="8394" spans="1:6" x14ac:dyDescent="0.2">
      <c r="A8394" s="62">
        <v>44289</v>
      </c>
      <c r="B8394" s="63">
        <v>44288</v>
      </c>
      <c r="C8394" s="63" t="s">
        <v>951</v>
      </c>
      <c r="D8394" s="64">
        <f>VLOOKUP(Pag_Inicio_Corr_mas_casos[[#This Row],[Corregimiento]],Hoja3!$A$2:$D$676,4,0)</f>
        <v>80813</v>
      </c>
      <c r="E8394" s="63">
        <v>3</v>
      </c>
    </row>
    <row r="8395" spans="1:6" x14ac:dyDescent="0.2">
      <c r="A8395" s="43">
        <v>44290</v>
      </c>
      <c r="B8395" s="41">
        <v>44289</v>
      </c>
      <c r="C8395" s="41" t="s">
        <v>1060</v>
      </c>
      <c r="D8395" s="42">
        <f>VLOOKUP(Pag_Inicio_Corr_mas_casos[[#This Row],[Corregimiento]],Hoja3!$A$2:$D$676,4,0)</f>
        <v>40601</v>
      </c>
      <c r="E8395" s="41">
        <v>14</v>
      </c>
    </row>
    <row r="8396" spans="1:6" x14ac:dyDescent="0.2">
      <c r="A8396" s="43">
        <v>44290</v>
      </c>
      <c r="B8396" s="41">
        <v>44289</v>
      </c>
      <c r="C8396" s="41" t="s">
        <v>1059</v>
      </c>
      <c r="D8396" s="42">
        <f>VLOOKUP(Pag_Inicio_Corr_mas_casos[[#This Row],[Corregimiento]],Hoja3!$A$2:$D$676,4,0)</f>
        <v>91007</v>
      </c>
      <c r="E8396" s="41">
        <v>14</v>
      </c>
    </row>
    <row r="8397" spans="1:6" x14ac:dyDescent="0.2">
      <c r="A8397" s="43">
        <v>44290</v>
      </c>
      <c r="B8397" s="41">
        <v>44289</v>
      </c>
      <c r="C8397" s="41" t="s">
        <v>1206</v>
      </c>
      <c r="D8397" s="42">
        <f>VLOOKUP(Pag_Inicio_Corr_mas_casos[[#This Row],[Corregimiento]],Hoja3!$A$2:$D$676,4,0)</f>
        <v>10101</v>
      </c>
      <c r="E8397" s="41">
        <v>11</v>
      </c>
    </row>
    <row r="8398" spans="1:6" x14ac:dyDescent="0.2">
      <c r="A8398" s="43">
        <v>44290</v>
      </c>
      <c r="B8398" s="41">
        <v>44289</v>
      </c>
      <c r="C8398" s="41" t="s">
        <v>1038</v>
      </c>
      <c r="D8398" s="42">
        <f>VLOOKUP(Pag_Inicio_Corr_mas_casos[[#This Row],[Corregimiento]],Hoja3!$A$2:$D$676,4,0)</f>
        <v>130108</v>
      </c>
      <c r="E8398" s="41">
        <v>11</v>
      </c>
    </row>
    <row r="8399" spans="1:6" x14ac:dyDescent="0.2">
      <c r="A8399" s="43">
        <v>44290</v>
      </c>
      <c r="B8399" s="41">
        <v>44289</v>
      </c>
      <c r="C8399" s="41" t="s">
        <v>1012</v>
      </c>
      <c r="D8399" s="42">
        <f>VLOOKUP(Pag_Inicio_Corr_mas_casos[[#This Row],[Corregimiento]],Hoja3!$A$2:$D$676,4,0)</f>
        <v>80819</v>
      </c>
      <c r="E8399" s="41">
        <v>9</v>
      </c>
    </row>
    <row r="8400" spans="1:6" x14ac:dyDescent="0.2">
      <c r="A8400" s="43">
        <v>44290</v>
      </c>
      <c r="B8400" s="41">
        <v>44289</v>
      </c>
      <c r="C8400" s="41" t="s">
        <v>1058</v>
      </c>
      <c r="D8400" s="42">
        <f>VLOOKUP(Pag_Inicio_Corr_mas_casos[[#This Row],[Corregimiento]],Hoja3!$A$2:$D$676,4,0)</f>
        <v>40501</v>
      </c>
      <c r="E8400" s="41">
        <v>8</v>
      </c>
    </row>
    <row r="8401" spans="1:5" x14ac:dyDescent="0.2">
      <c r="A8401" s="43">
        <v>44290</v>
      </c>
      <c r="B8401" s="41">
        <v>44289</v>
      </c>
      <c r="C8401" s="41" t="s">
        <v>970</v>
      </c>
      <c r="D8401" s="42">
        <f>VLOOKUP(Pag_Inicio_Corr_mas_casos[[#This Row],[Corregimiento]],Hoja3!$A$2:$D$676,4,0)</f>
        <v>40606</v>
      </c>
      <c r="E8401" s="41">
        <v>8</v>
      </c>
    </row>
    <row r="8402" spans="1:5" x14ac:dyDescent="0.2">
      <c r="A8402" s="43">
        <v>44290</v>
      </c>
      <c r="B8402" s="41">
        <v>44289</v>
      </c>
      <c r="C8402" s="41" t="s">
        <v>1022</v>
      </c>
      <c r="D8402" s="42">
        <f>VLOOKUP(Pag_Inicio_Corr_mas_casos[[#This Row],[Corregimiento]],Hoja3!$A$2:$D$676,4,0)</f>
        <v>91001</v>
      </c>
      <c r="E8402" s="41">
        <v>8</v>
      </c>
    </row>
    <row r="8403" spans="1:5" x14ac:dyDescent="0.2">
      <c r="A8403" s="43">
        <v>44290</v>
      </c>
      <c r="B8403" s="41">
        <v>44289</v>
      </c>
      <c r="C8403" s="41" t="s">
        <v>951</v>
      </c>
      <c r="D8403" s="42">
        <f>VLOOKUP(Pag_Inicio_Corr_mas_casos[[#This Row],[Corregimiento]],Hoja3!$A$2:$D$676,4,0)</f>
        <v>80813</v>
      </c>
      <c r="E8403" s="41">
        <v>7</v>
      </c>
    </row>
    <row r="8404" spans="1:5" x14ac:dyDescent="0.2">
      <c r="A8404" s="43">
        <v>44290</v>
      </c>
      <c r="B8404" s="41">
        <v>44289</v>
      </c>
      <c r="C8404" s="41" t="s">
        <v>1167</v>
      </c>
      <c r="D8404" s="42">
        <f>VLOOKUP(Pag_Inicio_Corr_mas_casos[[#This Row],[Corregimiento]],Hoja3!$A$2:$D$676,4,0)</f>
        <v>10201</v>
      </c>
      <c r="E8404" s="41">
        <v>7</v>
      </c>
    </row>
    <row r="8405" spans="1:5" x14ac:dyDescent="0.2">
      <c r="A8405" s="43">
        <v>44290</v>
      </c>
      <c r="B8405" s="41">
        <v>44289</v>
      </c>
      <c r="C8405" s="41" t="s">
        <v>1052</v>
      </c>
      <c r="D8405" s="42">
        <f>VLOOKUP(Pag_Inicio_Corr_mas_casos[[#This Row],[Corregimiento]],Hoja3!$A$2:$D$676,4,0)</f>
        <v>40201</v>
      </c>
      <c r="E8405" s="41">
        <v>6</v>
      </c>
    </row>
    <row r="8406" spans="1:5" x14ac:dyDescent="0.2">
      <c r="A8406" s="43">
        <v>44290</v>
      </c>
      <c r="B8406" s="41">
        <v>44289</v>
      </c>
      <c r="C8406" s="41" t="s">
        <v>1033</v>
      </c>
      <c r="D8406" s="42">
        <f>VLOOKUP(Pag_Inicio_Corr_mas_casos[[#This Row],[Corregimiento]],Hoja3!$A$2:$D$676,4,0)</f>
        <v>91008</v>
      </c>
      <c r="E8406" s="41">
        <v>6</v>
      </c>
    </row>
    <row r="8407" spans="1:5" x14ac:dyDescent="0.2">
      <c r="A8407" s="43">
        <v>44290</v>
      </c>
      <c r="B8407" s="41">
        <v>44289</v>
      </c>
      <c r="C8407" s="41" t="s">
        <v>1069</v>
      </c>
      <c r="D8407" s="42">
        <f>VLOOKUP(Pag_Inicio_Corr_mas_casos[[#This Row],[Corregimiento]],Hoja3!$A$2:$D$676,4,0)</f>
        <v>91013</v>
      </c>
      <c r="E8407" s="41">
        <v>6</v>
      </c>
    </row>
    <row r="8408" spans="1:5" x14ac:dyDescent="0.2">
      <c r="A8408" s="43">
        <v>44290</v>
      </c>
      <c r="B8408" s="41">
        <v>44289</v>
      </c>
      <c r="C8408" s="41" t="s">
        <v>1211</v>
      </c>
      <c r="D8408" s="42">
        <f>VLOOKUP(Pag_Inicio_Corr_mas_casos[[#This Row],[Corregimiento]],Hoja3!$A$2:$D$676,4,0)</f>
        <v>41104</v>
      </c>
      <c r="E8408" s="41">
        <v>5</v>
      </c>
    </row>
    <row r="8409" spans="1:5" x14ac:dyDescent="0.2">
      <c r="A8409" s="43">
        <v>44290</v>
      </c>
      <c r="B8409" s="41">
        <v>44289</v>
      </c>
      <c r="C8409" s="41" t="s">
        <v>1078</v>
      </c>
      <c r="D8409" s="42">
        <f>VLOOKUP(Pag_Inicio_Corr_mas_casos[[#This Row],[Corregimiento]],Hoja3!$A$2:$D$676,4,0)</f>
        <v>40503</v>
      </c>
      <c r="E8409" s="41">
        <v>5</v>
      </c>
    </row>
    <row r="8410" spans="1:5" x14ac:dyDescent="0.2">
      <c r="A8410" s="43">
        <v>44290</v>
      </c>
      <c r="B8410" s="41">
        <v>44289</v>
      </c>
      <c r="C8410" s="41" t="s">
        <v>1055</v>
      </c>
      <c r="D8410" s="42">
        <f>VLOOKUP(Pag_Inicio_Corr_mas_casos[[#This Row],[Corregimiento]],Hoja3!$A$2:$D$676,4,0)</f>
        <v>90301</v>
      </c>
      <c r="E8410" s="41">
        <v>5</v>
      </c>
    </row>
    <row r="8411" spans="1:5" x14ac:dyDescent="0.2">
      <c r="A8411" s="43">
        <v>44290</v>
      </c>
      <c r="B8411" s="41">
        <v>44289</v>
      </c>
      <c r="C8411" s="41" t="s">
        <v>942</v>
      </c>
      <c r="D8411" s="42">
        <f>VLOOKUP(Pag_Inicio_Corr_mas_casos[[#This Row],[Corregimiento]],Hoja3!$A$2:$D$676,4,0)</f>
        <v>80807</v>
      </c>
      <c r="E8411" s="41">
        <v>5</v>
      </c>
    </row>
    <row r="8412" spans="1:5" x14ac:dyDescent="0.2">
      <c r="A8412" s="43">
        <v>44290</v>
      </c>
      <c r="B8412" s="41">
        <v>44289</v>
      </c>
      <c r="C8412" s="41" t="s">
        <v>1145</v>
      </c>
      <c r="D8412" s="42">
        <f>VLOOKUP(Pag_Inicio_Corr_mas_casos[[#This Row],[Corregimiento]],Hoja3!$A$2:$D$676,4,0)</f>
        <v>40506</v>
      </c>
      <c r="E8412" s="41">
        <v>5</v>
      </c>
    </row>
    <row r="8413" spans="1:5" x14ac:dyDescent="0.2">
      <c r="A8413" s="43">
        <v>44290</v>
      </c>
      <c r="B8413" s="41">
        <v>44289</v>
      </c>
      <c r="C8413" s="41" t="s">
        <v>940</v>
      </c>
      <c r="D8413" s="42">
        <f>VLOOKUP(Pag_Inicio_Corr_mas_casos[[#This Row],[Corregimiento]],Hoja3!$A$2:$D$676,4,0)</f>
        <v>80806</v>
      </c>
      <c r="E8413" s="41">
        <v>4</v>
      </c>
    </row>
    <row r="8414" spans="1:5" x14ac:dyDescent="0.2">
      <c r="A8414" s="43">
        <v>44290</v>
      </c>
      <c r="B8414" s="41">
        <v>44289</v>
      </c>
      <c r="C8414" s="41" t="s">
        <v>1257</v>
      </c>
      <c r="D8414" s="42">
        <f>VLOOKUP(Pag_Inicio_Corr_mas_casos[[#This Row],[Corregimiento]],Hoja3!$A$2:$D$676,4,0)</f>
        <v>120405</v>
      </c>
      <c r="E8414" s="41">
        <v>4</v>
      </c>
    </row>
    <row r="8415" spans="1:5" x14ac:dyDescent="0.2">
      <c r="A8415" s="77">
        <v>44291</v>
      </c>
      <c r="B8415" s="78">
        <v>44290</v>
      </c>
      <c r="C8415" s="78" t="s">
        <v>1079</v>
      </c>
      <c r="D8415" s="79">
        <f>VLOOKUP(Pag_Inicio_Corr_mas_casos[[#This Row],[Corregimiento]],Hoja3!$A$2:$D$676,4,0)</f>
        <v>91101</v>
      </c>
      <c r="E8415" s="78">
        <v>7</v>
      </c>
    </row>
    <row r="8416" spans="1:5" x14ac:dyDescent="0.2">
      <c r="A8416" s="77">
        <v>44291</v>
      </c>
      <c r="B8416" s="78">
        <v>44290</v>
      </c>
      <c r="C8416" s="78" t="s">
        <v>1046</v>
      </c>
      <c r="D8416" s="79">
        <f>VLOOKUP(Pag_Inicio_Corr_mas_casos[[#This Row],[Corregimiento]],Hoja3!$A$2:$D$676,4,0)</f>
        <v>80812</v>
      </c>
      <c r="E8416" s="78">
        <v>7</v>
      </c>
    </row>
    <row r="8417" spans="1:5" x14ac:dyDescent="0.2">
      <c r="A8417" s="77">
        <v>44291</v>
      </c>
      <c r="B8417" s="78">
        <v>44290</v>
      </c>
      <c r="C8417" s="78" t="s">
        <v>1258</v>
      </c>
      <c r="D8417" s="79">
        <f>VLOOKUP(Pag_Inicio_Corr_mas_casos[[#This Row],[Corregimiento]],Hoja3!$A$2:$D$676,4,0)</f>
        <v>40703</v>
      </c>
      <c r="E8417" s="78">
        <v>6</v>
      </c>
    </row>
    <row r="8418" spans="1:5" x14ac:dyDescent="0.2">
      <c r="A8418" s="77">
        <v>44291</v>
      </c>
      <c r="B8418" s="78">
        <v>44290</v>
      </c>
      <c r="C8418" s="78" t="s">
        <v>1012</v>
      </c>
      <c r="D8418" s="79">
        <f>VLOOKUP(Pag_Inicio_Corr_mas_casos[[#This Row],[Corregimiento]],Hoja3!$A$2:$D$676,4,0)</f>
        <v>80819</v>
      </c>
      <c r="E8418" s="78">
        <v>6</v>
      </c>
    </row>
    <row r="8419" spans="1:5" x14ac:dyDescent="0.2">
      <c r="A8419" s="77">
        <v>44291</v>
      </c>
      <c r="B8419" s="78">
        <v>44290</v>
      </c>
      <c r="C8419" s="78" t="s">
        <v>1043</v>
      </c>
      <c r="D8419" s="79">
        <f>VLOOKUP(Pag_Inicio_Corr_mas_casos[[#This Row],[Corregimiento]],Hoja3!$A$2:$D$676,4,0)</f>
        <v>20602</v>
      </c>
      <c r="E8419" s="78">
        <v>6</v>
      </c>
    </row>
    <row r="8420" spans="1:5" x14ac:dyDescent="0.2">
      <c r="A8420" s="77">
        <v>44291</v>
      </c>
      <c r="B8420" s="78">
        <v>44290</v>
      </c>
      <c r="C8420" s="78" t="s">
        <v>1259</v>
      </c>
      <c r="D8420" s="79">
        <f>VLOOKUP(Pag_Inicio_Corr_mas_casos[[#This Row],[Corregimiento]],Hoja3!$A$2:$D$676,4,0)</f>
        <v>40502</v>
      </c>
      <c r="E8420" s="78">
        <v>6</v>
      </c>
    </row>
    <row r="8421" spans="1:5" x14ac:dyDescent="0.2">
      <c r="A8421" s="77">
        <v>44291</v>
      </c>
      <c r="B8421" s="78">
        <v>44290</v>
      </c>
      <c r="C8421" s="78" t="s">
        <v>1260</v>
      </c>
      <c r="D8421" s="79">
        <f>VLOOKUP(Pag_Inicio_Corr_mas_casos[[#This Row],[Corregimiento]],Hoja3!$A$2:$D$676,4,0)</f>
        <v>90705</v>
      </c>
      <c r="E8421" s="78">
        <v>4</v>
      </c>
    </row>
    <row r="8422" spans="1:5" x14ac:dyDescent="0.2">
      <c r="A8422" s="77">
        <v>44291</v>
      </c>
      <c r="B8422" s="78">
        <v>44290</v>
      </c>
      <c r="C8422" s="78" t="s">
        <v>974</v>
      </c>
      <c r="D8422" s="79">
        <f>VLOOKUP(Pag_Inicio_Corr_mas_casos[[#This Row],[Corregimiento]],Hoja3!$A$2:$D$676,4,0)</f>
        <v>40203</v>
      </c>
      <c r="E8422" s="78">
        <v>4</v>
      </c>
    </row>
    <row r="8423" spans="1:5" x14ac:dyDescent="0.2">
      <c r="A8423" s="77">
        <v>44291</v>
      </c>
      <c r="B8423" s="78">
        <v>44290</v>
      </c>
      <c r="C8423" s="78" t="s">
        <v>1007</v>
      </c>
      <c r="D8423" s="79">
        <f>VLOOKUP(Pag_Inicio_Corr_mas_casos[[#This Row],[Corregimiento]],Hoja3!$A$2:$D$676,4,0)</f>
        <v>40612</v>
      </c>
      <c r="E8423" s="78">
        <v>4</v>
      </c>
    </row>
    <row r="8424" spans="1:5" x14ac:dyDescent="0.2">
      <c r="A8424" s="77">
        <v>44291</v>
      </c>
      <c r="B8424" s="78">
        <v>44290</v>
      </c>
      <c r="C8424" s="78" t="s">
        <v>1036</v>
      </c>
      <c r="D8424" s="79">
        <f>VLOOKUP(Pag_Inicio_Corr_mas_casos[[#This Row],[Corregimiento]],Hoja3!$A$2:$D$676,4,0)</f>
        <v>130106</v>
      </c>
      <c r="E8424" s="78">
        <v>4</v>
      </c>
    </row>
    <row r="8425" spans="1:5" x14ac:dyDescent="0.2">
      <c r="A8425" s="77">
        <v>44291</v>
      </c>
      <c r="B8425" s="78">
        <v>44290</v>
      </c>
      <c r="C8425" s="78" t="s">
        <v>937</v>
      </c>
      <c r="D8425" s="79">
        <f>VLOOKUP(Pag_Inicio_Corr_mas_casos[[#This Row],[Corregimiento]],Hoja3!$A$2:$D$676,4,0)</f>
        <v>80810</v>
      </c>
      <c r="E8425" s="78">
        <v>3</v>
      </c>
    </row>
    <row r="8426" spans="1:5" x14ac:dyDescent="0.2">
      <c r="A8426" s="77">
        <v>44291</v>
      </c>
      <c r="B8426" s="78">
        <v>44290</v>
      </c>
      <c r="C8426" s="78" t="s">
        <v>951</v>
      </c>
      <c r="D8426" s="79">
        <f>VLOOKUP(Pag_Inicio_Corr_mas_casos[[#This Row],[Corregimiento]],Hoja3!$A$2:$D$676,4,0)</f>
        <v>80813</v>
      </c>
      <c r="E8426" s="78">
        <v>3</v>
      </c>
    </row>
    <row r="8427" spans="1:5" x14ac:dyDescent="0.2">
      <c r="A8427" s="77">
        <v>44291</v>
      </c>
      <c r="B8427" s="78">
        <v>44290</v>
      </c>
      <c r="C8427" s="78" t="s">
        <v>1060</v>
      </c>
      <c r="D8427" s="79">
        <f>VLOOKUP(Pag_Inicio_Corr_mas_casos[[#This Row],[Corregimiento]],Hoja3!$A$2:$D$676,4,0)</f>
        <v>40601</v>
      </c>
      <c r="E8427" s="78">
        <v>3</v>
      </c>
    </row>
    <row r="8428" spans="1:5" x14ac:dyDescent="0.2">
      <c r="A8428" s="77">
        <v>44291</v>
      </c>
      <c r="B8428" s="78">
        <v>44290</v>
      </c>
      <c r="C8428" s="78" t="s">
        <v>1261</v>
      </c>
      <c r="D8428" s="79">
        <f>VLOOKUP(Pag_Inicio_Corr_mas_casos[[#This Row],[Corregimiento]],Hoja3!$A$2:$D$676,4,0)</f>
        <v>90305</v>
      </c>
      <c r="E8428" s="78">
        <v>3</v>
      </c>
    </row>
    <row r="8429" spans="1:5" x14ac:dyDescent="0.2">
      <c r="A8429" s="77">
        <v>44291</v>
      </c>
      <c r="B8429" s="78">
        <v>44290</v>
      </c>
      <c r="C8429" s="78" t="s">
        <v>1052</v>
      </c>
      <c r="D8429" s="79">
        <f>VLOOKUP(Pag_Inicio_Corr_mas_casos[[#This Row],[Corregimiento]],Hoja3!$A$2:$D$676,4,0)</f>
        <v>40201</v>
      </c>
      <c r="E8429" s="78">
        <v>3</v>
      </c>
    </row>
    <row r="8430" spans="1:5" x14ac:dyDescent="0.2">
      <c r="A8430" s="77">
        <v>44291</v>
      </c>
      <c r="B8430" s="78">
        <v>44290</v>
      </c>
      <c r="C8430" s="78" t="s">
        <v>960</v>
      </c>
      <c r="D8430" s="79">
        <f>VLOOKUP(Pag_Inicio_Corr_mas_casos[[#This Row],[Corregimiento]],Hoja3!$A$2:$D$676,4,0)</f>
        <v>80804</v>
      </c>
      <c r="E8430" s="78">
        <v>3</v>
      </c>
    </row>
    <row r="8431" spans="1:5" x14ac:dyDescent="0.2">
      <c r="A8431" s="77">
        <v>44291</v>
      </c>
      <c r="B8431" s="78">
        <v>44290</v>
      </c>
      <c r="C8431" s="78" t="s">
        <v>954</v>
      </c>
      <c r="D8431" s="79">
        <f>VLOOKUP(Pag_Inicio_Corr_mas_casos[[#This Row],[Corregimiento]],Hoja3!$A$2:$D$676,4,0)</f>
        <v>80822</v>
      </c>
      <c r="E8431" s="78">
        <v>3</v>
      </c>
    </row>
    <row r="8432" spans="1:5" x14ac:dyDescent="0.2">
      <c r="A8432" s="77">
        <v>44291</v>
      </c>
      <c r="B8432" s="78">
        <v>44290</v>
      </c>
      <c r="C8432" s="78" t="s">
        <v>1205</v>
      </c>
      <c r="D8432" s="79">
        <f>VLOOKUP(Pag_Inicio_Corr_mas_casos[[#This Row],[Corregimiento]],Hoja3!$A$2:$D$676,4,0)</f>
        <v>10207</v>
      </c>
      <c r="E8432" s="78">
        <v>3</v>
      </c>
    </row>
    <row r="8433" spans="1:5" x14ac:dyDescent="0.2">
      <c r="A8433" s="77">
        <v>44291</v>
      </c>
      <c r="B8433" s="78">
        <v>44290</v>
      </c>
      <c r="C8433" s="78" t="s">
        <v>940</v>
      </c>
      <c r="D8433" s="79">
        <f>VLOOKUP(Pag_Inicio_Corr_mas_casos[[#This Row],[Corregimiento]],Hoja3!$A$2:$D$676,4,0)</f>
        <v>80806</v>
      </c>
      <c r="E8433" s="78">
        <v>3</v>
      </c>
    </row>
    <row r="8434" spans="1:5" x14ac:dyDescent="0.2">
      <c r="A8434" s="77">
        <v>44291</v>
      </c>
      <c r="B8434" s="78">
        <v>44290</v>
      </c>
      <c r="C8434" s="78" t="s">
        <v>1205</v>
      </c>
      <c r="D8434" s="79">
        <f>VLOOKUP(Pag_Inicio_Corr_mas_casos[[#This Row],[Corregimiento]],Hoja3!$A$2:$D$676,4,0)</f>
        <v>10207</v>
      </c>
      <c r="E8434" s="78">
        <v>3</v>
      </c>
    </row>
    <row r="8435" spans="1:5" x14ac:dyDescent="0.2">
      <c r="A8435" s="50">
        <v>44292</v>
      </c>
      <c r="B8435" s="51">
        <v>44291</v>
      </c>
      <c r="C8435" s="51" t="s">
        <v>1022</v>
      </c>
      <c r="D8435" s="52">
        <f>VLOOKUP(Pag_Inicio_Corr_mas_casos[[#This Row],[Corregimiento]],Hoja3!$A$2:$D$676,4,0)</f>
        <v>91001</v>
      </c>
      <c r="E8435" s="51">
        <v>12</v>
      </c>
    </row>
    <row r="8436" spans="1:5" x14ac:dyDescent="0.2">
      <c r="A8436" s="50">
        <v>44292</v>
      </c>
      <c r="B8436" s="51">
        <v>44291</v>
      </c>
      <c r="C8436" s="51" t="s">
        <v>1011</v>
      </c>
      <c r="D8436" s="52">
        <f>VLOOKUP(Pag_Inicio_Corr_mas_casos[[#This Row],[Corregimiento]],Hoja3!$A$2:$D$676,4,0)</f>
        <v>80809</v>
      </c>
      <c r="E8436" s="51">
        <v>12</v>
      </c>
    </row>
    <row r="8437" spans="1:5" x14ac:dyDescent="0.2">
      <c r="A8437" s="50">
        <v>44292</v>
      </c>
      <c r="B8437" s="51">
        <v>44291</v>
      </c>
      <c r="C8437" s="51" t="s">
        <v>942</v>
      </c>
      <c r="D8437" s="52">
        <f>VLOOKUP(Pag_Inicio_Corr_mas_casos[[#This Row],[Corregimiento]],Hoja3!$A$2:$D$676,4,0)</f>
        <v>80807</v>
      </c>
      <c r="E8437" s="51">
        <v>11</v>
      </c>
    </row>
    <row r="8438" spans="1:5" x14ac:dyDescent="0.2">
      <c r="A8438" s="50">
        <v>44292</v>
      </c>
      <c r="B8438" s="51">
        <v>44291</v>
      </c>
      <c r="C8438" s="51" t="s">
        <v>1206</v>
      </c>
      <c r="D8438" s="52">
        <f>VLOOKUP(Pag_Inicio_Corr_mas_casos[[#This Row],[Corregimiento]],Hoja3!$A$2:$D$676,4,0)</f>
        <v>10101</v>
      </c>
      <c r="E8438" s="51">
        <v>11</v>
      </c>
    </row>
    <row r="8439" spans="1:5" x14ac:dyDescent="0.2">
      <c r="A8439" s="50">
        <v>44292</v>
      </c>
      <c r="B8439" s="51">
        <v>44291</v>
      </c>
      <c r="C8439" s="51" t="s">
        <v>1003</v>
      </c>
      <c r="D8439" s="52">
        <f>VLOOKUP(Pag_Inicio_Corr_mas_casos[[#This Row],[Corregimiento]],Hoja3!$A$2:$D$676,4,0)</f>
        <v>40611</v>
      </c>
      <c r="E8439" s="51">
        <v>10</v>
      </c>
    </row>
    <row r="8440" spans="1:5" x14ac:dyDescent="0.2">
      <c r="A8440" s="50">
        <v>44292</v>
      </c>
      <c r="B8440" s="51">
        <v>44291</v>
      </c>
      <c r="C8440" s="51" t="s">
        <v>1007</v>
      </c>
      <c r="D8440" s="52">
        <f>VLOOKUP(Pag_Inicio_Corr_mas_casos[[#This Row],[Corregimiento]],Hoja3!$A$2:$D$676,4,0)</f>
        <v>40612</v>
      </c>
      <c r="E8440" s="51">
        <v>10</v>
      </c>
    </row>
    <row r="8441" spans="1:5" x14ac:dyDescent="0.2">
      <c r="A8441" s="50">
        <v>44292</v>
      </c>
      <c r="B8441" s="51">
        <v>44291</v>
      </c>
      <c r="C8441" s="51" t="s">
        <v>1060</v>
      </c>
      <c r="D8441" s="52">
        <f>VLOOKUP(Pag_Inicio_Corr_mas_casos[[#This Row],[Corregimiento]],Hoja3!$A$2:$D$676,4,0)</f>
        <v>40601</v>
      </c>
      <c r="E8441" s="51">
        <v>10</v>
      </c>
    </row>
    <row r="8442" spans="1:5" x14ac:dyDescent="0.2">
      <c r="A8442" s="50">
        <v>44292</v>
      </c>
      <c r="B8442" s="51">
        <v>44291</v>
      </c>
      <c r="C8442" s="51" t="s">
        <v>946</v>
      </c>
      <c r="D8442" s="52">
        <f>VLOOKUP(Pag_Inicio_Corr_mas_casos[[#This Row],[Corregimiento]],Hoja3!$A$2:$D$676,4,0)</f>
        <v>80814</v>
      </c>
      <c r="E8442" s="51">
        <v>9</v>
      </c>
    </row>
    <row r="8443" spans="1:5" x14ac:dyDescent="0.2">
      <c r="A8443" s="50">
        <v>44292</v>
      </c>
      <c r="B8443" s="51">
        <v>44291</v>
      </c>
      <c r="C8443" s="51" t="s">
        <v>1058</v>
      </c>
      <c r="D8443" s="52">
        <f>VLOOKUP(Pag_Inicio_Corr_mas_casos[[#This Row],[Corregimiento]],Hoja3!$A$2:$D$676,4,0)</f>
        <v>40501</v>
      </c>
      <c r="E8443" s="51">
        <v>7</v>
      </c>
    </row>
    <row r="8444" spans="1:5" x14ac:dyDescent="0.2">
      <c r="A8444" s="50">
        <v>44292</v>
      </c>
      <c r="B8444" s="51">
        <v>44291</v>
      </c>
      <c r="C8444" s="51" t="s">
        <v>1038</v>
      </c>
      <c r="D8444" s="52">
        <f>VLOOKUP(Pag_Inicio_Corr_mas_casos[[#This Row],[Corregimiento]],Hoja3!$A$2:$D$676,4,0)</f>
        <v>130108</v>
      </c>
      <c r="E8444" s="51">
        <v>7</v>
      </c>
    </row>
    <row r="8445" spans="1:5" x14ac:dyDescent="0.2">
      <c r="A8445" s="50">
        <v>44292</v>
      </c>
      <c r="B8445" s="51">
        <v>44291</v>
      </c>
      <c r="C8445" s="51" t="s">
        <v>941</v>
      </c>
      <c r="D8445" s="52">
        <f>VLOOKUP(Pag_Inicio_Corr_mas_casos[[#This Row],[Corregimiento]],Hoja3!$A$2:$D$676,4,0)</f>
        <v>80823</v>
      </c>
      <c r="E8445" s="51">
        <v>7</v>
      </c>
    </row>
    <row r="8446" spans="1:5" x14ac:dyDescent="0.2">
      <c r="A8446" s="50">
        <v>44292</v>
      </c>
      <c r="B8446" s="51">
        <v>44291</v>
      </c>
      <c r="C8446" s="51" t="s">
        <v>1069</v>
      </c>
      <c r="D8446" s="52">
        <f>VLOOKUP(Pag_Inicio_Corr_mas_casos[[#This Row],[Corregimiento]],Hoja3!$A$2:$D$676,4,0)</f>
        <v>91013</v>
      </c>
      <c r="E8446" s="51">
        <v>6</v>
      </c>
    </row>
    <row r="8447" spans="1:5" x14ac:dyDescent="0.2">
      <c r="A8447" s="50">
        <v>44292</v>
      </c>
      <c r="B8447" s="51">
        <v>44291</v>
      </c>
      <c r="C8447" s="51" t="s">
        <v>1046</v>
      </c>
      <c r="D8447" s="52">
        <f>VLOOKUP(Pag_Inicio_Corr_mas_casos[[#This Row],[Corregimiento]],Hoja3!$A$2:$D$676,4,0)</f>
        <v>80812</v>
      </c>
      <c r="E8447" s="51">
        <v>6</v>
      </c>
    </row>
    <row r="8448" spans="1:5" x14ac:dyDescent="0.2">
      <c r="A8448" s="50">
        <v>44292</v>
      </c>
      <c r="B8448" s="51">
        <v>44291</v>
      </c>
      <c r="C8448" s="51" t="s">
        <v>1176</v>
      </c>
      <c r="D8448" s="52">
        <f>VLOOKUP(Pag_Inicio_Corr_mas_casos[[#This Row],[Corregimiento]],Hoja3!$A$2:$D$676,4,0)</f>
        <v>10203</v>
      </c>
      <c r="E8448" s="51">
        <v>5</v>
      </c>
    </row>
    <row r="8449" spans="1:5" x14ac:dyDescent="0.2">
      <c r="A8449" s="50">
        <v>44292</v>
      </c>
      <c r="B8449" s="51">
        <v>44291</v>
      </c>
      <c r="C8449" s="51" t="s">
        <v>1112</v>
      </c>
      <c r="D8449" s="52">
        <f>VLOOKUP(Pag_Inicio_Corr_mas_casos[[#This Row],[Corregimiento]],Hoja3!$A$2:$D$676,4,0)</f>
        <v>40801</v>
      </c>
      <c r="E8449" s="51">
        <v>5</v>
      </c>
    </row>
    <row r="8450" spans="1:5" x14ac:dyDescent="0.2">
      <c r="A8450" s="50">
        <v>44292</v>
      </c>
      <c r="B8450" s="51">
        <v>44291</v>
      </c>
      <c r="C8450" s="51" t="s">
        <v>951</v>
      </c>
      <c r="D8450" s="52">
        <f>VLOOKUP(Pag_Inicio_Corr_mas_casos[[#This Row],[Corregimiento]],Hoja3!$A$2:$D$676,4,0)</f>
        <v>80813</v>
      </c>
      <c r="E8450" s="51">
        <v>5</v>
      </c>
    </row>
    <row r="8451" spans="1:5" x14ac:dyDescent="0.2">
      <c r="A8451" s="50">
        <v>44292</v>
      </c>
      <c r="B8451" s="51">
        <v>44291</v>
      </c>
      <c r="C8451" s="51" t="s">
        <v>1227</v>
      </c>
      <c r="D8451" s="52">
        <f>VLOOKUP(Pag_Inicio_Corr_mas_casos[[#This Row],[Corregimiento]],Hoja3!$A$2:$D$676,4,0)</f>
        <v>40704</v>
      </c>
      <c r="E8451" s="51">
        <v>5</v>
      </c>
    </row>
    <row r="8452" spans="1:5" x14ac:dyDescent="0.2">
      <c r="A8452" s="50">
        <v>44292</v>
      </c>
      <c r="B8452" s="51">
        <v>44291</v>
      </c>
      <c r="C8452" s="51" t="s">
        <v>992</v>
      </c>
      <c r="D8452" s="52">
        <f>VLOOKUP(Pag_Inicio_Corr_mas_casos[[#This Row],[Corregimiento]],Hoja3!$A$2:$D$676,4,0)</f>
        <v>80808</v>
      </c>
      <c r="E8452" s="51">
        <v>5</v>
      </c>
    </row>
    <row r="8453" spans="1:5" x14ac:dyDescent="0.2">
      <c r="A8453" s="50">
        <v>44292</v>
      </c>
      <c r="B8453" s="51">
        <v>44291</v>
      </c>
      <c r="C8453" s="51" t="s">
        <v>1075</v>
      </c>
      <c r="D8453" s="52">
        <f>VLOOKUP(Pag_Inicio_Corr_mas_casos[[#This Row],[Corregimiento]],Hoja3!$A$2:$D$676,4,0)</f>
        <v>20205</v>
      </c>
      <c r="E8453" s="51">
        <v>5</v>
      </c>
    </row>
    <row r="8454" spans="1:5" x14ac:dyDescent="0.2">
      <c r="A8454" s="50">
        <v>44292</v>
      </c>
      <c r="B8454" s="51">
        <v>44291</v>
      </c>
      <c r="C8454" s="51" t="s">
        <v>1059</v>
      </c>
      <c r="D8454" s="52">
        <f>VLOOKUP(Pag_Inicio_Corr_mas_casos[[#This Row],[Corregimiento]],Hoja3!$A$2:$D$676,4,0)</f>
        <v>91007</v>
      </c>
      <c r="E8454" s="51">
        <v>5</v>
      </c>
    </row>
    <row r="8455" spans="1:5" x14ac:dyDescent="0.2">
      <c r="A8455" s="53">
        <v>44293</v>
      </c>
      <c r="B8455" s="54">
        <v>44292</v>
      </c>
      <c r="C8455" s="54" t="s">
        <v>1060</v>
      </c>
      <c r="D8455" s="55">
        <f>VLOOKUP(Pag_Inicio_Corr_mas_casos[[#This Row],[Corregimiento]],Hoja3!$A$2:$D$676,4,0)</f>
        <v>40601</v>
      </c>
      <c r="E8455" s="54">
        <v>14</v>
      </c>
    </row>
    <row r="8456" spans="1:5" x14ac:dyDescent="0.2">
      <c r="A8456" s="53">
        <v>44293</v>
      </c>
      <c r="B8456" s="54">
        <v>44292</v>
      </c>
      <c r="C8456" s="54" t="s">
        <v>1011</v>
      </c>
      <c r="D8456" s="55">
        <f>VLOOKUP(Pag_Inicio_Corr_mas_casos[[#This Row],[Corregimiento]],Hoja3!$A$2:$D$676,4,0)</f>
        <v>80809</v>
      </c>
      <c r="E8456" s="54">
        <v>13</v>
      </c>
    </row>
    <row r="8457" spans="1:5" x14ac:dyDescent="0.2">
      <c r="A8457" s="53">
        <v>44293</v>
      </c>
      <c r="B8457" s="54">
        <v>44292</v>
      </c>
      <c r="C8457" s="54" t="s">
        <v>1262</v>
      </c>
      <c r="D8457" s="55">
        <f>VLOOKUP(Pag_Inicio_Corr_mas_casos[[#This Row],[Corregimiento]],Hoja3!$A$2:$D$676,4,0)</f>
        <v>41401</v>
      </c>
      <c r="E8457" s="54">
        <v>11</v>
      </c>
    </row>
    <row r="8458" spans="1:5" x14ac:dyDescent="0.2">
      <c r="A8458" s="53">
        <v>44293</v>
      </c>
      <c r="B8458" s="54">
        <v>44292</v>
      </c>
      <c r="C8458" s="54" t="s">
        <v>953</v>
      </c>
      <c r="D8458" s="55">
        <f>VLOOKUP(Pag_Inicio_Corr_mas_casos[[#This Row],[Corregimiento]],Hoja3!$A$2:$D$676,4,0)</f>
        <v>80817</v>
      </c>
      <c r="E8458" s="54">
        <v>10</v>
      </c>
    </row>
    <row r="8459" spans="1:5" x14ac:dyDescent="0.2">
      <c r="A8459" s="53">
        <v>44293</v>
      </c>
      <c r="B8459" s="54">
        <v>44292</v>
      </c>
      <c r="C8459" s="54" t="s">
        <v>1022</v>
      </c>
      <c r="D8459" s="55">
        <f>VLOOKUP(Pag_Inicio_Corr_mas_casos[[#This Row],[Corregimiento]],Hoja3!$A$2:$D$676,4,0)</f>
        <v>91001</v>
      </c>
      <c r="E8459" s="54">
        <v>10</v>
      </c>
    </row>
    <row r="8460" spans="1:5" x14ac:dyDescent="0.2">
      <c r="A8460" s="53">
        <v>44293</v>
      </c>
      <c r="B8460" s="54">
        <v>44292</v>
      </c>
      <c r="C8460" s="54" t="s">
        <v>961</v>
      </c>
      <c r="D8460" s="55">
        <f>VLOOKUP(Pag_Inicio_Corr_mas_casos[[#This Row],[Corregimiento]],Hoja3!$A$2:$D$676,4,0)</f>
        <v>20601</v>
      </c>
      <c r="E8460" s="54">
        <v>9</v>
      </c>
    </row>
    <row r="8461" spans="1:5" x14ac:dyDescent="0.2">
      <c r="A8461" s="53">
        <v>44293</v>
      </c>
      <c r="B8461" s="54">
        <v>44292</v>
      </c>
      <c r="C8461" s="54" t="s">
        <v>1150</v>
      </c>
      <c r="D8461" s="55">
        <f>VLOOKUP(Pag_Inicio_Corr_mas_casos[[#This Row],[Corregimiento]],Hoja3!$A$2:$D$676,4,0)</f>
        <v>10206</v>
      </c>
      <c r="E8461" s="54">
        <v>8</v>
      </c>
    </row>
    <row r="8462" spans="1:5" x14ac:dyDescent="0.2">
      <c r="A8462" s="53">
        <v>44293</v>
      </c>
      <c r="B8462" s="54">
        <v>44292</v>
      </c>
      <c r="C8462" s="54" t="s">
        <v>1046</v>
      </c>
      <c r="D8462" s="55">
        <f>VLOOKUP(Pag_Inicio_Corr_mas_casos[[#This Row],[Corregimiento]],Hoja3!$A$2:$D$676,4,0)</f>
        <v>80812</v>
      </c>
      <c r="E8462" s="54">
        <v>8</v>
      </c>
    </row>
    <row r="8463" spans="1:5" x14ac:dyDescent="0.2">
      <c r="A8463" s="53">
        <v>44293</v>
      </c>
      <c r="B8463" s="54">
        <v>44292</v>
      </c>
      <c r="C8463" s="54" t="s">
        <v>1145</v>
      </c>
      <c r="D8463" s="55">
        <f>VLOOKUP(Pag_Inicio_Corr_mas_casos[[#This Row],[Corregimiento]],Hoja3!$A$2:$D$676,4,0)</f>
        <v>40506</v>
      </c>
      <c r="E8463" s="54">
        <v>8</v>
      </c>
    </row>
    <row r="8464" spans="1:5" x14ac:dyDescent="0.2">
      <c r="A8464" s="53">
        <v>44293</v>
      </c>
      <c r="B8464" s="54">
        <v>44292</v>
      </c>
      <c r="C8464" s="54" t="s">
        <v>1078</v>
      </c>
      <c r="D8464" s="55">
        <f>VLOOKUP(Pag_Inicio_Corr_mas_casos[[#This Row],[Corregimiento]],Hoja3!$A$2:$D$676,4,0)</f>
        <v>40503</v>
      </c>
      <c r="E8464" s="54">
        <v>7</v>
      </c>
    </row>
    <row r="8465" spans="1:5" x14ac:dyDescent="0.2">
      <c r="A8465" s="53">
        <v>44293</v>
      </c>
      <c r="B8465" s="54">
        <v>44292</v>
      </c>
      <c r="C8465" s="54" t="s">
        <v>947</v>
      </c>
      <c r="D8465" s="55">
        <f>VLOOKUP(Pag_Inicio_Corr_mas_casos[[#This Row],[Corregimiento]],Hoja3!$A$2:$D$676,4,0)</f>
        <v>80826</v>
      </c>
      <c r="E8465" s="54">
        <v>7</v>
      </c>
    </row>
    <row r="8466" spans="1:5" x14ac:dyDescent="0.2">
      <c r="A8466" s="53">
        <v>44293</v>
      </c>
      <c r="B8466" s="54">
        <v>44292</v>
      </c>
      <c r="C8466" s="54" t="s">
        <v>1167</v>
      </c>
      <c r="D8466" s="55">
        <f>VLOOKUP(Pag_Inicio_Corr_mas_casos[[#This Row],[Corregimiento]],Hoja3!$A$2:$D$676,4,0)</f>
        <v>10201</v>
      </c>
      <c r="E8466" s="54">
        <v>7</v>
      </c>
    </row>
    <row r="8467" spans="1:5" x14ac:dyDescent="0.2">
      <c r="A8467" s="53">
        <v>44293</v>
      </c>
      <c r="B8467" s="54">
        <v>44292</v>
      </c>
      <c r="C8467" s="54" t="s">
        <v>1033</v>
      </c>
      <c r="D8467" s="55">
        <f>VLOOKUP(Pag_Inicio_Corr_mas_casos[[#This Row],[Corregimiento]],Hoja3!$A$2:$D$676,4,0)</f>
        <v>91008</v>
      </c>
      <c r="E8467" s="54">
        <v>6</v>
      </c>
    </row>
    <row r="8468" spans="1:5" x14ac:dyDescent="0.2">
      <c r="A8468" s="53">
        <v>44293</v>
      </c>
      <c r="B8468" s="54">
        <v>44292</v>
      </c>
      <c r="C8468" s="54" t="s">
        <v>1036</v>
      </c>
      <c r="D8468" s="55">
        <f>VLOOKUP(Pag_Inicio_Corr_mas_casos[[#This Row],[Corregimiento]],Hoja3!$A$2:$D$676,4,0)</f>
        <v>130106</v>
      </c>
      <c r="E8468" s="54">
        <v>6</v>
      </c>
    </row>
    <row r="8469" spans="1:5" x14ac:dyDescent="0.2">
      <c r="A8469" s="53">
        <v>44293</v>
      </c>
      <c r="B8469" s="54">
        <v>44292</v>
      </c>
      <c r="C8469" s="54" t="s">
        <v>939</v>
      </c>
      <c r="D8469" s="55">
        <f>VLOOKUP(Pag_Inicio_Corr_mas_casos[[#This Row],[Corregimiento]],Hoja3!$A$2:$D$676,4,0)</f>
        <v>81009</v>
      </c>
      <c r="E8469" s="54">
        <v>6</v>
      </c>
    </row>
    <row r="8470" spans="1:5" x14ac:dyDescent="0.2">
      <c r="A8470" s="53">
        <v>44293</v>
      </c>
      <c r="B8470" s="54">
        <v>44292</v>
      </c>
      <c r="C8470" s="54" t="s">
        <v>970</v>
      </c>
      <c r="D8470" s="55">
        <f>VLOOKUP(Pag_Inicio_Corr_mas_casos[[#This Row],[Corregimiento]],Hoja3!$A$2:$D$676,4,0)</f>
        <v>40606</v>
      </c>
      <c r="E8470" s="54">
        <v>6</v>
      </c>
    </row>
    <row r="8471" spans="1:5" x14ac:dyDescent="0.2">
      <c r="A8471" s="53">
        <v>44293</v>
      </c>
      <c r="B8471" s="54">
        <v>44292</v>
      </c>
      <c r="C8471" s="54" t="s">
        <v>1038</v>
      </c>
      <c r="D8471" s="55">
        <f>VLOOKUP(Pag_Inicio_Corr_mas_casos[[#This Row],[Corregimiento]],Hoja3!$A$2:$D$676,4,0)</f>
        <v>130108</v>
      </c>
      <c r="E8471" s="54">
        <v>5</v>
      </c>
    </row>
    <row r="8472" spans="1:5" x14ac:dyDescent="0.2">
      <c r="A8472" s="53">
        <v>44293</v>
      </c>
      <c r="B8472" s="54">
        <v>44292</v>
      </c>
      <c r="C8472" s="54" t="s">
        <v>946</v>
      </c>
      <c r="D8472" s="55">
        <f>VLOOKUP(Pag_Inicio_Corr_mas_casos[[#This Row],[Corregimiento]],Hoja3!$A$2:$D$676,4,0)</f>
        <v>80814</v>
      </c>
      <c r="E8472" s="54">
        <v>5</v>
      </c>
    </row>
    <row r="8473" spans="1:5" x14ac:dyDescent="0.2">
      <c r="A8473" s="53">
        <v>44293</v>
      </c>
      <c r="B8473" s="54">
        <v>44292</v>
      </c>
      <c r="C8473" s="54" t="s">
        <v>1007</v>
      </c>
      <c r="D8473" s="55">
        <f>VLOOKUP(Pag_Inicio_Corr_mas_casos[[#This Row],[Corregimiento]],Hoja3!$A$2:$D$676,4,0)</f>
        <v>40612</v>
      </c>
      <c r="E8473" s="54">
        <v>5</v>
      </c>
    </row>
    <row r="8474" spans="1:5" x14ac:dyDescent="0.2">
      <c r="A8474" s="53">
        <v>44293</v>
      </c>
      <c r="B8474" s="54">
        <v>44292</v>
      </c>
      <c r="C8474" s="54" t="s">
        <v>1206</v>
      </c>
      <c r="D8474" s="55">
        <f>VLOOKUP(Pag_Inicio_Corr_mas_casos[[#This Row],[Corregimiento]],Hoja3!$A$2:$D$676,4,0)</f>
        <v>10101</v>
      </c>
      <c r="E8474" s="54">
        <v>5</v>
      </c>
    </row>
    <row r="8475" spans="1:5" x14ac:dyDescent="0.2">
      <c r="A8475" s="62">
        <v>44294</v>
      </c>
      <c r="B8475" s="63">
        <v>44293</v>
      </c>
      <c r="C8475" s="63" t="s">
        <v>1046</v>
      </c>
      <c r="D8475" s="64">
        <f>VLOOKUP(Pag_Inicio_Corr_mas_casos[[#This Row],[Corregimiento]],Hoja3!$A$2:$D$676,4,0)</f>
        <v>80812</v>
      </c>
      <c r="E8475" s="63">
        <v>16</v>
      </c>
    </row>
    <row r="8476" spans="1:5" x14ac:dyDescent="0.2">
      <c r="A8476" s="62">
        <v>44294</v>
      </c>
      <c r="B8476" s="63">
        <v>44293</v>
      </c>
      <c r="C8476" s="63" t="s">
        <v>1060</v>
      </c>
      <c r="D8476" s="64">
        <f>VLOOKUP(Pag_Inicio_Corr_mas_casos[[#This Row],[Corregimiento]],Hoja3!$A$2:$D$676,4,0)</f>
        <v>40601</v>
      </c>
      <c r="E8476" s="63">
        <v>15</v>
      </c>
    </row>
    <row r="8477" spans="1:5" x14ac:dyDescent="0.2">
      <c r="A8477" s="62">
        <v>44294</v>
      </c>
      <c r="B8477" s="63">
        <v>44293</v>
      </c>
      <c r="C8477" s="63" t="s">
        <v>1011</v>
      </c>
      <c r="D8477" s="64">
        <f>VLOOKUP(Pag_Inicio_Corr_mas_casos[[#This Row],[Corregimiento]],Hoja3!$A$2:$D$676,4,0)</f>
        <v>80809</v>
      </c>
      <c r="E8477" s="63">
        <v>14</v>
      </c>
    </row>
    <row r="8478" spans="1:5" x14ac:dyDescent="0.2">
      <c r="A8478" s="62">
        <v>44294</v>
      </c>
      <c r="B8478" s="63">
        <v>44293</v>
      </c>
      <c r="C8478" s="63" t="s">
        <v>1007</v>
      </c>
      <c r="D8478" s="64">
        <f>VLOOKUP(Pag_Inicio_Corr_mas_casos[[#This Row],[Corregimiento]],Hoja3!$A$2:$D$676,4,0)</f>
        <v>40612</v>
      </c>
      <c r="E8478" s="63">
        <v>13</v>
      </c>
    </row>
    <row r="8479" spans="1:5" x14ac:dyDescent="0.2">
      <c r="A8479" s="62">
        <v>44294</v>
      </c>
      <c r="B8479" s="63">
        <v>44293</v>
      </c>
      <c r="C8479" s="63" t="s">
        <v>1078</v>
      </c>
      <c r="D8479" s="64">
        <f>VLOOKUP(Pag_Inicio_Corr_mas_casos[[#This Row],[Corregimiento]],Hoja3!$A$2:$D$676,4,0)</f>
        <v>40503</v>
      </c>
      <c r="E8479" s="63">
        <v>12</v>
      </c>
    </row>
    <row r="8480" spans="1:5" x14ac:dyDescent="0.2">
      <c r="A8480" s="62">
        <v>44294</v>
      </c>
      <c r="B8480" s="63">
        <v>44293</v>
      </c>
      <c r="C8480" s="63" t="s">
        <v>951</v>
      </c>
      <c r="D8480" s="64">
        <f>VLOOKUP(Pag_Inicio_Corr_mas_casos[[#This Row],[Corregimiento]],Hoja3!$A$2:$D$676,4,0)</f>
        <v>80813</v>
      </c>
      <c r="E8480" s="63">
        <v>12</v>
      </c>
    </row>
    <row r="8481" spans="1:5" x14ac:dyDescent="0.2">
      <c r="A8481" s="62">
        <v>44294</v>
      </c>
      <c r="B8481" s="63">
        <v>44293</v>
      </c>
      <c r="C8481" s="63" t="s">
        <v>853</v>
      </c>
      <c r="D8481" s="64">
        <f>VLOOKUP(Pag_Inicio_Corr_mas_casos[[#This Row],[Corregimiento]],Hoja3!$A$2:$D$676,4,0)</f>
        <v>40401</v>
      </c>
      <c r="E8481" s="63">
        <v>10</v>
      </c>
    </row>
    <row r="8482" spans="1:5" x14ac:dyDescent="0.2">
      <c r="A8482" s="62">
        <v>44294</v>
      </c>
      <c r="B8482" s="63">
        <v>44293</v>
      </c>
      <c r="C8482" s="63" t="s">
        <v>1206</v>
      </c>
      <c r="D8482" s="64">
        <f>VLOOKUP(Pag_Inicio_Corr_mas_casos[[#This Row],[Corregimiento]],Hoja3!$A$2:$D$676,4,0)</f>
        <v>10101</v>
      </c>
      <c r="E8482" s="63">
        <v>9</v>
      </c>
    </row>
    <row r="8483" spans="1:5" x14ac:dyDescent="0.2">
      <c r="A8483" s="62">
        <v>44294</v>
      </c>
      <c r="B8483" s="63">
        <v>44293</v>
      </c>
      <c r="C8483" s="63" t="s">
        <v>1012</v>
      </c>
      <c r="D8483" s="64">
        <f>VLOOKUP(Pag_Inicio_Corr_mas_casos[[#This Row],[Corregimiento]],Hoja3!$A$2:$D$676,4,0)</f>
        <v>80819</v>
      </c>
      <c r="E8483" s="63">
        <v>9</v>
      </c>
    </row>
    <row r="8484" spans="1:5" x14ac:dyDescent="0.2">
      <c r="A8484" s="62">
        <v>44294</v>
      </c>
      <c r="B8484" s="63">
        <v>44293</v>
      </c>
      <c r="C8484" s="63" t="s">
        <v>958</v>
      </c>
      <c r="D8484" s="64">
        <f>VLOOKUP(Pag_Inicio_Corr_mas_casos[[#This Row],[Corregimiento]],Hoja3!$A$2:$D$676,4,0)</f>
        <v>50208</v>
      </c>
      <c r="E8484" s="63">
        <v>8</v>
      </c>
    </row>
    <row r="8485" spans="1:5" x14ac:dyDescent="0.2">
      <c r="A8485" s="62">
        <v>44294</v>
      </c>
      <c r="B8485" s="63">
        <v>44293</v>
      </c>
      <c r="C8485" s="63" t="s">
        <v>1079</v>
      </c>
      <c r="D8485" s="64">
        <f>VLOOKUP(Pag_Inicio_Corr_mas_casos[[#This Row],[Corregimiento]],Hoja3!$A$2:$D$676,4,0)</f>
        <v>91101</v>
      </c>
      <c r="E8485" s="63">
        <v>8</v>
      </c>
    </row>
    <row r="8486" spans="1:5" x14ac:dyDescent="0.2">
      <c r="A8486" s="62">
        <v>44294</v>
      </c>
      <c r="B8486" s="63">
        <v>44293</v>
      </c>
      <c r="C8486" s="63" t="s">
        <v>1049</v>
      </c>
      <c r="D8486" s="64">
        <f>VLOOKUP(Pag_Inicio_Corr_mas_casos[[#This Row],[Corregimiento]],Hoja3!$A$2:$D$676,4,0)</f>
        <v>50316</v>
      </c>
      <c r="E8486" s="63">
        <v>8</v>
      </c>
    </row>
    <row r="8487" spans="1:5" x14ac:dyDescent="0.2">
      <c r="A8487" s="62">
        <v>44294</v>
      </c>
      <c r="B8487" s="63">
        <v>44293</v>
      </c>
      <c r="C8487" s="63" t="s">
        <v>1033</v>
      </c>
      <c r="D8487" s="64">
        <f>VLOOKUP(Pag_Inicio_Corr_mas_casos[[#This Row],[Corregimiento]],Hoja3!$A$2:$D$676,4,0)</f>
        <v>91008</v>
      </c>
      <c r="E8487" s="63">
        <v>8</v>
      </c>
    </row>
    <row r="8488" spans="1:5" x14ac:dyDescent="0.2">
      <c r="A8488" s="62">
        <v>44294</v>
      </c>
      <c r="B8488" s="63">
        <v>44293</v>
      </c>
      <c r="C8488" s="63" t="s">
        <v>1176</v>
      </c>
      <c r="D8488" s="64">
        <f>VLOOKUP(Pag_Inicio_Corr_mas_casos[[#This Row],[Corregimiento]],Hoja3!$A$2:$D$676,4,0)</f>
        <v>10203</v>
      </c>
      <c r="E8488" s="63">
        <v>8</v>
      </c>
    </row>
    <row r="8489" spans="1:5" x14ac:dyDescent="0.2">
      <c r="A8489" s="62">
        <v>44294</v>
      </c>
      <c r="B8489" s="63">
        <v>44293</v>
      </c>
      <c r="C8489" s="63" t="s">
        <v>1022</v>
      </c>
      <c r="D8489" s="64">
        <f>VLOOKUP(Pag_Inicio_Corr_mas_casos[[#This Row],[Corregimiento]],Hoja3!$A$2:$D$676,4,0)</f>
        <v>91001</v>
      </c>
      <c r="E8489" s="63">
        <v>7</v>
      </c>
    </row>
    <row r="8490" spans="1:5" x14ac:dyDescent="0.2">
      <c r="A8490" s="62">
        <v>44294</v>
      </c>
      <c r="B8490" s="63">
        <v>44293</v>
      </c>
      <c r="C8490" s="63" t="s">
        <v>1263</v>
      </c>
      <c r="D8490" s="64">
        <f>VLOOKUP(Pag_Inicio_Corr_mas_casos[[#This Row],[Corregimiento]],Hoja3!$A$2:$D$676,4,0)</f>
        <v>40406</v>
      </c>
      <c r="E8490" s="63">
        <v>7</v>
      </c>
    </row>
    <row r="8491" spans="1:5" x14ac:dyDescent="0.2">
      <c r="A8491" s="62">
        <v>44294</v>
      </c>
      <c r="B8491" s="63">
        <v>44293</v>
      </c>
      <c r="C8491" s="63" t="s">
        <v>974</v>
      </c>
      <c r="D8491" s="64">
        <f>VLOOKUP(Pag_Inicio_Corr_mas_casos[[#This Row],[Corregimiento]],Hoja3!$A$2:$D$676,4,0)</f>
        <v>40203</v>
      </c>
      <c r="E8491" s="63">
        <v>7</v>
      </c>
    </row>
    <row r="8492" spans="1:5" x14ac:dyDescent="0.2">
      <c r="A8492" s="62">
        <v>44294</v>
      </c>
      <c r="B8492" s="63">
        <v>44293</v>
      </c>
      <c r="C8492" s="63" t="s">
        <v>970</v>
      </c>
      <c r="D8492" s="64">
        <f>VLOOKUP(Pag_Inicio_Corr_mas_casos[[#This Row],[Corregimiento]],Hoja3!$A$2:$D$676,4,0)</f>
        <v>40606</v>
      </c>
      <c r="E8492" s="63">
        <v>7</v>
      </c>
    </row>
    <row r="8493" spans="1:5" x14ac:dyDescent="0.2">
      <c r="A8493" s="62">
        <v>44294</v>
      </c>
      <c r="B8493" s="63">
        <v>44293</v>
      </c>
      <c r="C8493" s="63" t="s">
        <v>1234</v>
      </c>
      <c r="D8493" s="64">
        <f>VLOOKUP(Pag_Inicio_Corr_mas_casos[[#This Row],[Corregimiento]],Hoja3!$A$2:$D$676,4,0)</f>
        <v>60202</v>
      </c>
      <c r="E8493" s="63">
        <v>7</v>
      </c>
    </row>
    <row r="8494" spans="1:5" x14ac:dyDescent="0.2">
      <c r="A8494" s="62">
        <v>44294</v>
      </c>
      <c r="B8494" s="63">
        <v>44293</v>
      </c>
      <c r="C8494" s="63" t="s">
        <v>1070</v>
      </c>
      <c r="D8494" s="64">
        <f>VLOOKUP(Pag_Inicio_Corr_mas_casos[[#This Row],[Corregimiento]],Hoja3!$A$2:$D$676,4,0)</f>
        <v>91011</v>
      </c>
      <c r="E8494" s="63">
        <v>6</v>
      </c>
    </row>
    <row r="8495" spans="1:5" x14ac:dyDescent="0.2">
      <c r="A8495" s="59">
        <v>44296</v>
      </c>
      <c r="B8495" s="60">
        <v>44294</v>
      </c>
      <c r="C8495" s="60" t="s">
        <v>1033</v>
      </c>
      <c r="D8495" s="61">
        <f>VLOOKUP(Pag_Inicio_Corr_mas_casos[[#This Row],[Corregimiento]],Hoja3!$A$2:$D$676,4,0)</f>
        <v>91008</v>
      </c>
      <c r="E8495" s="60">
        <v>10</v>
      </c>
    </row>
    <row r="8496" spans="1:5" x14ac:dyDescent="0.2">
      <c r="A8496" s="59">
        <v>44296</v>
      </c>
      <c r="B8496" s="60">
        <v>44294</v>
      </c>
      <c r="C8496" s="60" t="s">
        <v>1206</v>
      </c>
      <c r="D8496" s="61">
        <f>VLOOKUP(Pag_Inicio_Corr_mas_casos[[#This Row],[Corregimiento]],Hoja3!$A$2:$D$676,4,0)</f>
        <v>10101</v>
      </c>
      <c r="E8496" s="60">
        <v>9</v>
      </c>
    </row>
    <row r="8497" spans="1:5" x14ac:dyDescent="0.2">
      <c r="A8497" s="59">
        <v>44296</v>
      </c>
      <c r="B8497" s="60">
        <v>44294</v>
      </c>
      <c r="C8497" s="60" t="s">
        <v>1078</v>
      </c>
      <c r="D8497" s="61">
        <f>VLOOKUP(Pag_Inicio_Corr_mas_casos[[#This Row],[Corregimiento]],Hoja3!$A$2:$D$676,4,0)</f>
        <v>40503</v>
      </c>
      <c r="E8497" s="60">
        <v>9</v>
      </c>
    </row>
    <row r="8498" spans="1:5" x14ac:dyDescent="0.2">
      <c r="A8498" s="59">
        <v>44296</v>
      </c>
      <c r="B8498" s="60">
        <v>44294</v>
      </c>
      <c r="C8498" s="60" t="s">
        <v>1032</v>
      </c>
      <c r="D8498" s="61">
        <f>VLOOKUP(Pag_Inicio_Corr_mas_casos[[#This Row],[Corregimiento]],Hoja3!$A$2:$D$676,4,0)</f>
        <v>30104</v>
      </c>
      <c r="E8498" s="60">
        <v>8</v>
      </c>
    </row>
    <row r="8499" spans="1:5" x14ac:dyDescent="0.2">
      <c r="A8499" s="59">
        <v>44296</v>
      </c>
      <c r="B8499" s="60">
        <v>44294</v>
      </c>
      <c r="C8499" s="60" t="s">
        <v>970</v>
      </c>
      <c r="D8499" s="61">
        <f>VLOOKUP(Pag_Inicio_Corr_mas_casos[[#This Row],[Corregimiento]],Hoja3!$A$2:$D$676,4,0)</f>
        <v>40606</v>
      </c>
      <c r="E8499" s="60">
        <v>8</v>
      </c>
    </row>
    <row r="8500" spans="1:5" x14ac:dyDescent="0.2">
      <c r="A8500" s="59">
        <v>44296</v>
      </c>
      <c r="B8500" s="60">
        <v>44294</v>
      </c>
      <c r="C8500" s="60" t="s">
        <v>1060</v>
      </c>
      <c r="D8500" s="61">
        <f>VLOOKUP(Pag_Inicio_Corr_mas_casos[[#This Row],[Corregimiento]],Hoja3!$A$2:$D$676,4,0)</f>
        <v>40601</v>
      </c>
      <c r="E8500" s="60">
        <v>8</v>
      </c>
    </row>
    <row r="8501" spans="1:5" x14ac:dyDescent="0.2">
      <c r="A8501" s="59">
        <v>44296</v>
      </c>
      <c r="B8501" s="60">
        <v>44294</v>
      </c>
      <c r="C8501" s="60" t="s">
        <v>1058</v>
      </c>
      <c r="D8501" s="61">
        <f>VLOOKUP(Pag_Inicio_Corr_mas_casos[[#This Row],[Corregimiento]],Hoja3!$A$2:$D$676,4,0)</f>
        <v>40501</v>
      </c>
      <c r="E8501" s="60">
        <v>8</v>
      </c>
    </row>
    <row r="8502" spans="1:5" x14ac:dyDescent="0.2">
      <c r="A8502" s="59">
        <v>44296</v>
      </c>
      <c r="B8502" s="60">
        <v>44294</v>
      </c>
      <c r="C8502" s="60" t="s">
        <v>974</v>
      </c>
      <c r="D8502" s="61">
        <f>VLOOKUP(Pag_Inicio_Corr_mas_casos[[#This Row],[Corregimiento]],Hoja3!$A$2:$D$676,4,0)</f>
        <v>40203</v>
      </c>
      <c r="E8502" s="60">
        <v>7</v>
      </c>
    </row>
    <row r="8503" spans="1:5" x14ac:dyDescent="0.2">
      <c r="A8503" s="59">
        <v>44296</v>
      </c>
      <c r="B8503" s="60">
        <v>44294</v>
      </c>
      <c r="C8503" s="60" t="s">
        <v>1220</v>
      </c>
      <c r="D8503" s="61">
        <f>VLOOKUP(Pag_Inicio_Corr_mas_casos[[#This Row],[Corregimiento]],Hoja3!$A$2:$D$676,4,0)</f>
        <v>40401</v>
      </c>
      <c r="E8503" s="60">
        <v>7</v>
      </c>
    </row>
    <row r="8504" spans="1:5" x14ac:dyDescent="0.2">
      <c r="A8504" s="59">
        <v>44296</v>
      </c>
      <c r="B8504" s="60">
        <v>44294</v>
      </c>
      <c r="C8504" s="60" t="s">
        <v>1003</v>
      </c>
      <c r="D8504" s="61">
        <f>VLOOKUP(Pag_Inicio_Corr_mas_casos[[#This Row],[Corregimiento]],Hoja3!$A$2:$D$676,4,0)</f>
        <v>40611</v>
      </c>
      <c r="E8504" s="60">
        <v>6</v>
      </c>
    </row>
    <row r="8505" spans="1:5" x14ac:dyDescent="0.2">
      <c r="A8505" s="59">
        <v>44296</v>
      </c>
      <c r="B8505" s="60">
        <v>44294</v>
      </c>
      <c r="C8505" s="60" t="s">
        <v>1011</v>
      </c>
      <c r="D8505" s="61">
        <f>VLOOKUP(Pag_Inicio_Corr_mas_casos[[#This Row],[Corregimiento]],Hoja3!$A$2:$D$676,4,0)</f>
        <v>80809</v>
      </c>
      <c r="E8505" s="60">
        <v>6</v>
      </c>
    </row>
    <row r="8506" spans="1:5" x14ac:dyDescent="0.2">
      <c r="A8506" s="59">
        <v>44296</v>
      </c>
      <c r="B8506" s="60">
        <v>44294</v>
      </c>
      <c r="C8506" s="60" t="s">
        <v>1012</v>
      </c>
      <c r="D8506" s="61">
        <f>VLOOKUP(Pag_Inicio_Corr_mas_casos[[#This Row],[Corregimiento]],Hoja3!$A$2:$D$676,4,0)</f>
        <v>80819</v>
      </c>
      <c r="E8506" s="60">
        <v>6</v>
      </c>
    </row>
    <row r="8507" spans="1:5" x14ac:dyDescent="0.2">
      <c r="A8507" s="59">
        <v>44296</v>
      </c>
      <c r="B8507" s="60">
        <v>44294</v>
      </c>
      <c r="C8507" s="60" t="s">
        <v>940</v>
      </c>
      <c r="D8507" s="61">
        <f>VLOOKUP(Pag_Inicio_Corr_mas_casos[[#This Row],[Corregimiento]],Hoja3!$A$2:$D$676,4,0)</f>
        <v>80806</v>
      </c>
      <c r="E8507" s="60">
        <v>6</v>
      </c>
    </row>
    <row r="8508" spans="1:5" x14ac:dyDescent="0.2">
      <c r="A8508" s="59">
        <v>44296</v>
      </c>
      <c r="B8508" s="60">
        <v>44294</v>
      </c>
      <c r="C8508" s="60" t="s">
        <v>952</v>
      </c>
      <c r="D8508" s="61">
        <f>VLOOKUP(Pag_Inicio_Corr_mas_casos[[#This Row],[Corregimiento]],Hoja3!$A$2:$D$676,4,0)</f>
        <v>80820</v>
      </c>
      <c r="E8508" s="60">
        <v>6</v>
      </c>
    </row>
    <row r="8509" spans="1:5" x14ac:dyDescent="0.2">
      <c r="A8509" s="59">
        <v>44296</v>
      </c>
      <c r="B8509" s="60">
        <v>44294</v>
      </c>
      <c r="C8509" s="60" t="s">
        <v>1052</v>
      </c>
      <c r="D8509" s="61">
        <f>VLOOKUP(Pag_Inicio_Corr_mas_casos[[#This Row],[Corregimiento]],Hoja3!$A$2:$D$676,4,0)</f>
        <v>40201</v>
      </c>
      <c r="E8509" s="60">
        <v>5</v>
      </c>
    </row>
    <row r="8510" spans="1:5" x14ac:dyDescent="0.2">
      <c r="A8510" s="59">
        <v>44296</v>
      </c>
      <c r="B8510" s="60">
        <v>44294</v>
      </c>
      <c r="C8510" s="60" t="s">
        <v>942</v>
      </c>
      <c r="D8510" s="61">
        <f>VLOOKUP(Pag_Inicio_Corr_mas_casos[[#This Row],[Corregimiento]],Hoja3!$A$2:$D$676,4,0)</f>
        <v>80807</v>
      </c>
      <c r="E8510" s="60">
        <v>5</v>
      </c>
    </row>
    <row r="8511" spans="1:5" x14ac:dyDescent="0.2">
      <c r="A8511" s="59">
        <v>44296</v>
      </c>
      <c r="B8511" s="60">
        <v>44294</v>
      </c>
      <c r="C8511" s="60" t="s">
        <v>1211</v>
      </c>
      <c r="D8511" s="61">
        <f>VLOOKUP(Pag_Inicio_Corr_mas_casos[[#This Row],[Corregimiento]],Hoja3!$A$2:$D$676,4,0)</f>
        <v>41104</v>
      </c>
      <c r="E8511" s="60">
        <v>5</v>
      </c>
    </row>
    <row r="8512" spans="1:5" x14ac:dyDescent="0.2">
      <c r="A8512" s="59">
        <v>44296</v>
      </c>
      <c r="B8512" s="60">
        <v>44294</v>
      </c>
      <c r="C8512" s="60" t="s">
        <v>1022</v>
      </c>
      <c r="D8512" s="61">
        <f>VLOOKUP(Pag_Inicio_Corr_mas_casos[[#This Row],[Corregimiento]],Hoja3!$A$2:$D$676,4,0)</f>
        <v>91001</v>
      </c>
      <c r="E8512" s="60">
        <v>5</v>
      </c>
    </row>
    <row r="8513" spans="1:5" x14ac:dyDescent="0.2">
      <c r="A8513" s="59">
        <v>44296</v>
      </c>
      <c r="B8513" s="60">
        <v>44294</v>
      </c>
      <c r="C8513" s="60" t="s">
        <v>1075</v>
      </c>
      <c r="D8513" s="61">
        <f>VLOOKUP(Pag_Inicio_Corr_mas_casos[[#This Row],[Corregimiento]],Hoja3!$A$2:$D$676,4,0)</f>
        <v>20205</v>
      </c>
      <c r="E8513" s="60">
        <v>5</v>
      </c>
    </row>
    <row r="8514" spans="1:5" x14ac:dyDescent="0.2">
      <c r="A8514" s="59">
        <v>44296</v>
      </c>
      <c r="B8514" s="60">
        <v>44294</v>
      </c>
      <c r="C8514" s="60" t="s">
        <v>973</v>
      </c>
      <c r="D8514" s="61">
        <f>VLOOKUP(Pag_Inicio_Corr_mas_casos[[#This Row],[Corregimiento]],Hoja3!$A$2:$D$676,4,0)</f>
        <v>20606</v>
      </c>
      <c r="E8514" s="60">
        <v>5</v>
      </c>
    </row>
    <row r="8515" spans="1:5" x14ac:dyDescent="0.2">
      <c r="A8515" s="77">
        <v>44297</v>
      </c>
      <c r="B8515" s="78">
        <v>44295</v>
      </c>
      <c r="C8515" s="78" t="s">
        <v>1052</v>
      </c>
      <c r="D8515" s="79">
        <f>VLOOKUP(Pag_Inicio_Corr_mas_casos[[#This Row],[Corregimiento]],Hoja3!$A$2:$D$676,4,0)</f>
        <v>40201</v>
      </c>
      <c r="E8515" s="78">
        <v>11</v>
      </c>
    </row>
    <row r="8516" spans="1:5" x14ac:dyDescent="0.2">
      <c r="A8516" s="77">
        <v>44297</v>
      </c>
      <c r="B8516" s="78">
        <v>44295</v>
      </c>
      <c r="C8516" s="78" t="s">
        <v>1060</v>
      </c>
      <c r="D8516" s="79">
        <f>VLOOKUP(Pag_Inicio_Corr_mas_casos[[#This Row],[Corregimiento]],Hoja3!$A$2:$D$676,4,0)</f>
        <v>40601</v>
      </c>
      <c r="E8516" s="78">
        <v>11</v>
      </c>
    </row>
    <row r="8517" spans="1:5" x14ac:dyDescent="0.2">
      <c r="A8517" s="77">
        <v>44297</v>
      </c>
      <c r="B8517" s="78">
        <v>44295</v>
      </c>
      <c r="C8517" s="78" t="s">
        <v>1012</v>
      </c>
      <c r="D8517" s="79">
        <f>VLOOKUP(Pag_Inicio_Corr_mas_casos[[#This Row],[Corregimiento]],Hoja3!$A$2:$D$676,4,0)</f>
        <v>80819</v>
      </c>
      <c r="E8517" s="78">
        <v>9</v>
      </c>
    </row>
    <row r="8518" spans="1:5" x14ac:dyDescent="0.2">
      <c r="A8518" s="77">
        <v>44297</v>
      </c>
      <c r="B8518" s="78">
        <v>44295</v>
      </c>
      <c r="C8518" s="78" t="s">
        <v>952</v>
      </c>
      <c r="D8518" s="79">
        <f>VLOOKUP(Pag_Inicio_Corr_mas_casos[[#This Row],[Corregimiento]],Hoja3!$A$2:$D$676,4,0)</f>
        <v>80820</v>
      </c>
      <c r="E8518" s="78">
        <v>7</v>
      </c>
    </row>
    <row r="8519" spans="1:5" x14ac:dyDescent="0.2">
      <c r="A8519" s="77">
        <v>44297</v>
      </c>
      <c r="B8519" s="78">
        <v>44295</v>
      </c>
      <c r="C8519" s="78" t="s">
        <v>974</v>
      </c>
      <c r="D8519" s="79">
        <f>VLOOKUP(Pag_Inicio_Corr_mas_casos[[#This Row],[Corregimiento]],Hoja3!$A$2:$D$676,4,0)</f>
        <v>40203</v>
      </c>
      <c r="E8519" s="78">
        <v>7</v>
      </c>
    </row>
    <row r="8520" spans="1:5" x14ac:dyDescent="0.2">
      <c r="A8520" s="77">
        <v>44297</v>
      </c>
      <c r="B8520" s="78">
        <v>44295</v>
      </c>
      <c r="C8520" s="78" t="s">
        <v>1145</v>
      </c>
      <c r="D8520" s="79">
        <f>VLOOKUP(Pag_Inicio_Corr_mas_casos[[#This Row],[Corregimiento]],Hoja3!$A$2:$D$676,4,0)</f>
        <v>40506</v>
      </c>
      <c r="E8520" s="78">
        <v>6</v>
      </c>
    </row>
    <row r="8521" spans="1:5" x14ac:dyDescent="0.2">
      <c r="A8521" s="77">
        <v>44297</v>
      </c>
      <c r="B8521" s="78">
        <v>44295</v>
      </c>
      <c r="C8521" s="78" t="s">
        <v>1134</v>
      </c>
      <c r="D8521" s="79">
        <f>VLOOKUP(Pag_Inicio_Corr_mas_casos[[#This Row],[Corregimiento]],Hoja3!$A$2:$D$676,4,0)</f>
        <v>40603</v>
      </c>
      <c r="E8521" s="78">
        <v>6</v>
      </c>
    </row>
    <row r="8522" spans="1:5" x14ac:dyDescent="0.2">
      <c r="A8522" s="77">
        <v>44297</v>
      </c>
      <c r="B8522" s="78">
        <v>44295</v>
      </c>
      <c r="C8522" s="78" t="s">
        <v>1206</v>
      </c>
      <c r="D8522" s="79">
        <f>VLOOKUP(Pag_Inicio_Corr_mas_casos[[#This Row],[Corregimiento]],Hoja3!$A$2:$D$676,4,0)</f>
        <v>10101</v>
      </c>
      <c r="E8522" s="78">
        <v>6</v>
      </c>
    </row>
    <row r="8523" spans="1:5" x14ac:dyDescent="0.2">
      <c r="A8523" s="77">
        <v>44297</v>
      </c>
      <c r="B8523" s="78">
        <v>44295</v>
      </c>
      <c r="C8523" s="78" t="s">
        <v>975</v>
      </c>
      <c r="D8523" s="79">
        <f>VLOOKUP(Pag_Inicio_Corr_mas_casos[[#This Row],[Corregimiento]],Hoja3!$A$2:$D$676,4,0)</f>
        <v>20207</v>
      </c>
      <c r="E8523" s="78">
        <v>6</v>
      </c>
    </row>
    <row r="8524" spans="1:5" x14ac:dyDescent="0.2">
      <c r="A8524" s="77">
        <v>44297</v>
      </c>
      <c r="B8524" s="78">
        <v>44295</v>
      </c>
      <c r="C8524" s="78" t="s">
        <v>1211</v>
      </c>
      <c r="D8524" s="79">
        <f>VLOOKUP(Pag_Inicio_Corr_mas_casos[[#This Row],[Corregimiento]],Hoja3!$A$2:$D$676,4,0)</f>
        <v>41104</v>
      </c>
      <c r="E8524" s="78">
        <v>6</v>
      </c>
    </row>
    <row r="8525" spans="1:5" x14ac:dyDescent="0.2">
      <c r="A8525" s="77">
        <v>44297</v>
      </c>
      <c r="B8525" s="78">
        <v>44295</v>
      </c>
      <c r="C8525" s="78" t="s">
        <v>1011</v>
      </c>
      <c r="D8525" s="79">
        <f>VLOOKUP(Pag_Inicio_Corr_mas_casos[[#This Row],[Corregimiento]],Hoja3!$A$2:$D$676,4,0)</f>
        <v>80809</v>
      </c>
      <c r="E8525" s="78">
        <v>6</v>
      </c>
    </row>
    <row r="8526" spans="1:5" x14ac:dyDescent="0.2">
      <c r="A8526" s="77">
        <v>44297</v>
      </c>
      <c r="B8526" s="78">
        <v>44295</v>
      </c>
      <c r="C8526" s="78" t="s">
        <v>1151</v>
      </c>
      <c r="D8526" s="79">
        <f>VLOOKUP(Pag_Inicio_Corr_mas_casos[[#This Row],[Corregimiento]],Hoja3!$A$2:$D$676,4,0)</f>
        <v>41001</v>
      </c>
      <c r="E8526" s="78">
        <v>5</v>
      </c>
    </row>
    <row r="8527" spans="1:5" x14ac:dyDescent="0.2">
      <c r="A8527" s="77">
        <v>44297</v>
      </c>
      <c r="B8527" s="78">
        <v>44295</v>
      </c>
      <c r="C8527" s="78" t="s">
        <v>1043</v>
      </c>
      <c r="D8527" s="79">
        <f>VLOOKUP(Pag_Inicio_Corr_mas_casos[[#This Row],[Corregimiento]],Hoja3!$A$2:$D$676,4,0)</f>
        <v>20602</v>
      </c>
      <c r="E8527" s="78">
        <v>5</v>
      </c>
    </row>
    <row r="8528" spans="1:5" x14ac:dyDescent="0.2">
      <c r="A8528" s="77">
        <v>44297</v>
      </c>
      <c r="B8528" s="78">
        <v>44295</v>
      </c>
      <c r="C8528" s="78" t="s">
        <v>942</v>
      </c>
      <c r="D8528" s="79">
        <f>VLOOKUP(Pag_Inicio_Corr_mas_casos[[#This Row],[Corregimiento]],Hoja3!$A$2:$D$676,4,0)</f>
        <v>80807</v>
      </c>
      <c r="E8528" s="78">
        <v>5</v>
      </c>
    </row>
    <row r="8529" spans="1:5" x14ac:dyDescent="0.2">
      <c r="A8529" s="77">
        <v>44297</v>
      </c>
      <c r="B8529" s="78">
        <v>44295</v>
      </c>
      <c r="C8529" s="78" t="s">
        <v>954</v>
      </c>
      <c r="D8529" s="79">
        <f>VLOOKUP(Pag_Inicio_Corr_mas_casos[[#This Row],[Corregimiento]],Hoja3!$A$2:$D$676,4,0)</f>
        <v>80822</v>
      </c>
      <c r="E8529" s="78">
        <v>4</v>
      </c>
    </row>
    <row r="8530" spans="1:5" x14ac:dyDescent="0.2">
      <c r="A8530" s="77">
        <v>44297</v>
      </c>
      <c r="B8530" s="78">
        <v>44295</v>
      </c>
      <c r="C8530" s="78" t="s">
        <v>947</v>
      </c>
      <c r="D8530" s="79">
        <f>VLOOKUP(Pag_Inicio_Corr_mas_casos[[#This Row],[Corregimiento]],Hoja3!$A$2:$D$676,4,0)</f>
        <v>80826</v>
      </c>
      <c r="E8530" s="78">
        <v>4</v>
      </c>
    </row>
    <row r="8531" spans="1:5" x14ac:dyDescent="0.2">
      <c r="A8531" s="77">
        <v>44297</v>
      </c>
      <c r="B8531" s="78">
        <v>44295</v>
      </c>
      <c r="C8531" s="78" t="s">
        <v>1229</v>
      </c>
      <c r="D8531" s="79">
        <f>VLOOKUP(Pag_Inicio_Corr_mas_casos[[#This Row],[Corregimiento]],Hoja3!$A$2:$D$676,4,0)</f>
        <v>40405</v>
      </c>
      <c r="E8531" s="78">
        <v>4</v>
      </c>
    </row>
    <row r="8532" spans="1:5" x14ac:dyDescent="0.2">
      <c r="A8532" s="77">
        <v>44297</v>
      </c>
      <c r="B8532" s="78">
        <v>44295</v>
      </c>
      <c r="C8532" s="78" t="s">
        <v>1264</v>
      </c>
      <c r="D8532" s="79">
        <f>VLOOKUP(Pag_Inicio_Corr_mas_casos[[#This Row],[Corregimiento]],Hoja3!$A$2:$D$676,4,0)</f>
        <v>40101</v>
      </c>
      <c r="E8532" s="78">
        <v>4</v>
      </c>
    </row>
    <row r="8533" spans="1:5" x14ac:dyDescent="0.2">
      <c r="A8533" s="77">
        <v>44297</v>
      </c>
      <c r="B8533" s="78">
        <v>44295</v>
      </c>
      <c r="C8533" s="78" t="s">
        <v>1167</v>
      </c>
      <c r="D8533" s="79">
        <f>VLOOKUP(Pag_Inicio_Corr_mas_casos[[#This Row],[Corregimiento]],Hoja3!$A$2:$D$676,4,0)</f>
        <v>10201</v>
      </c>
      <c r="E8533" s="78">
        <v>3</v>
      </c>
    </row>
    <row r="8534" spans="1:5" x14ac:dyDescent="0.2">
      <c r="A8534" s="77">
        <v>44297</v>
      </c>
      <c r="B8534" s="78">
        <v>44295</v>
      </c>
      <c r="C8534" s="78" t="s">
        <v>939</v>
      </c>
      <c r="D8534" s="79">
        <f>VLOOKUP(Pag_Inicio_Corr_mas_casos[[#This Row],[Corregimiento]],Hoja3!$A$2:$D$676,4,0)</f>
        <v>81009</v>
      </c>
      <c r="E8534" s="78">
        <v>3</v>
      </c>
    </row>
    <row r="8535" spans="1:5" x14ac:dyDescent="0.2">
      <c r="A8535" s="80">
        <v>44298</v>
      </c>
      <c r="B8535" s="81">
        <v>44296</v>
      </c>
      <c r="C8535" s="81" t="s">
        <v>1060</v>
      </c>
      <c r="D8535" s="82">
        <f>VLOOKUP(Pag_Inicio_Corr_mas_casos[[#This Row],[Corregimiento]],Hoja3!$A$2:$D$676,4,0)</f>
        <v>40601</v>
      </c>
      <c r="E8535" s="81">
        <v>10</v>
      </c>
    </row>
    <row r="8536" spans="1:5" x14ac:dyDescent="0.2">
      <c r="A8536" s="80">
        <v>44298</v>
      </c>
      <c r="B8536" s="81">
        <v>44296</v>
      </c>
      <c r="C8536" s="81" t="s">
        <v>1078</v>
      </c>
      <c r="D8536" s="82">
        <f>VLOOKUP(Pag_Inicio_Corr_mas_casos[[#This Row],[Corregimiento]],Hoja3!$A$2:$D$676,4,0)</f>
        <v>40503</v>
      </c>
      <c r="E8536" s="81">
        <v>9</v>
      </c>
    </row>
    <row r="8537" spans="1:5" x14ac:dyDescent="0.2">
      <c r="A8537" s="80">
        <v>44298</v>
      </c>
      <c r="B8537" s="81">
        <v>44296</v>
      </c>
      <c r="C8537" s="81" t="s">
        <v>1058</v>
      </c>
      <c r="D8537" s="82">
        <f>VLOOKUP(Pag_Inicio_Corr_mas_casos[[#This Row],[Corregimiento]],Hoja3!$A$2:$D$676,4,0)</f>
        <v>40501</v>
      </c>
      <c r="E8537" s="81">
        <v>8</v>
      </c>
    </row>
    <row r="8538" spans="1:5" x14ac:dyDescent="0.2">
      <c r="A8538" s="80">
        <v>44298</v>
      </c>
      <c r="B8538" s="81">
        <v>44296</v>
      </c>
      <c r="C8538" s="81" t="s">
        <v>1262</v>
      </c>
      <c r="D8538" s="82">
        <f>VLOOKUP(Pag_Inicio_Corr_mas_casos[[#This Row],[Corregimiento]],Hoja3!$A$2:$D$676,4,0)</f>
        <v>41401</v>
      </c>
      <c r="E8538" s="81">
        <v>6</v>
      </c>
    </row>
    <row r="8539" spans="1:5" x14ac:dyDescent="0.2">
      <c r="A8539" s="80">
        <v>44298</v>
      </c>
      <c r="B8539" s="81">
        <v>44296</v>
      </c>
      <c r="C8539" s="81" t="s">
        <v>1012</v>
      </c>
      <c r="D8539" s="82">
        <f>VLOOKUP(Pag_Inicio_Corr_mas_casos[[#This Row],[Corregimiento]],Hoja3!$A$2:$D$676,4,0)</f>
        <v>80819</v>
      </c>
      <c r="E8539" s="81">
        <v>5</v>
      </c>
    </row>
    <row r="8540" spans="1:5" x14ac:dyDescent="0.2">
      <c r="A8540" s="80">
        <v>44298</v>
      </c>
      <c r="B8540" s="81">
        <v>44296</v>
      </c>
      <c r="C8540" s="81" t="s">
        <v>942</v>
      </c>
      <c r="D8540" s="82">
        <f>VLOOKUP(Pag_Inicio_Corr_mas_casos[[#This Row],[Corregimiento]],Hoja3!$A$2:$D$676,4,0)</f>
        <v>80807</v>
      </c>
      <c r="E8540" s="81">
        <v>5</v>
      </c>
    </row>
    <row r="8541" spans="1:5" x14ac:dyDescent="0.2">
      <c r="A8541" s="80">
        <v>44298</v>
      </c>
      <c r="B8541" s="81">
        <v>44296</v>
      </c>
      <c r="C8541" s="81" t="s">
        <v>974</v>
      </c>
      <c r="D8541" s="82">
        <f>VLOOKUP(Pag_Inicio_Corr_mas_casos[[#This Row],[Corregimiento]],Hoja3!$A$2:$D$676,4,0)</f>
        <v>40203</v>
      </c>
      <c r="E8541" s="81">
        <v>5</v>
      </c>
    </row>
    <row r="8542" spans="1:5" x14ac:dyDescent="0.2">
      <c r="A8542" s="80">
        <v>44298</v>
      </c>
      <c r="B8542" s="81">
        <v>44296</v>
      </c>
      <c r="C8542" s="81" t="s">
        <v>1022</v>
      </c>
      <c r="D8542" s="82">
        <f>VLOOKUP(Pag_Inicio_Corr_mas_casos[[#This Row],[Corregimiento]],Hoja3!$A$2:$D$676,4,0)</f>
        <v>91001</v>
      </c>
      <c r="E8542" s="81">
        <v>4</v>
      </c>
    </row>
    <row r="8543" spans="1:5" x14ac:dyDescent="0.2">
      <c r="A8543" s="80">
        <v>44298</v>
      </c>
      <c r="B8543" s="81">
        <v>44296</v>
      </c>
      <c r="C8543" s="81" t="s">
        <v>1212</v>
      </c>
      <c r="D8543" s="82">
        <f>VLOOKUP(Pag_Inicio_Corr_mas_casos[[#This Row],[Corregimiento]],Hoja3!$A$2:$D$676,4,0)</f>
        <v>41309</v>
      </c>
      <c r="E8543" s="81">
        <v>4</v>
      </c>
    </row>
    <row r="8544" spans="1:5" x14ac:dyDescent="0.2">
      <c r="A8544" s="80">
        <v>44298</v>
      </c>
      <c r="B8544" s="81">
        <v>44296</v>
      </c>
      <c r="C8544" s="81" t="s">
        <v>951</v>
      </c>
      <c r="D8544" s="82">
        <f>VLOOKUP(Pag_Inicio_Corr_mas_casos[[#This Row],[Corregimiento]],Hoja3!$A$2:$D$676,4,0)</f>
        <v>80813</v>
      </c>
      <c r="E8544" s="81">
        <v>4</v>
      </c>
    </row>
    <row r="8545" spans="1:5" x14ac:dyDescent="0.2">
      <c r="A8545" s="80">
        <v>44298</v>
      </c>
      <c r="B8545" s="81">
        <v>44296</v>
      </c>
      <c r="C8545" s="81" t="s">
        <v>1011</v>
      </c>
      <c r="D8545" s="82">
        <f>VLOOKUP(Pag_Inicio_Corr_mas_casos[[#This Row],[Corregimiento]],Hoja3!$A$2:$D$676,4,0)</f>
        <v>80809</v>
      </c>
      <c r="E8545" s="81">
        <v>4</v>
      </c>
    </row>
    <row r="8546" spans="1:5" x14ac:dyDescent="0.2">
      <c r="A8546" s="80">
        <v>44298</v>
      </c>
      <c r="B8546" s="81">
        <v>44296</v>
      </c>
      <c r="C8546" s="81" t="s">
        <v>1052</v>
      </c>
      <c r="D8546" s="82">
        <f>VLOOKUP(Pag_Inicio_Corr_mas_casos[[#This Row],[Corregimiento]],Hoja3!$A$2:$D$676,4,0)</f>
        <v>40201</v>
      </c>
      <c r="E8546" s="81">
        <v>4</v>
      </c>
    </row>
    <row r="8547" spans="1:5" x14ac:dyDescent="0.2">
      <c r="A8547" s="80">
        <v>44298</v>
      </c>
      <c r="B8547" s="81">
        <v>44296</v>
      </c>
      <c r="C8547" s="81" t="s">
        <v>1049</v>
      </c>
      <c r="D8547" s="82">
        <f>VLOOKUP(Pag_Inicio_Corr_mas_casos[[#This Row],[Corregimiento]],Hoja3!$A$2:$D$676,4,0)</f>
        <v>50316</v>
      </c>
      <c r="E8547" s="81">
        <v>4</v>
      </c>
    </row>
    <row r="8548" spans="1:5" x14ac:dyDescent="0.2">
      <c r="A8548" s="80">
        <v>44298</v>
      </c>
      <c r="B8548" s="81">
        <v>44296</v>
      </c>
      <c r="C8548" s="81" t="s">
        <v>1229</v>
      </c>
      <c r="D8548" s="82">
        <f>VLOOKUP(Pag_Inicio_Corr_mas_casos[[#This Row],[Corregimiento]],Hoja3!$A$2:$D$676,4,0)</f>
        <v>40405</v>
      </c>
      <c r="E8548" s="81">
        <v>4</v>
      </c>
    </row>
    <row r="8549" spans="1:5" x14ac:dyDescent="0.2">
      <c r="A8549" s="80">
        <v>44298</v>
      </c>
      <c r="B8549" s="81">
        <v>44296</v>
      </c>
      <c r="C8549" s="81" t="s">
        <v>1033</v>
      </c>
      <c r="D8549" s="82">
        <f>VLOOKUP(Pag_Inicio_Corr_mas_casos[[#This Row],[Corregimiento]],Hoja3!$A$2:$D$676,4,0)</f>
        <v>91008</v>
      </c>
      <c r="E8549" s="81">
        <v>3</v>
      </c>
    </row>
    <row r="8550" spans="1:5" x14ac:dyDescent="0.2">
      <c r="A8550" s="80">
        <v>44298</v>
      </c>
      <c r="B8550" s="81">
        <v>44296</v>
      </c>
      <c r="C8550" s="81" t="s">
        <v>1265</v>
      </c>
      <c r="D8550" s="82">
        <f>VLOOKUP(Pag_Inicio_Corr_mas_casos[[#This Row],[Corregimiento]],Hoja3!$A$2:$D$676,4,0)</f>
        <v>10217</v>
      </c>
      <c r="E8550" s="81">
        <v>3</v>
      </c>
    </row>
    <row r="8551" spans="1:5" x14ac:dyDescent="0.2">
      <c r="A8551" s="80">
        <v>44298</v>
      </c>
      <c r="B8551" s="81">
        <v>44296</v>
      </c>
      <c r="C8551" s="81" t="s">
        <v>1015</v>
      </c>
      <c r="D8551" s="82">
        <f>VLOOKUP(Pag_Inicio_Corr_mas_casos[[#This Row],[Corregimiento]],Hoja3!$A$2:$D$676,4,0)</f>
        <v>130702</v>
      </c>
      <c r="E8551" s="81">
        <v>3</v>
      </c>
    </row>
    <row r="8552" spans="1:5" x14ac:dyDescent="0.2">
      <c r="A8552" s="80">
        <v>44298</v>
      </c>
      <c r="B8552" s="81">
        <v>44296</v>
      </c>
      <c r="C8552" s="81" t="s">
        <v>1003</v>
      </c>
      <c r="D8552" s="82">
        <f>VLOOKUP(Pag_Inicio_Corr_mas_casos[[#This Row],[Corregimiento]],Hoja3!$A$2:$D$676,4,0)</f>
        <v>40611</v>
      </c>
      <c r="E8552" s="81">
        <v>3</v>
      </c>
    </row>
    <row r="8553" spans="1:5" x14ac:dyDescent="0.2">
      <c r="A8553" s="80">
        <v>44298</v>
      </c>
      <c r="B8553" s="81">
        <v>44296</v>
      </c>
      <c r="C8553" s="81" t="s">
        <v>940</v>
      </c>
      <c r="D8553" s="82">
        <f>VLOOKUP(Pag_Inicio_Corr_mas_casos[[#This Row],[Corregimiento]],Hoja3!$A$2:$D$676,4,0)</f>
        <v>80806</v>
      </c>
      <c r="E8553" s="81">
        <v>3</v>
      </c>
    </row>
    <row r="8554" spans="1:5" x14ac:dyDescent="0.2">
      <c r="A8554" s="80">
        <v>44298</v>
      </c>
      <c r="B8554" s="81">
        <v>44296</v>
      </c>
      <c r="C8554" s="81" t="s">
        <v>947</v>
      </c>
      <c r="D8554" s="82">
        <f>VLOOKUP(Pag_Inicio_Corr_mas_casos[[#This Row],[Corregimiento]],Hoja3!$A$2:$D$676,4,0)</f>
        <v>80826</v>
      </c>
      <c r="E8554" s="81">
        <v>3</v>
      </c>
    </row>
    <row r="8555" spans="1:5" x14ac:dyDescent="0.2">
      <c r="A8555" s="32">
        <v>44299</v>
      </c>
      <c r="B8555" s="33">
        <v>44297</v>
      </c>
      <c r="C8555" s="33" t="s">
        <v>1046</v>
      </c>
      <c r="D8555" s="34">
        <f>VLOOKUP(Pag_Inicio_Corr_mas_casos[[#This Row],[Corregimiento]],Hoja3!$A$2:$D$676,4,0)</f>
        <v>80812</v>
      </c>
      <c r="E8555" s="33">
        <v>14</v>
      </c>
    </row>
    <row r="8556" spans="1:5" x14ac:dyDescent="0.2">
      <c r="A8556" s="32">
        <v>44299</v>
      </c>
      <c r="B8556" s="33">
        <v>44297</v>
      </c>
      <c r="C8556" s="33" t="s">
        <v>1011</v>
      </c>
      <c r="D8556" s="34">
        <f>VLOOKUP(Pag_Inicio_Corr_mas_casos[[#This Row],[Corregimiento]],Hoja3!$A$2:$D$676,4,0)</f>
        <v>80809</v>
      </c>
      <c r="E8556" s="33">
        <v>14</v>
      </c>
    </row>
    <row r="8557" spans="1:5" x14ac:dyDescent="0.2">
      <c r="A8557" s="32">
        <v>44299</v>
      </c>
      <c r="B8557" s="33">
        <v>44297</v>
      </c>
      <c r="C8557" s="33" t="s">
        <v>1012</v>
      </c>
      <c r="D8557" s="34">
        <f>VLOOKUP(Pag_Inicio_Corr_mas_casos[[#This Row],[Corregimiento]],Hoja3!$A$2:$D$676,4,0)</f>
        <v>80819</v>
      </c>
      <c r="E8557" s="33">
        <v>12</v>
      </c>
    </row>
    <row r="8558" spans="1:5" x14ac:dyDescent="0.2">
      <c r="A8558" s="32">
        <v>44299</v>
      </c>
      <c r="B8558" s="33">
        <v>44297</v>
      </c>
      <c r="C8558" s="33" t="s">
        <v>961</v>
      </c>
      <c r="D8558" s="34">
        <f>VLOOKUP(Pag_Inicio_Corr_mas_casos[[#This Row],[Corregimiento]],Hoja3!$A$2:$D$676,4,0)</f>
        <v>20601</v>
      </c>
      <c r="E8558" s="33">
        <v>9</v>
      </c>
    </row>
    <row r="8559" spans="1:5" x14ac:dyDescent="0.2">
      <c r="A8559" s="32">
        <v>44299</v>
      </c>
      <c r="B8559" s="33">
        <v>44297</v>
      </c>
      <c r="C8559" s="33" t="s">
        <v>1235</v>
      </c>
      <c r="D8559" s="34">
        <f>VLOOKUP(Pag_Inicio_Corr_mas_casos[[#This Row],[Corregimiento]],Hoja3!$A$2:$D$676,4,0)</f>
        <v>60703</v>
      </c>
      <c r="E8559" s="33">
        <v>8</v>
      </c>
    </row>
    <row r="8560" spans="1:5" x14ac:dyDescent="0.2">
      <c r="A8560" s="32">
        <v>44299</v>
      </c>
      <c r="B8560" s="33">
        <v>44297</v>
      </c>
      <c r="C8560" s="33" t="s">
        <v>939</v>
      </c>
      <c r="D8560" s="34">
        <f>VLOOKUP(Pag_Inicio_Corr_mas_casos[[#This Row],[Corregimiento]],Hoja3!$A$2:$D$676,4,0)</f>
        <v>81009</v>
      </c>
      <c r="E8560" s="33">
        <v>8</v>
      </c>
    </row>
    <row r="8561" spans="1:5" x14ac:dyDescent="0.2">
      <c r="A8561" s="32">
        <v>44299</v>
      </c>
      <c r="B8561" s="33">
        <v>44297</v>
      </c>
      <c r="C8561" s="33" t="s">
        <v>1043</v>
      </c>
      <c r="D8561" s="34">
        <f>VLOOKUP(Pag_Inicio_Corr_mas_casos[[#This Row],[Corregimiento]],Hoja3!$A$2:$D$676,4,0)</f>
        <v>20602</v>
      </c>
      <c r="E8561" s="33">
        <v>8</v>
      </c>
    </row>
    <row r="8562" spans="1:5" x14ac:dyDescent="0.2">
      <c r="A8562" s="32">
        <v>44299</v>
      </c>
      <c r="B8562" s="33">
        <v>44297</v>
      </c>
      <c r="C8562" s="33" t="s">
        <v>1266</v>
      </c>
      <c r="D8562" s="34">
        <f>VLOOKUP(Pag_Inicio_Corr_mas_casos[[#This Row],[Corregimiento]],Hoja3!$A$2:$D$676,4,0)</f>
        <v>120706</v>
      </c>
      <c r="E8562" s="33">
        <v>8</v>
      </c>
    </row>
    <row r="8563" spans="1:5" x14ac:dyDescent="0.2">
      <c r="A8563" s="32">
        <v>44299</v>
      </c>
      <c r="B8563" s="33">
        <v>44297</v>
      </c>
      <c r="C8563" s="33" t="s">
        <v>1055</v>
      </c>
      <c r="D8563" s="34">
        <f>VLOOKUP(Pag_Inicio_Corr_mas_casos[[#This Row],[Corregimiento]],Hoja3!$A$2:$D$676,4,0)</f>
        <v>90301</v>
      </c>
      <c r="E8563" s="33">
        <v>7</v>
      </c>
    </row>
    <row r="8564" spans="1:5" x14ac:dyDescent="0.2">
      <c r="A8564" s="32">
        <v>44299</v>
      </c>
      <c r="B8564" s="33">
        <v>44297</v>
      </c>
      <c r="C8564" s="33" t="s">
        <v>1150</v>
      </c>
      <c r="D8564" s="34">
        <f>VLOOKUP(Pag_Inicio_Corr_mas_casos[[#This Row],[Corregimiento]],Hoja3!$A$2:$D$676,4,0)</f>
        <v>10206</v>
      </c>
      <c r="E8564" s="33">
        <v>6</v>
      </c>
    </row>
    <row r="8565" spans="1:5" x14ac:dyDescent="0.2">
      <c r="A8565" s="32">
        <v>44299</v>
      </c>
      <c r="B8565" s="33">
        <v>44297</v>
      </c>
      <c r="C8565" s="33" t="s">
        <v>1060</v>
      </c>
      <c r="D8565" s="34">
        <f>VLOOKUP(Pag_Inicio_Corr_mas_casos[[#This Row],[Corregimiento]],Hoja3!$A$2:$D$676,4,0)</f>
        <v>40601</v>
      </c>
      <c r="E8565" s="33">
        <v>6</v>
      </c>
    </row>
    <row r="8566" spans="1:5" x14ac:dyDescent="0.2">
      <c r="A8566" s="32">
        <v>44299</v>
      </c>
      <c r="B8566" s="33">
        <v>44297</v>
      </c>
      <c r="C8566" s="33" t="s">
        <v>1267</v>
      </c>
      <c r="D8566" s="34">
        <f>VLOOKUP(Pag_Inicio_Corr_mas_casos[[#This Row],[Corregimiento]],Hoja3!$A$2:$D$676,4,0)</f>
        <v>40511</v>
      </c>
      <c r="E8566" s="33">
        <v>6</v>
      </c>
    </row>
    <row r="8567" spans="1:5" x14ac:dyDescent="0.2">
      <c r="A8567" s="32">
        <v>44299</v>
      </c>
      <c r="B8567" s="33">
        <v>44297</v>
      </c>
      <c r="C8567" s="33" t="s">
        <v>1022</v>
      </c>
      <c r="D8567" s="34">
        <f>VLOOKUP(Pag_Inicio_Corr_mas_casos[[#This Row],[Corregimiento]],Hoja3!$A$2:$D$676,4,0)</f>
        <v>91001</v>
      </c>
      <c r="E8567" s="33">
        <v>6</v>
      </c>
    </row>
    <row r="8568" spans="1:5" x14ac:dyDescent="0.2">
      <c r="A8568" s="32">
        <v>44299</v>
      </c>
      <c r="B8568" s="33">
        <v>44297</v>
      </c>
      <c r="C8568" s="33" t="s">
        <v>1068</v>
      </c>
      <c r="D8568" s="34">
        <f>VLOOKUP(Pag_Inicio_Corr_mas_casos[[#This Row],[Corregimiento]],Hoja3!$A$2:$D$676,4,0)</f>
        <v>130101</v>
      </c>
      <c r="E8568" s="33">
        <v>6</v>
      </c>
    </row>
    <row r="8569" spans="1:5" x14ac:dyDescent="0.2">
      <c r="A8569" s="32">
        <v>44299</v>
      </c>
      <c r="B8569" s="33">
        <v>44297</v>
      </c>
      <c r="C8569" s="33" t="s">
        <v>1257</v>
      </c>
      <c r="D8569" s="34">
        <f>VLOOKUP(Pag_Inicio_Corr_mas_casos[[#This Row],[Corregimiento]],Hoja3!$A$2:$D$676,4,0)</f>
        <v>120405</v>
      </c>
      <c r="E8569" s="33">
        <v>5</v>
      </c>
    </row>
    <row r="8570" spans="1:5" x14ac:dyDescent="0.2">
      <c r="A8570" s="32">
        <v>44299</v>
      </c>
      <c r="B8570" s="33">
        <v>44297</v>
      </c>
      <c r="C8570" s="33" t="s">
        <v>772</v>
      </c>
      <c r="D8570" s="34">
        <f>VLOOKUP(Pag_Inicio_Corr_mas_casos[[#This Row],[Corregimiento]],Hoja3!$A$2:$D$676,4,0)</f>
        <v>80821</v>
      </c>
      <c r="E8570" s="33">
        <v>5</v>
      </c>
    </row>
    <row r="8571" spans="1:5" x14ac:dyDescent="0.2">
      <c r="A8571" s="32">
        <v>44299</v>
      </c>
      <c r="B8571" s="33">
        <v>44297</v>
      </c>
      <c r="C8571" s="33" t="s">
        <v>1045</v>
      </c>
      <c r="D8571" s="34">
        <f>VLOOKUP(Pag_Inicio_Corr_mas_casos[[#This Row],[Corregimiento]],Hoja3!$A$2:$D$676,4,0)</f>
        <v>40508</v>
      </c>
      <c r="E8571" s="33">
        <v>5</v>
      </c>
    </row>
    <row r="8572" spans="1:5" x14ac:dyDescent="0.2">
      <c r="A8572" s="32">
        <v>44299</v>
      </c>
      <c r="B8572" s="33">
        <v>44297</v>
      </c>
      <c r="C8572" s="33" t="s">
        <v>940</v>
      </c>
      <c r="D8572" s="34">
        <f>VLOOKUP(Pag_Inicio_Corr_mas_casos[[#This Row],[Corregimiento]],Hoja3!$A$2:$D$676,4,0)</f>
        <v>80806</v>
      </c>
      <c r="E8572" s="33">
        <v>5</v>
      </c>
    </row>
    <row r="8573" spans="1:5" x14ac:dyDescent="0.2">
      <c r="A8573" s="32">
        <v>44299</v>
      </c>
      <c r="B8573" s="33">
        <v>44297</v>
      </c>
      <c r="C8573" s="33" t="s">
        <v>1268</v>
      </c>
      <c r="D8573" s="34">
        <f>VLOOKUP(Pag_Inicio_Corr_mas_casos[[#This Row],[Corregimiento]],Hoja3!$A$2:$D$676,4,0)</f>
        <v>40701</v>
      </c>
      <c r="E8573" s="33">
        <v>4</v>
      </c>
    </row>
    <row r="8574" spans="1:5" x14ac:dyDescent="0.2">
      <c r="A8574" s="32">
        <v>44299</v>
      </c>
      <c r="B8574" s="33">
        <v>44297</v>
      </c>
      <c r="C8574" s="33" t="s">
        <v>958</v>
      </c>
      <c r="D8574" s="34">
        <f>VLOOKUP(Pag_Inicio_Corr_mas_casos[[#This Row],[Corregimiento]],Hoja3!$A$2:$D$676,4,0)</f>
        <v>50208</v>
      </c>
      <c r="E8574" s="33">
        <v>4</v>
      </c>
    </row>
    <row r="8575" spans="1:5" x14ac:dyDescent="0.2">
      <c r="A8575" s="62">
        <v>44300</v>
      </c>
      <c r="B8575" s="63">
        <v>44298</v>
      </c>
      <c r="C8575" s="63" t="s">
        <v>1079</v>
      </c>
      <c r="D8575" s="64">
        <f>VLOOKUP(Pag_Inicio_Corr_mas_casos[[#This Row],[Corregimiento]],Hoja3!$A$2:$D$676,4,0)</f>
        <v>91101</v>
      </c>
      <c r="E8575" s="63">
        <v>15</v>
      </c>
    </row>
    <row r="8576" spans="1:5" x14ac:dyDescent="0.2">
      <c r="A8576" s="62">
        <v>44300</v>
      </c>
      <c r="B8576" s="63">
        <v>44298</v>
      </c>
      <c r="C8576" s="63" t="s">
        <v>1033</v>
      </c>
      <c r="D8576" s="64">
        <f>VLOOKUP(Pag_Inicio_Corr_mas_casos[[#This Row],[Corregimiento]],Hoja3!$A$2:$D$676,4,0)</f>
        <v>91008</v>
      </c>
      <c r="E8576" s="63">
        <v>10</v>
      </c>
    </row>
    <row r="8577" spans="1:5" x14ac:dyDescent="0.2">
      <c r="A8577" s="62">
        <v>44300</v>
      </c>
      <c r="B8577" s="63">
        <v>44298</v>
      </c>
      <c r="C8577" s="63" t="s">
        <v>1146</v>
      </c>
      <c r="D8577" s="64">
        <f>VLOOKUP(Pag_Inicio_Corr_mas_casos[[#This Row],[Corregimiento]],Hoja3!$A$2:$D$676,4,0)</f>
        <v>90903</v>
      </c>
      <c r="E8577" s="63">
        <v>10</v>
      </c>
    </row>
    <row r="8578" spans="1:5" x14ac:dyDescent="0.2">
      <c r="A8578" s="62">
        <v>44300</v>
      </c>
      <c r="B8578" s="63">
        <v>44298</v>
      </c>
      <c r="C8578" s="63" t="s">
        <v>1060</v>
      </c>
      <c r="D8578" s="64">
        <f>VLOOKUP(Pag_Inicio_Corr_mas_casos[[#This Row],[Corregimiento]],Hoja3!$A$2:$D$676,4,0)</f>
        <v>40601</v>
      </c>
      <c r="E8578" s="63">
        <v>10</v>
      </c>
    </row>
    <row r="8579" spans="1:5" x14ac:dyDescent="0.2">
      <c r="A8579" s="62">
        <v>44300</v>
      </c>
      <c r="B8579" s="63">
        <v>44298</v>
      </c>
      <c r="C8579" s="63" t="s">
        <v>1269</v>
      </c>
      <c r="D8579" s="64">
        <f>VLOOKUP(Pag_Inicio_Corr_mas_casos[[#This Row],[Corregimiento]],Hoja3!$A$2:$D$676,4,0)</f>
        <v>90904</v>
      </c>
      <c r="E8579" s="63">
        <v>10</v>
      </c>
    </row>
    <row r="8580" spans="1:5" x14ac:dyDescent="0.2">
      <c r="A8580" s="62">
        <v>44300</v>
      </c>
      <c r="B8580" s="63">
        <v>44298</v>
      </c>
      <c r="C8580" s="63" t="s">
        <v>1167</v>
      </c>
      <c r="D8580" s="64">
        <f>VLOOKUP(Pag_Inicio_Corr_mas_casos[[#This Row],[Corregimiento]],Hoja3!$A$2:$D$676,4,0)</f>
        <v>10201</v>
      </c>
      <c r="E8580" s="63">
        <v>9</v>
      </c>
    </row>
    <row r="8581" spans="1:5" x14ac:dyDescent="0.2">
      <c r="A8581" s="62">
        <v>44300</v>
      </c>
      <c r="B8581" s="63">
        <v>44298</v>
      </c>
      <c r="C8581" s="63" t="s">
        <v>970</v>
      </c>
      <c r="D8581" s="64">
        <f>VLOOKUP(Pag_Inicio_Corr_mas_casos[[#This Row],[Corregimiento]],Hoja3!$A$2:$D$676,4,0)</f>
        <v>40606</v>
      </c>
      <c r="E8581" s="63">
        <v>9</v>
      </c>
    </row>
    <row r="8582" spans="1:5" x14ac:dyDescent="0.2">
      <c r="A8582" s="62">
        <v>44300</v>
      </c>
      <c r="B8582" s="63">
        <v>44298</v>
      </c>
      <c r="C8582" s="63" t="s">
        <v>951</v>
      </c>
      <c r="D8582" s="64">
        <f>VLOOKUP(Pag_Inicio_Corr_mas_casos[[#This Row],[Corregimiento]],Hoja3!$A$2:$D$676,4,0)</f>
        <v>80813</v>
      </c>
      <c r="E8582" s="63">
        <v>9</v>
      </c>
    </row>
    <row r="8583" spans="1:5" x14ac:dyDescent="0.2">
      <c r="A8583" s="62">
        <v>44300</v>
      </c>
      <c r="B8583" s="63">
        <v>44298</v>
      </c>
      <c r="C8583" s="63" t="s">
        <v>1229</v>
      </c>
      <c r="D8583" s="64">
        <f>VLOOKUP(Pag_Inicio_Corr_mas_casos[[#This Row],[Corregimiento]],Hoja3!$A$2:$D$676,4,0)</f>
        <v>40405</v>
      </c>
      <c r="E8583" s="63">
        <v>8</v>
      </c>
    </row>
    <row r="8584" spans="1:5" x14ac:dyDescent="0.2">
      <c r="A8584" s="62">
        <v>44300</v>
      </c>
      <c r="B8584" s="63">
        <v>44298</v>
      </c>
      <c r="C8584" s="63" t="s">
        <v>939</v>
      </c>
      <c r="D8584" s="64">
        <f>VLOOKUP(Pag_Inicio_Corr_mas_casos[[#This Row],[Corregimiento]],Hoja3!$A$2:$D$676,4,0)</f>
        <v>81009</v>
      </c>
      <c r="E8584" s="63">
        <v>8</v>
      </c>
    </row>
    <row r="8585" spans="1:5" x14ac:dyDescent="0.2">
      <c r="A8585" s="62">
        <v>44300</v>
      </c>
      <c r="B8585" s="63">
        <v>44298</v>
      </c>
      <c r="C8585" s="63" t="s">
        <v>1046</v>
      </c>
      <c r="D8585" s="64">
        <f>VLOOKUP(Pag_Inicio_Corr_mas_casos[[#This Row],[Corregimiento]],Hoja3!$A$2:$D$676,4,0)</f>
        <v>80812</v>
      </c>
      <c r="E8585" s="63">
        <v>8</v>
      </c>
    </row>
    <row r="8586" spans="1:5" x14ac:dyDescent="0.2">
      <c r="A8586" s="62">
        <v>44300</v>
      </c>
      <c r="B8586" s="63">
        <v>44298</v>
      </c>
      <c r="C8586" s="63" t="s">
        <v>1206</v>
      </c>
      <c r="D8586" s="64">
        <f>VLOOKUP(Pag_Inicio_Corr_mas_casos[[#This Row],[Corregimiento]],Hoja3!$A$2:$D$676,4,0)</f>
        <v>10101</v>
      </c>
      <c r="E8586" s="63">
        <v>8</v>
      </c>
    </row>
    <row r="8587" spans="1:5" x14ac:dyDescent="0.2">
      <c r="A8587" s="62">
        <v>44300</v>
      </c>
      <c r="B8587" s="63">
        <v>44298</v>
      </c>
      <c r="C8587" s="63" t="s">
        <v>1078</v>
      </c>
      <c r="D8587" s="64">
        <f>VLOOKUP(Pag_Inicio_Corr_mas_casos[[#This Row],[Corregimiento]],Hoja3!$A$2:$D$676,4,0)</f>
        <v>40503</v>
      </c>
      <c r="E8587" s="63">
        <v>7</v>
      </c>
    </row>
    <row r="8588" spans="1:5" x14ac:dyDescent="0.2">
      <c r="A8588" s="62">
        <v>44300</v>
      </c>
      <c r="B8588" s="63">
        <v>44298</v>
      </c>
      <c r="C8588" s="63" t="s">
        <v>1150</v>
      </c>
      <c r="D8588" s="64">
        <f>VLOOKUP(Pag_Inicio_Corr_mas_casos[[#This Row],[Corregimiento]],Hoja3!$A$2:$D$676,4,0)</f>
        <v>10206</v>
      </c>
      <c r="E8588" s="63">
        <v>7</v>
      </c>
    </row>
    <row r="8589" spans="1:5" x14ac:dyDescent="0.2">
      <c r="A8589" s="62">
        <v>44300</v>
      </c>
      <c r="B8589" s="63">
        <v>44298</v>
      </c>
      <c r="C8589" s="63" t="s">
        <v>942</v>
      </c>
      <c r="D8589" s="64">
        <f>VLOOKUP(Pag_Inicio_Corr_mas_casos[[#This Row],[Corregimiento]],Hoja3!$A$2:$D$676,4,0)</f>
        <v>80807</v>
      </c>
      <c r="E8589" s="63">
        <v>7</v>
      </c>
    </row>
    <row r="8590" spans="1:5" x14ac:dyDescent="0.2">
      <c r="A8590" s="62">
        <v>44300</v>
      </c>
      <c r="B8590" s="63">
        <v>44298</v>
      </c>
      <c r="C8590" s="63" t="s">
        <v>1011</v>
      </c>
      <c r="D8590" s="64">
        <f>VLOOKUP(Pag_Inicio_Corr_mas_casos[[#This Row],[Corregimiento]],Hoja3!$A$2:$D$676,4,0)</f>
        <v>80809</v>
      </c>
      <c r="E8590" s="63">
        <v>7</v>
      </c>
    </row>
    <row r="8591" spans="1:5" x14ac:dyDescent="0.2">
      <c r="A8591" s="62">
        <v>44300</v>
      </c>
      <c r="B8591" s="63">
        <v>44298</v>
      </c>
      <c r="C8591" s="63" t="s">
        <v>1052</v>
      </c>
      <c r="D8591" s="64">
        <f>VLOOKUP(Pag_Inicio_Corr_mas_casos[[#This Row],[Corregimiento]],Hoja3!$A$2:$D$676,4,0)</f>
        <v>40201</v>
      </c>
      <c r="E8591" s="63">
        <v>6</v>
      </c>
    </row>
    <row r="8592" spans="1:5" x14ac:dyDescent="0.2">
      <c r="A8592" s="62">
        <v>44300</v>
      </c>
      <c r="B8592" s="63">
        <v>44298</v>
      </c>
      <c r="C8592" s="63" t="s">
        <v>1254</v>
      </c>
      <c r="D8592" s="64">
        <f>VLOOKUP(Pag_Inicio_Corr_mas_casos[[#This Row],[Corregimiento]],Hoja3!$A$2:$D$676,4,0)</f>
        <v>41005</v>
      </c>
      <c r="E8592" s="63">
        <v>6</v>
      </c>
    </row>
    <row r="8593" spans="1:5" x14ac:dyDescent="0.2">
      <c r="A8593" s="62">
        <v>44300</v>
      </c>
      <c r="B8593" s="63">
        <v>44298</v>
      </c>
      <c r="C8593" s="63" t="s">
        <v>1270</v>
      </c>
      <c r="D8593" s="64">
        <f>VLOOKUP(Pag_Inicio_Corr_mas_casos[[#This Row],[Corregimiento]],Hoja3!$A$2:$D$676,4,0)</f>
        <v>41102</v>
      </c>
      <c r="E8593" s="63">
        <v>6</v>
      </c>
    </row>
    <row r="8594" spans="1:5" x14ac:dyDescent="0.2">
      <c r="A8594" s="62">
        <v>44300</v>
      </c>
      <c r="B8594" s="63">
        <v>44298</v>
      </c>
      <c r="C8594" s="63" t="s">
        <v>1058</v>
      </c>
      <c r="D8594" s="64">
        <f>VLOOKUP(Pag_Inicio_Corr_mas_casos[[#This Row],[Corregimiento]],Hoja3!$A$2:$D$676,4,0)</f>
        <v>40501</v>
      </c>
      <c r="E8594" s="63">
        <v>6</v>
      </c>
    </row>
    <row r="8595" spans="1:5" x14ac:dyDescent="0.2">
      <c r="A8595" s="59">
        <v>44301</v>
      </c>
      <c r="B8595" s="60">
        <v>44299</v>
      </c>
      <c r="C8595" s="60" t="s">
        <v>1022</v>
      </c>
      <c r="D8595" s="61">
        <f>VLOOKUP(Pag_Inicio_Corr_mas_casos[[#This Row],[Corregimiento]],Hoja3!$A$2:$D$676,4,0)</f>
        <v>91001</v>
      </c>
      <c r="E8595" s="60">
        <v>14</v>
      </c>
    </row>
    <row r="8596" spans="1:5" x14ac:dyDescent="0.2">
      <c r="A8596" s="59">
        <v>44301</v>
      </c>
      <c r="B8596" s="60">
        <v>44299</v>
      </c>
      <c r="C8596" s="60" t="s">
        <v>1046</v>
      </c>
      <c r="D8596" s="61">
        <f>VLOOKUP(Pag_Inicio_Corr_mas_casos[[#This Row],[Corregimiento]],Hoja3!$A$2:$D$676,4,0)</f>
        <v>80812</v>
      </c>
      <c r="E8596" s="60">
        <v>12</v>
      </c>
    </row>
    <row r="8597" spans="1:5" x14ac:dyDescent="0.2">
      <c r="A8597" s="59">
        <v>44301</v>
      </c>
      <c r="B8597" s="60">
        <v>44299</v>
      </c>
      <c r="C8597" s="60" t="s">
        <v>1011</v>
      </c>
      <c r="D8597" s="61">
        <f>VLOOKUP(Pag_Inicio_Corr_mas_casos[[#This Row],[Corregimiento]],Hoja3!$A$2:$D$676,4,0)</f>
        <v>80809</v>
      </c>
      <c r="E8597" s="60">
        <v>11</v>
      </c>
    </row>
    <row r="8598" spans="1:5" x14ac:dyDescent="0.2">
      <c r="A8598" s="59">
        <v>44301</v>
      </c>
      <c r="B8598" s="60">
        <v>44299</v>
      </c>
      <c r="C8598" s="60" t="s">
        <v>943</v>
      </c>
      <c r="D8598" s="61">
        <f>VLOOKUP(Pag_Inicio_Corr_mas_casos[[#This Row],[Corregimiento]],Hoja3!$A$2:$D$676,4,0)</f>
        <v>80816</v>
      </c>
      <c r="E8598" s="60">
        <v>10</v>
      </c>
    </row>
    <row r="8599" spans="1:5" x14ac:dyDescent="0.2">
      <c r="A8599" s="59">
        <v>44301</v>
      </c>
      <c r="B8599" s="60">
        <v>44299</v>
      </c>
      <c r="C8599" s="60" t="s">
        <v>939</v>
      </c>
      <c r="D8599" s="61">
        <f>VLOOKUP(Pag_Inicio_Corr_mas_casos[[#This Row],[Corregimiento]],Hoja3!$A$2:$D$676,4,0)</f>
        <v>81009</v>
      </c>
      <c r="E8599" s="60">
        <v>9</v>
      </c>
    </row>
    <row r="8600" spans="1:5" x14ac:dyDescent="0.2">
      <c r="A8600" s="59">
        <v>44301</v>
      </c>
      <c r="B8600" s="60">
        <v>44299</v>
      </c>
      <c r="C8600" s="60" t="s">
        <v>954</v>
      </c>
      <c r="D8600" s="61">
        <f>VLOOKUP(Pag_Inicio_Corr_mas_casos[[#This Row],[Corregimiento]],Hoja3!$A$2:$D$676,4,0)</f>
        <v>80822</v>
      </c>
      <c r="E8600" s="60">
        <v>8</v>
      </c>
    </row>
    <row r="8601" spans="1:5" x14ac:dyDescent="0.2">
      <c r="A8601" s="59">
        <v>44301</v>
      </c>
      <c r="B8601" s="60">
        <v>44299</v>
      </c>
      <c r="C8601" s="60" t="s">
        <v>1112</v>
      </c>
      <c r="D8601" s="61">
        <f>VLOOKUP(Pag_Inicio_Corr_mas_casos[[#This Row],[Corregimiento]],Hoja3!$A$2:$D$676,4,0)</f>
        <v>40801</v>
      </c>
      <c r="E8601" s="60">
        <v>7</v>
      </c>
    </row>
    <row r="8602" spans="1:5" x14ac:dyDescent="0.2">
      <c r="A8602" s="59">
        <v>44301</v>
      </c>
      <c r="B8602" s="60">
        <v>44299</v>
      </c>
      <c r="C8602" s="60" t="s">
        <v>1015</v>
      </c>
      <c r="D8602" s="61">
        <f>VLOOKUP(Pag_Inicio_Corr_mas_casos[[#This Row],[Corregimiento]],Hoja3!$A$2:$D$676,4,0)</f>
        <v>130702</v>
      </c>
      <c r="E8602" s="60">
        <v>6</v>
      </c>
    </row>
    <row r="8603" spans="1:5" x14ac:dyDescent="0.2">
      <c r="A8603" s="59">
        <v>44301</v>
      </c>
      <c r="B8603" s="60">
        <v>44299</v>
      </c>
      <c r="C8603" s="60" t="s">
        <v>1069</v>
      </c>
      <c r="D8603" s="61">
        <f>VLOOKUP(Pag_Inicio_Corr_mas_casos[[#This Row],[Corregimiento]],Hoja3!$A$2:$D$676,4,0)</f>
        <v>91013</v>
      </c>
      <c r="E8603" s="60">
        <v>6</v>
      </c>
    </row>
    <row r="8604" spans="1:5" x14ac:dyDescent="0.2">
      <c r="A8604" s="59">
        <v>44301</v>
      </c>
      <c r="B8604" s="60">
        <v>44299</v>
      </c>
      <c r="C8604" s="60" t="s">
        <v>1262</v>
      </c>
      <c r="D8604" s="61">
        <f>VLOOKUP(Pag_Inicio_Corr_mas_casos[[#This Row],[Corregimiento]],Hoja3!$A$2:$D$676,4,0)</f>
        <v>41401</v>
      </c>
      <c r="E8604" s="60">
        <v>6</v>
      </c>
    </row>
    <row r="8605" spans="1:5" x14ac:dyDescent="0.2">
      <c r="A8605" s="59">
        <v>44301</v>
      </c>
      <c r="B8605" s="60">
        <v>44299</v>
      </c>
      <c r="C8605" s="60" t="s">
        <v>1012</v>
      </c>
      <c r="D8605" s="61">
        <f>VLOOKUP(Pag_Inicio_Corr_mas_casos[[#This Row],[Corregimiento]],Hoja3!$A$2:$D$676,4,0)</f>
        <v>80819</v>
      </c>
      <c r="E8605" s="60">
        <v>5</v>
      </c>
    </row>
    <row r="8606" spans="1:5" x14ac:dyDescent="0.2">
      <c r="A8606" s="59">
        <v>44301</v>
      </c>
      <c r="B8606" s="60">
        <v>44299</v>
      </c>
      <c r="C8606" s="60" t="s">
        <v>1060</v>
      </c>
      <c r="D8606" s="61">
        <f>VLOOKUP(Pag_Inicio_Corr_mas_casos[[#This Row],[Corregimiento]],Hoja3!$A$2:$D$676,4,0)</f>
        <v>40601</v>
      </c>
      <c r="E8606" s="60">
        <v>5</v>
      </c>
    </row>
    <row r="8607" spans="1:5" x14ac:dyDescent="0.2">
      <c r="A8607" s="59">
        <v>44301</v>
      </c>
      <c r="B8607" s="60">
        <v>44299</v>
      </c>
      <c r="C8607" s="60" t="s">
        <v>1062</v>
      </c>
      <c r="D8607" s="61">
        <f>VLOOKUP(Pag_Inicio_Corr_mas_casos[[#This Row],[Corregimiento]],Hoja3!$A$2:$D$676,4,0)</f>
        <v>91109</v>
      </c>
      <c r="E8607" s="60">
        <v>5</v>
      </c>
    </row>
    <row r="8608" spans="1:5" x14ac:dyDescent="0.2">
      <c r="A8608" s="59">
        <v>44301</v>
      </c>
      <c r="B8608" s="60">
        <v>44299</v>
      </c>
      <c r="C8608" s="60" t="s">
        <v>942</v>
      </c>
      <c r="D8608" s="61">
        <f>VLOOKUP(Pag_Inicio_Corr_mas_casos[[#This Row],[Corregimiento]],Hoja3!$A$2:$D$676,4,0)</f>
        <v>80807</v>
      </c>
      <c r="E8608" s="60">
        <v>5</v>
      </c>
    </row>
    <row r="8609" spans="1:5" x14ac:dyDescent="0.2">
      <c r="A8609" s="59">
        <v>44301</v>
      </c>
      <c r="B8609" s="60">
        <v>44299</v>
      </c>
      <c r="C8609" s="60" t="s">
        <v>1271</v>
      </c>
      <c r="D8609" s="61">
        <f>VLOOKUP(Pag_Inicio_Corr_mas_casos[[#This Row],[Corregimiento]],Hoja3!$A$2:$D$676,4,0)</f>
        <v>90304</v>
      </c>
      <c r="E8609" s="60">
        <v>5</v>
      </c>
    </row>
    <row r="8610" spans="1:5" x14ac:dyDescent="0.2">
      <c r="A8610" s="59">
        <v>44301</v>
      </c>
      <c r="B8610" s="60">
        <v>44299</v>
      </c>
      <c r="C8610" s="60" t="s">
        <v>1066</v>
      </c>
      <c r="D8610" s="61">
        <f>VLOOKUP(Pag_Inicio_Corr_mas_casos[[#This Row],[Corregimiento]],Hoja3!$A$2:$D$676,4,0)</f>
        <v>40610</v>
      </c>
      <c r="E8610" s="60">
        <v>4</v>
      </c>
    </row>
    <row r="8611" spans="1:5" x14ac:dyDescent="0.2">
      <c r="A8611" s="59">
        <v>44301</v>
      </c>
      <c r="B8611" s="60">
        <v>44299</v>
      </c>
      <c r="C8611" s="60" t="s">
        <v>956</v>
      </c>
      <c r="D8611" s="61">
        <f>VLOOKUP(Pag_Inicio_Corr_mas_casos[[#This Row],[Corregimiento]],Hoja3!$A$2:$D$676,4,0)</f>
        <v>80815</v>
      </c>
      <c r="E8611" s="60">
        <v>4</v>
      </c>
    </row>
    <row r="8612" spans="1:5" x14ac:dyDescent="0.2">
      <c r="A8612" s="59">
        <v>44301</v>
      </c>
      <c r="B8612" s="60">
        <v>44299</v>
      </c>
      <c r="C8612" s="60" t="s">
        <v>992</v>
      </c>
      <c r="D8612" s="61">
        <f>VLOOKUP(Pag_Inicio_Corr_mas_casos[[#This Row],[Corregimiento]],Hoja3!$A$2:$D$676,4,0)</f>
        <v>80808</v>
      </c>
      <c r="E8612" s="60">
        <v>4</v>
      </c>
    </row>
    <row r="8613" spans="1:5" x14ac:dyDescent="0.2">
      <c r="A8613" s="59">
        <v>44301</v>
      </c>
      <c r="B8613" s="60">
        <v>44299</v>
      </c>
      <c r="C8613" s="60" t="s">
        <v>1206</v>
      </c>
      <c r="D8613" s="61">
        <f>VLOOKUP(Pag_Inicio_Corr_mas_casos[[#This Row],[Corregimiento]],Hoja3!$A$2:$D$676,4,0)</f>
        <v>10101</v>
      </c>
      <c r="E8613" s="60">
        <v>4</v>
      </c>
    </row>
    <row r="8614" spans="1:5" x14ac:dyDescent="0.2">
      <c r="A8614" s="59">
        <v>44301</v>
      </c>
      <c r="B8614" s="60">
        <v>44299</v>
      </c>
      <c r="C8614" s="60" t="s">
        <v>1033</v>
      </c>
      <c r="D8614" s="61">
        <f>VLOOKUP(Pag_Inicio_Corr_mas_casos[[#This Row],[Corregimiento]],Hoja3!$A$2:$D$676,4,0)</f>
        <v>91008</v>
      </c>
      <c r="E8614" s="60">
        <v>4</v>
      </c>
    </row>
    <row r="8615" spans="1:5" x14ac:dyDescent="0.2">
      <c r="A8615" s="105">
        <v>44302</v>
      </c>
      <c r="B8615" s="106">
        <v>44300</v>
      </c>
      <c r="C8615" s="106" t="s">
        <v>1011</v>
      </c>
      <c r="D8615" s="107">
        <f>VLOOKUP(Pag_Inicio_Corr_mas_casos[[#This Row],[Corregimiento]],Hoja3!$A$2:$D$676,4,0)</f>
        <v>80809</v>
      </c>
      <c r="E8615" s="106">
        <v>16</v>
      </c>
    </row>
    <row r="8616" spans="1:5" x14ac:dyDescent="0.2">
      <c r="A8616" s="105">
        <v>44302</v>
      </c>
      <c r="B8616" s="106">
        <v>44300</v>
      </c>
      <c r="C8616" s="106" t="s">
        <v>1060</v>
      </c>
      <c r="D8616" s="107">
        <f>VLOOKUP(Pag_Inicio_Corr_mas_casos[[#This Row],[Corregimiento]],Hoja3!$A$2:$D$676,4,0)</f>
        <v>40601</v>
      </c>
      <c r="E8616" s="106">
        <v>14</v>
      </c>
    </row>
    <row r="8617" spans="1:5" x14ac:dyDescent="0.2">
      <c r="A8617" s="105">
        <v>44302</v>
      </c>
      <c r="B8617" s="106">
        <v>44300</v>
      </c>
      <c r="C8617" s="106" t="s">
        <v>1046</v>
      </c>
      <c r="D8617" s="107">
        <f>VLOOKUP(Pag_Inicio_Corr_mas_casos[[#This Row],[Corregimiento]],Hoja3!$A$2:$D$676,4,0)</f>
        <v>80812</v>
      </c>
      <c r="E8617" s="106">
        <v>14</v>
      </c>
    </row>
    <row r="8618" spans="1:5" x14ac:dyDescent="0.2">
      <c r="A8618" s="105">
        <v>44302</v>
      </c>
      <c r="B8618" s="106">
        <v>44300</v>
      </c>
      <c r="C8618" s="106" t="s">
        <v>965</v>
      </c>
      <c r="D8618" s="107">
        <f>VLOOKUP(Pag_Inicio_Corr_mas_casos[[#This Row],[Corregimiento]],Hoja3!$A$2:$D$676,4,0)</f>
        <v>91001</v>
      </c>
      <c r="E8618" s="106">
        <v>11</v>
      </c>
    </row>
    <row r="8619" spans="1:5" x14ac:dyDescent="0.2">
      <c r="A8619" s="105">
        <v>44302</v>
      </c>
      <c r="B8619" s="106">
        <v>44300</v>
      </c>
      <c r="C8619" s="106" t="s">
        <v>1078</v>
      </c>
      <c r="D8619" s="107">
        <f>VLOOKUP(Pag_Inicio_Corr_mas_casos[[#This Row],[Corregimiento]],Hoja3!$A$2:$D$676,4,0)</f>
        <v>40503</v>
      </c>
      <c r="E8619" s="106">
        <v>10</v>
      </c>
    </row>
    <row r="8620" spans="1:5" x14ac:dyDescent="0.2">
      <c r="A8620" s="105">
        <v>44302</v>
      </c>
      <c r="B8620" s="106">
        <v>44300</v>
      </c>
      <c r="C8620" s="106" t="s">
        <v>1058</v>
      </c>
      <c r="D8620" s="107">
        <f>VLOOKUP(Pag_Inicio_Corr_mas_casos[[#This Row],[Corregimiento]],Hoja3!$A$2:$D$676,4,0)</f>
        <v>40501</v>
      </c>
      <c r="E8620" s="106">
        <v>10</v>
      </c>
    </row>
    <row r="8621" spans="1:5" x14ac:dyDescent="0.2">
      <c r="A8621" s="105">
        <v>44302</v>
      </c>
      <c r="B8621" s="106">
        <v>44300</v>
      </c>
      <c r="C8621" s="106" t="s">
        <v>1015</v>
      </c>
      <c r="D8621" s="107">
        <f>VLOOKUP(Pag_Inicio_Corr_mas_casos[[#This Row],[Corregimiento]],Hoja3!$A$2:$D$676,4,0)</f>
        <v>130702</v>
      </c>
      <c r="E8621" s="106">
        <v>9</v>
      </c>
    </row>
    <row r="8622" spans="1:5" x14ac:dyDescent="0.2">
      <c r="A8622" s="105">
        <v>44302</v>
      </c>
      <c r="B8622" s="106">
        <v>44300</v>
      </c>
      <c r="C8622" s="106" t="s">
        <v>1012</v>
      </c>
      <c r="D8622" s="107">
        <f>VLOOKUP(Pag_Inicio_Corr_mas_casos[[#This Row],[Corregimiento]],Hoja3!$A$2:$D$676,4,0)</f>
        <v>80819</v>
      </c>
      <c r="E8622" s="106">
        <v>9</v>
      </c>
    </row>
    <row r="8623" spans="1:5" x14ac:dyDescent="0.2">
      <c r="A8623" s="105">
        <v>44302</v>
      </c>
      <c r="B8623" s="106">
        <v>44300</v>
      </c>
      <c r="C8623" s="106" t="s">
        <v>1033</v>
      </c>
      <c r="D8623" s="107">
        <f>VLOOKUP(Pag_Inicio_Corr_mas_casos[[#This Row],[Corregimiento]],Hoja3!$A$2:$D$676,4,0)</f>
        <v>91008</v>
      </c>
      <c r="E8623" s="106">
        <v>8</v>
      </c>
    </row>
    <row r="8624" spans="1:5" x14ac:dyDescent="0.2">
      <c r="A8624" s="105">
        <v>44302</v>
      </c>
      <c r="B8624" s="106">
        <v>44300</v>
      </c>
      <c r="C8624" s="106" t="s">
        <v>942</v>
      </c>
      <c r="D8624" s="107">
        <f>VLOOKUP(Pag_Inicio_Corr_mas_casos[[#This Row],[Corregimiento]],Hoja3!$A$2:$D$676,4,0)</f>
        <v>80807</v>
      </c>
      <c r="E8624" s="106">
        <v>8</v>
      </c>
    </row>
    <row r="8625" spans="1:5" x14ac:dyDescent="0.2">
      <c r="A8625" s="105">
        <v>44302</v>
      </c>
      <c r="B8625" s="106">
        <v>44300</v>
      </c>
      <c r="C8625" s="106" t="s">
        <v>1196</v>
      </c>
      <c r="D8625" s="107">
        <f>VLOOKUP(Pag_Inicio_Corr_mas_casos[[#This Row],[Corregimiento]],Hoja3!$A$2:$D$676,4,0)</f>
        <v>10201</v>
      </c>
      <c r="E8625" s="106">
        <v>7</v>
      </c>
    </row>
    <row r="8626" spans="1:5" x14ac:dyDescent="0.2">
      <c r="A8626" s="105">
        <v>44302</v>
      </c>
      <c r="B8626" s="106">
        <v>44300</v>
      </c>
      <c r="C8626" s="106" t="s">
        <v>1261</v>
      </c>
      <c r="D8626" s="107">
        <f>VLOOKUP(Pag_Inicio_Corr_mas_casos[[#This Row],[Corregimiento]],Hoja3!$A$2:$D$676,4,0)</f>
        <v>90305</v>
      </c>
      <c r="E8626" s="106">
        <v>7</v>
      </c>
    </row>
    <row r="8627" spans="1:5" x14ac:dyDescent="0.2">
      <c r="A8627" s="105">
        <v>44302</v>
      </c>
      <c r="B8627" s="106">
        <v>44300</v>
      </c>
      <c r="C8627" s="106" t="s">
        <v>1059</v>
      </c>
      <c r="D8627" s="107">
        <f>VLOOKUP(Pag_Inicio_Corr_mas_casos[[#This Row],[Corregimiento]],Hoja3!$A$2:$D$676,4,0)</f>
        <v>91007</v>
      </c>
      <c r="E8627" s="106">
        <v>7</v>
      </c>
    </row>
    <row r="8628" spans="1:5" x14ac:dyDescent="0.2">
      <c r="A8628" s="105">
        <v>44302</v>
      </c>
      <c r="B8628" s="106">
        <v>44300</v>
      </c>
      <c r="C8628" s="106" t="s">
        <v>951</v>
      </c>
      <c r="D8628" s="107">
        <f>VLOOKUP(Pag_Inicio_Corr_mas_casos[[#This Row],[Corregimiento]],Hoja3!$A$2:$D$676,4,0)</f>
        <v>80813</v>
      </c>
      <c r="E8628" s="106">
        <v>7</v>
      </c>
    </row>
    <row r="8629" spans="1:5" x14ac:dyDescent="0.2">
      <c r="A8629" s="105">
        <v>44302</v>
      </c>
      <c r="B8629" s="106">
        <v>44300</v>
      </c>
      <c r="C8629" s="106" t="s">
        <v>1069</v>
      </c>
      <c r="D8629" s="107">
        <f>VLOOKUP(Pag_Inicio_Corr_mas_casos[[#This Row],[Corregimiento]],Hoja3!$A$2:$D$676,4,0)</f>
        <v>91013</v>
      </c>
      <c r="E8629" s="106">
        <v>6</v>
      </c>
    </row>
    <row r="8630" spans="1:5" x14ac:dyDescent="0.2">
      <c r="A8630" s="105">
        <v>44302</v>
      </c>
      <c r="B8630" s="106">
        <v>44300</v>
      </c>
      <c r="C8630" s="106" t="s">
        <v>992</v>
      </c>
      <c r="D8630" s="107">
        <f>VLOOKUP(Pag_Inicio_Corr_mas_casos[[#This Row],[Corregimiento]],Hoja3!$A$2:$D$676,4,0)</f>
        <v>80808</v>
      </c>
      <c r="E8630" s="106">
        <v>6</v>
      </c>
    </row>
    <row r="8631" spans="1:5" x14ac:dyDescent="0.2">
      <c r="A8631" s="105">
        <v>44302</v>
      </c>
      <c r="B8631" s="106">
        <v>44300</v>
      </c>
      <c r="C8631" s="106" t="s">
        <v>1052</v>
      </c>
      <c r="D8631" s="107">
        <f>VLOOKUP(Pag_Inicio_Corr_mas_casos[[#This Row],[Corregimiento]],Hoja3!$A$2:$D$676,4,0)</f>
        <v>40201</v>
      </c>
      <c r="E8631" s="106">
        <v>6</v>
      </c>
    </row>
    <row r="8632" spans="1:5" x14ac:dyDescent="0.2">
      <c r="A8632" s="105">
        <v>44302</v>
      </c>
      <c r="B8632" s="106">
        <v>44300</v>
      </c>
      <c r="C8632" s="106" t="s">
        <v>1272</v>
      </c>
      <c r="D8632" s="107">
        <f>VLOOKUP(Pag_Inicio_Corr_mas_casos[[#This Row],[Corregimiento]],Hoja3!$A$2:$D$676,4,0)</f>
        <v>40805</v>
      </c>
      <c r="E8632" s="106">
        <v>6</v>
      </c>
    </row>
    <row r="8633" spans="1:5" x14ac:dyDescent="0.2">
      <c r="A8633" s="105">
        <v>44302</v>
      </c>
      <c r="B8633" s="106">
        <v>44300</v>
      </c>
      <c r="C8633" s="106" t="s">
        <v>1021</v>
      </c>
      <c r="D8633" s="107">
        <f>VLOOKUP(Pag_Inicio_Corr_mas_casos[[#This Row],[Corregimiento]],Hoja3!$A$2:$D$676,4,0)</f>
        <v>81003</v>
      </c>
      <c r="E8633" s="106">
        <v>6</v>
      </c>
    </row>
    <row r="8634" spans="1:5" x14ac:dyDescent="0.2">
      <c r="A8634" s="105">
        <v>44302</v>
      </c>
      <c r="B8634" s="106">
        <v>44300</v>
      </c>
      <c r="C8634" s="106" t="s">
        <v>1259</v>
      </c>
      <c r="D8634" s="107">
        <f>VLOOKUP(Pag_Inicio_Corr_mas_casos[[#This Row],[Corregimiento]],Hoja3!$A$2:$D$676,4,0)</f>
        <v>40502</v>
      </c>
      <c r="E8634" s="106">
        <v>5</v>
      </c>
    </row>
    <row r="8635" spans="1:5" x14ac:dyDescent="0.2">
      <c r="A8635" s="80">
        <v>44303</v>
      </c>
      <c r="B8635" s="81">
        <v>44301</v>
      </c>
      <c r="C8635" s="81" t="s">
        <v>1011</v>
      </c>
      <c r="D8635" s="82">
        <f>VLOOKUP(Pag_Inicio_Corr_mas_casos[[#This Row],[Corregimiento]],Hoja3!$A$2:$D$676,4,0)</f>
        <v>80809</v>
      </c>
      <c r="E8635" s="81">
        <v>12</v>
      </c>
    </row>
    <row r="8636" spans="1:5" x14ac:dyDescent="0.2">
      <c r="A8636" s="80">
        <v>44303</v>
      </c>
      <c r="B8636" s="81">
        <v>44301</v>
      </c>
      <c r="C8636" s="81" t="s">
        <v>1060</v>
      </c>
      <c r="D8636" s="82">
        <f>VLOOKUP(Pag_Inicio_Corr_mas_casos[[#This Row],[Corregimiento]],Hoja3!$A$2:$D$676,4,0)</f>
        <v>40601</v>
      </c>
      <c r="E8636" s="81">
        <v>11</v>
      </c>
    </row>
    <row r="8637" spans="1:5" x14ac:dyDescent="0.2">
      <c r="A8637" s="80">
        <v>44303</v>
      </c>
      <c r="B8637" s="81">
        <v>44301</v>
      </c>
      <c r="C8637" s="81" t="s">
        <v>772</v>
      </c>
      <c r="D8637" s="82">
        <f>VLOOKUP(Pag_Inicio_Corr_mas_casos[[#This Row],[Corregimiento]],Hoja3!$A$2:$D$676,4,0)</f>
        <v>80821</v>
      </c>
      <c r="E8637" s="81">
        <v>9</v>
      </c>
    </row>
    <row r="8638" spans="1:5" x14ac:dyDescent="0.2">
      <c r="A8638" s="80">
        <v>44303</v>
      </c>
      <c r="B8638" s="81">
        <v>44301</v>
      </c>
      <c r="C8638" s="81" t="s">
        <v>1052</v>
      </c>
      <c r="D8638" s="82">
        <f>VLOOKUP(Pag_Inicio_Corr_mas_casos[[#This Row],[Corregimiento]],Hoja3!$A$2:$D$676,4,0)</f>
        <v>40201</v>
      </c>
      <c r="E8638" s="81">
        <v>9</v>
      </c>
    </row>
    <row r="8639" spans="1:5" x14ac:dyDescent="0.2">
      <c r="A8639" s="80">
        <v>44303</v>
      </c>
      <c r="B8639" s="81">
        <v>44301</v>
      </c>
      <c r="C8639" s="81" t="s">
        <v>1003</v>
      </c>
      <c r="D8639" s="82">
        <f>VLOOKUP(Pag_Inicio_Corr_mas_casos[[#This Row],[Corregimiento]],Hoja3!$A$2:$D$676,4,0)</f>
        <v>40611</v>
      </c>
      <c r="E8639" s="81">
        <v>9</v>
      </c>
    </row>
    <row r="8640" spans="1:5" x14ac:dyDescent="0.2">
      <c r="A8640" s="80">
        <v>44303</v>
      </c>
      <c r="B8640" s="81">
        <v>44301</v>
      </c>
      <c r="C8640" s="81" t="s">
        <v>1126</v>
      </c>
      <c r="D8640" s="82">
        <f>VLOOKUP(Pag_Inicio_Corr_mas_casos[[#This Row],[Corregimiento]],Hoja3!$A$2:$D$676,4,0)</f>
        <v>41203</v>
      </c>
      <c r="E8640" s="81">
        <v>8</v>
      </c>
    </row>
    <row r="8641" spans="1:5" x14ac:dyDescent="0.2">
      <c r="A8641" s="80">
        <v>44303</v>
      </c>
      <c r="B8641" s="81">
        <v>44301</v>
      </c>
      <c r="C8641" s="81" t="s">
        <v>947</v>
      </c>
      <c r="D8641" s="82">
        <f>VLOOKUP(Pag_Inicio_Corr_mas_casos[[#This Row],[Corregimiento]],Hoja3!$A$2:$D$676,4,0)</f>
        <v>80826</v>
      </c>
      <c r="E8641" s="81">
        <v>8</v>
      </c>
    </row>
    <row r="8642" spans="1:5" x14ac:dyDescent="0.2">
      <c r="A8642" s="80">
        <v>44303</v>
      </c>
      <c r="B8642" s="81">
        <v>44301</v>
      </c>
      <c r="C8642" s="81" t="s">
        <v>946</v>
      </c>
      <c r="D8642" s="82">
        <f>VLOOKUP(Pag_Inicio_Corr_mas_casos[[#This Row],[Corregimiento]],Hoja3!$A$2:$D$676,4,0)</f>
        <v>80814</v>
      </c>
      <c r="E8642" s="81">
        <v>8</v>
      </c>
    </row>
    <row r="8643" spans="1:5" x14ac:dyDescent="0.2">
      <c r="A8643" s="80">
        <v>44303</v>
      </c>
      <c r="B8643" s="81">
        <v>44301</v>
      </c>
      <c r="C8643" s="81" t="s">
        <v>1046</v>
      </c>
      <c r="D8643" s="82">
        <f>VLOOKUP(Pag_Inicio_Corr_mas_casos[[#This Row],[Corregimiento]],Hoja3!$A$2:$D$676,4,0)</f>
        <v>80812</v>
      </c>
      <c r="E8643" s="81">
        <v>8</v>
      </c>
    </row>
    <row r="8644" spans="1:5" x14ac:dyDescent="0.2">
      <c r="A8644" s="80">
        <v>44303</v>
      </c>
      <c r="B8644" s="81">
        <v>44301</v>
      </c>
      <c r="C8644" s="81" t="s">
        <v>953</v>
      </c>
      <c r="D8644" s="82">
        <f>VLOOKUP(Pag_Inicio_Corr_mas_casos[[#This Row],[Corregimiento]],Hoja3!$A$2:$D$676,4,0)</f>
        <v>80817</v>
      </c>
      <c r="E8644" s="81">
        <v>7</v>
      </c>
    </row>
    <row r="8645" spans="1:5" x14ac:dyDescent="0.2">
      <c r="A8645" s="80">
        <v>44303</v>
      </c>
      <c r="B8645" s="81">
        <v>44301</v>
      </c>
      <c r="C8645" s="81" t="s">
        <v>1022</v>
      </c>
      <c r="D8645" s="82">
        <f>VLOOKUP(Pag_Inicio_Corr_mas_casos[[#This Row],[Corregimiento]],Hoja3!$A$2:$D$676,4,0)</f>
        <v>91001</v>
      </c>
      <c r="E8645" s="81">
        <v>7</v>
      </c>
    </row>
    <row r="8646" spans="1:5" x14ac:dyDescent="0.2">
      <c r="A8646" s="80">
        <v>44303</v>
      </c>
      <c r="B8646" s="81">
        <v>44301</v>
      </c>
      <c r="C8646" s="81" t="s">
        <v>1059</v>
      </c>
      <c r="D8646" s="82">
        <f>VLOOKUP(Pag_Inicio_Corr_mas_casos[[#This Row],[Corregimiento]],Hoja3!$A$2:$D$676,4,0)</f>
        <v>91007</v>
      </c>
      <c r="E8646" s="81">
        <v>6</v>
      </c>
    </row>
    <row r="8647" spans="1:5" x14ac:dyDescent="0.2">
      <c r="A8647" s="80">
        <v>44303</v>
      </c>
      <c r="B8647" s="81">
        <v>44301</v>
      </c>
      <c r="C8647" s="81" t="s">
        <v>954</v>
      </c>
      <c r="D8647" s="82">
        <f>VLOOKUP(Pag_Inicio_Corr_mas_casos[[#This Row],[Corregimiento]],Hoja3!$A$2:$D$676,4,0)</f>
        <v>80822</v>
      </c>
      <c r="E8647" s="81">
        <v>6</v>
      </c>
    </row>
    <row r="8648" spans="1:5" x14ac:dyDescent="0.2">
      <c r="A8648" s="80">
        <v>44303</v>
      </c>
      <c r="B8648" s="81">
        <v>44301</v>
      </c>
      <c r="C8648" s="81" t="s">
        <v>1167</v>
      </c>
      <c r="D8648" s="82">
        <f>VLOOKUP(Pag_Inicio_Corr_mas_casos[[#This Row],[Corregimiento]],Hoja3!$A$2:$D$676,4,0)</f>
        <v>10201</v>
      </c>
      <c r="E8648" s="81">
        <v>6</v>
      </c>
    </row>
    <row r="8649" spans="1:5" x14ac:dyDescent="0.2">
      <c r="A8649" s="80">
        <v>44303</v>
      </c>
      <c r="B8649" s="81">
        <v>44301</v>
      </c>
      <c r="C8649" s="81" t="s">
        <v>1085</v>
      </c>
      <c r="D8649" s="82">
        <f>VLOOKUP(Pag_Inicio_Corr_mas_casos[[#This Row],[Corregimiento]],Hoja3!$A$2:$D$676,4,0)</f>
        <v>130407</v>
      </c>
      <c r="E8649" s="81">
        <v>5</v>
      </c>
    </row>
    <row r="8650" spans="1:5" x14ac:dyDescent="0.2">
      <c r="A8650" s="80">
        <v>44303</v>
      </c>
      <c r="B8650" s="81">
        <v>44301</v>
      </c>
      <c r="C8650" s="81" t="s">
        <v>1206</v>
      </c>
      <c r="D8650" s="82">
        <f>VLOOKUP(Pag_Inicio_Corr_mas_casos[[#This Row],[Corregimiento]],Hoja3!$A$2:$D$676,4,0)</f>
        <v>10101</v>
      </c>
      <c r="E8650" s="81">
        <v>5</v>
      </c>
    </row>
    <row r="8651" spans="1:5" x14ac:dyDescent="0.2">
      <c r="A8651" s="80">
        <v>44303</v>
      </c>
      <c r="B8651" s="81">
        <v>44301</v>
      </c>
      <c r="C8651" s="81" t="s">
        <v>1150</v>
      </c>
      <c r="D8651" s="82">
        <f>VLOOKUP(Pag_Inicio_Corr_mas_casos[[#This Row],[Corregimiento]],Hoja3!$A$2:$D$676,4,0)</f>
        <v>10206</v>
      </c>
      <c r="E8651" s="81">
        <v>5</v>
      </c>
    </row>
    <row r="8652" spans="1:5" x14ac:dyDescent="0.2">
      <c r="A8652" s="80">
        <v>44303</v>
      </c>
      <c r="B8652" s="81">
        <v>44301</v>
      </c>
      <c r="C8652" s="81" t="s">
        <v>937</v>
      </c>
      <c r="D8652" s="82">
        <f>VLOOKUP(Pag_Inicio_Corr_mas_casos[[#This Row],[Corregimiento]],Hoja3!$A$2:$D$676,4,0)</f>
        <v>80810</v>
      </c>
      <c r="E8652" s="81">
        <v>5</v>
      </c>
    </row>
    <row r="8653" spans="1:5" x14ac:dyDescent="0.2">
      <c r="A8653" s="80">
        <v>44303</v>
      </c>
      <c r="B8653" s="81">
        <v>44301</v>
      </c>
      <c r="C8653" s="81" t="s">
        <v>1273</v>
      </c>
      <c r="D8653" s="82">
        <f>VLOOKUP(Pag_Inicio_Corr_mas_casos[[#This Row],[Corregimiento]],Hoja3!$A$2:$D$676,4,0)</f>
        <v>90905</v>
      </c>
      <c r="E8653" s="81">
        <v>5</v>
      </c>
    </row>
    <row r="8654" spans="1:5" x14ac:dyDescent="0.2">
      <c r="A8654" s="80">
        <v>44303</v>
      </c>
      <c r="B8654" s="81">
        <v>44301</v>
      </c>
      <c r="C8654" s="81" t="s">
        <v>948</v>
      </c>
      <c r="D8654" s="82">
        <f>VLOOKUP(Pag_Inicio_Corr_mas_casos[[#This Row],[Corregimiento]],Hoja3!$A$2:$D$676,4,0)</f>
        <v>80811</v>
      </c>
      <c r="E8654" s="81">
        <v>5</v>
      </c>
    </row>
    <row r="8655" spans="1:5" x14ac:dyDescent="0.2">
      <c r="A8655" s="32">
        <v>44304</v>
      </c>
      <c r="B8655" s="33">
        <v>44302</v>
      </c>
      <c r="C8655" s="33" t="s">
        <v>1060</v>
      </c>
      <c r="D8655" s="34">
        <f>VLOOKUP(Pag_Inicio_Corr_mas_casos[[#This Row],[Corregimiento]],Hoja3!$A$2:$D$676,4,0)</f>
        <v>40601</v>
      </c>
      <c r="E8655" s="33">
        <v>16</v>
      </c>
    </row>
    <row r="8656" spans="1:5" x14ac:dyDescent="0.2">
      <c r="A8656" s="32">
        <v>44304</v>
      </c>
      <c r="B8656" s="33">
        <v>44302</v>
      </c>
      <c r="C8656" s="33" t="s">
        <v>1022</v>
      </c>
      <c r="D8656" s="34">
        <f>VLOOKUP(Pag_Inicio_Corr_mas_casos[[#This Row],[Corregimiento]],Hoja3!$A$2:$D$676,4,0)</f>
        <v>91001</v>
      </c>
      <c r="E8656" s="33">
        <v>15</v>
      </c>
    </row>
    <row r="8657" spans="1:5" x14ac:dyDescent="0.2">
      <c r="A8657" s="32">
        <v>44304</v>
      </c>
      <c r="B8657" s="33">
        <v>44302</v>
      </c>
      <c r="C8657" s="33" t="s">
        <v>1011</v>
      </c>
      <c r="D8657" s="34">
        <f>VLOOKUP(Pag_Inicio_Corr_mas_casos[[#This Row],[Corregimiento]],Hoja3!$A$2:$D$676,4,0)</f>
        <v>80809</v>
      </c>
      <c r="E8657" s="33">
        <v>13</v>
      </c>
    </row>
    <row r="8658" spans="1:5" x14ac:dyDescent="0.2">
      <c r="A8658" s="32">
        <v>44304</v>
      </c>
      <c r="B8658" s="33">
        <v>44302</v>
      </c>
      <c r="C8658" s="33" t="s">
        <v>1033</v>
      </c>
      <c r="D8658" s="34">
        <f>VLOOKUP(Pag_Inicio_Corr_mas_casos[[#This Row],[Corregimiento]],Hoja3!$A$2:$D$676,4,0)</f>
        <v>91008</v>
      </c>
      <c r="E8658" s="33">
        <v>8</v>
      </c>
    </row>
    <row r="8659" spans="1:5" x14ac:dyDescent="0.2">
      <c r="A8659" s="32">
        <v>44304</v>
      </c>
      <c r="B8659" s="33">
        <v>44302</v>
      </c>
      <c r="C8659" s="33" t="s">
        <v>1003</v>
      </c>
      <c r="D8659" s="34">
        <f>VLOOKUP(Pag_Inicio_Corr_mas_casos[[#This Row],[Corregimiento]],Hoja3!$A$2:$D$676,4,0)</f>
        <v>40611</v>
      </c>
      <c r="E8659" s="33">
        <v>7</v>
      </c>
    </row>
    <row r="8660" spans="1:5" x14ac:dyDescent="0.2">
      <c r="A8660" s="32">
        <v>44304</v>
      </c>
      <c r="B8660" s="33">
        <v>44302</v>
      </c>
      <c r="C8660" s="33" t="s">
        <v>1069</v>
      </c>
      <c r="D8660" s="34">
        <f>VLOOKUP(Pag_Inicio_Corr_mas_casos[[#This Row],[Corregimiento]],Hoja3!$A$2:$D$676,4,0)</f>
        <v>91013</v>
      </c>
      <c r="E8660" s="33">
        <v>7</v>
      </c>
    </row>
    <row r="8661" spans="1:5" x14ac:dyDescent="0.2">
      <c r="A8661" s="32">
        <v>44304</v>
      </c>
      <c r="B8661" s="33">
        <v>44302</v>
      </c>
      <c r="C8661" s="33" t="s">
        <v>951</v>
      </c>
      <c r="D8661" s="34">
        <f>VLOOKUP(Pag_Inicio_Corr_mas_casos[[#This Row],[Corregimiento]],Hoja3!$A$2:$D$676,4,0)</f>
        <v>80813</v>
      </c>
      <c r="E8661" s="33">
        <v>7</v>
      </c>
    </row>
    <row r="8662" spans="1:5" x14ac:dyDescent="0.2">
      <c r="A8662" s="32">
        <v>44304</v>
      </c>
      <c r="B8662" s="33">
        <v>44302</v>
      </c>
      <c r="C8662" s="33" t="s">
        <v>1007</v>
      </c>
      <c r="D8662" s="34">
        <f>VLOOKUP(Pag_Inicio_Corr_mas_casos[[#This Row],[Corregimiento]],Hoja3!$A$2:$D$676,4,0)</f>
        <v>40612</v>
      </c>
      <c r="E8662" s="33">
        <v>6</v>
      </c>
    </row>
    <row r="8663" spans="1:5" x14ac:dyDescent="0.2">
      <c r="A8663" s="32">
        <v>44304</v>
      </c>
      <c r="B8663" s="33">
        <v>44302</v>
      </c>
      <c r="C8663" s="33" t="s">
        <v>1052</v>
      </c>
      <c r="D8663" s="34">
        <f>VLOOKUP(Pag_Inicio_Corr_mas_casos[[#This Row],[Corregimiento]],Hoja3!$A$2:$D$676,4,0)</f>
        <v>40201</v>
      </c>
      <c r="E8663" s="33">
        <v>6</v>
      </c>
    </row>
    <row r="8664" spans="1:5" x14ac:dyDescent="0.2">
      <c r="A8664" s="32">
        <v>44304</v>
      </c>
      <c r="B8664" s="33">
        <v>44302</v>
      </c>
      <c r="C8664" s="33" t="s">
        <v>1229</v>
      </c>
      <c r="D8664" s="34">
        <f>VLOOKUP(Pag_Inicio_Corr_mas_casos[[#This Row],[Corregimiento]],Hoja3!$A$2:$D$676,4,0)</f>
        <v>40405</v>
      </c>
      <c r="E8664" s="33">
        <v>6</v>
      </c>
    </row>
    <row r="8665" spans="1:5" x14ac:dyDescent="0.2">
      <c r="A8665" s="32">
        <v>44304</v>
      </c>
      <c r="B8665" s="33">
        <v>44302</v>
      </c>
      <c r="C8665" s="33" t="s">
        <v>1108</v>
      </c>
      <c r="D8665" s="34">
        <f>VLOOKUP(Pag_Inicio_Corr_mas_casos[[#This Row],[Corregimiento]],Hoja3!$A$2:$D$676,4,0)</f>
        <v>40515</v>
      </c>
      <c r="E8665" s="33">
        <v>5</v>
      </c>
    </row>
    <row r="8666" spans="1:5" x14ac:dyDescent="0.2">
      <c r="A8666" s="32">
        <v>44304</v>
      </c>
      <c r="B8666" s="33">
        <v>44302</v>
      </c>
      <c r="C8666" s="33" t="s">
        <v>1262</v>
      </c>
      <c r="D8666" s="34">
        <f>VLOOKUP(Pag_Inicio_Corr_mas_casos[[#This Row],[Corregimiento]],Hoja3!$A$2:$D$676,4,0)</f>
        <v>41401</v>
      </c>
      <c r="E8666" s="33">
        <v>5</v>
      </c>
    </row>
    <row r="8667" spans="1:5" x14ac:dyDescent="0.2">
      <c r="A8667" s="32">
        <v>44304</v>
      </c>
      <c r="B8667" s="33">
        <v>44302</v>
      </c>
      <c r="C8667" s="33" t="s">
        <v>1265</v>
      </c>
      <c r="D8667" s="34">
        <f>VLOOKUP(Pag_Inicio_Corr_mas_casos[[#This Row],[Corregimiento]],Hoja3!$A$2:$D$676,4,0)</f>
        <v>10217</v>
      </c>
      <c r="E8667" s="33">
        <v>4</v>
      </c>
    </row>
    <row r="8668" spans="1:5" x14ac:dyDescent="0.2">
      <c r="A8668" s="32">
        <v>44304</v>
      </c>
      <c r="B8668" s="33">
        <v>44302</v>
      </c>
      <c r="C8668" s="33" t="s">
        <v>1274</v>
      </c>
      <c r="D8668" s="34">
        <f>VLOOKUP(Pag_Inicio_Corr_mas_casos[[#This Row],[Corregimiento]],Hoja3!$A$2:$D$676,4,0)</f>
        <v>80206</v>
      </c>
      <c r="E8668" s="33">
        <v>4</v>
      </c>
    </row>
    <row r="8669" spans="1:5" x14ac:dyDescent="0.2">
      <c r="A8669" s="32">
        <v>44304</v>
      </c>
      <c r="B8669" s="33">
        <v>44302</v>
      </c>
      <c r="C8669" s="33" t="s">
        <v>772</v>
      </c>
      <c r="D8669" s="34">
        <f>VLOOKUP(Pag_Inicio_Corr_mas_casos[[#This Row],[Corregimiento]],Hoja3!$A$2:$D$676,4,0)</f>
        <v>80821</v>
      </c>
      <c r="E8669" s="33">
        <v>4</v>
      </c>
    </row>
    <row r="8670" spans="1:5" x14ac:dyDescent="0.2">
      <c r="A8670" s="32">
        <v>44304</v>
      </c>
      <c r="B8670" s="33">
        <v>44302</v>
      </c>
      <c r="C8670" s="33" t="s">
        <v>954</v>
      </c>
      <c r="D8670" s="34">
        <f>VLOOKUP(Pag_Inicio_Corr_mas_casos[[#This Row],[Corregimiento]],Hoja3!$A$2:$D$676,4,0)</f>
        <v>80822</v>
      </c>
      <c r="E8670" s="33">
        <v>4</v>
      </c>
    </row>
    <row r="8671" spans="1:5" x14ac:dyDescent="0.2">
      <c r="A8671" s="32">
        <v>44304</v>
      </c>
      <c r="B8671" s="33">
        <v>44302</v>
      </c>
      <c r="C8671" s="33" t="s">
        <v>1206</v>
      </c>
      <c r="D8671" s="34">
        <f>VLOOKUP(Pag_Inicio_Corr_mas_casos[[#This Row],[Corregimiento]],Hoja3!$A$2:$D$676,4,0)</f>
        <v>10101</v>
      </c>
      <c r="E8671" s="33">
        <v>4</v>
      </c>
    </row>
    <row r="8672" spans="1:5" x14ac:dyDescent="0.2">
      <c r="A8672" s="32">
        <v>44304</v>
      </c>
      <c r="B8672" s="33">
        <v>44302</v>
      </c>
      <c r="C8672" s="33" t="s">
        <v>1175</v>
      </c>
      <c r="D8672" s="34">
        <f>VLOOKUP(Pag_Inicio_Corr_mas_casos[[#This Row],[Corregimiento]],Hoja3!$A$2:$D$676,4,0)</f>
        <v>40701</v>
      </c>
      <c r="E8672" s="33">
        <v>4</v>
      </c>
    </row>
    <row r="8673" spans="1:5" x14ac:dyDescent="0.2">
      <c r="A8673" s="32">
        <v>44304</v>
      </c>
      <c r="B8673" s="33">
        <v>44302</v>
      </c>
      <c r="C8673" s="33" t="s">
        <v>952</v>
      </c>
      <c r="D8673" s="34">
        <f>VLOOKUP(Pag_Inicio_Corr_mas_casos[[#This Row],[Corregimiento]],Hoja3!$A$2:$D$676,4,0)</f>
        <v>80820</v>
      </c>
      <c r="E8673" s="33">
        <v>4</v>
      </c>
    </row>
    <row r="8674" spans="1:5" x14ac:dyDescent="0.2">
      <c r="A8674" s="32">
        <v>44304</v>
      </c>
      <c r="B8674" s="33">
        <v>44302</v>
      </c>
      <c r="C8674" s="33" t="s">
        <v>1078</v>
      </c>
      <c r="D8674" s="34">
        <f>VLOOKUP(Pag_Inicio_Corr_mas_casos[[#This Row],[Corregimiento]],Hoja3!$A$2:$D$676,4,0)</f>
        <v>40503</v>
      </c>
      <c r="E8674" s="33">
        <v>3</v>
      </c>
    </row>
    <row r="8675" spans="1:5" x14ac:dyDescent="0.2">
      <c r="A8675" s="62">
        <v>44305</v>
      </c>
      <c r="B8675" s="63">
        <v>44303</v>
      </c>
      <c r="C8675" s="63" t="s">
        <v>1069</v>
      </c>
      <c r="D8675" s="64">
        <f>VLOOKUP(Pag_Inicio_Corr_mas_casos[[#This Row],[Corregimiento]],Hoja3!$A$2:$D$676,4,0)</f>
        <v>91013</v>
      </c>
      <c r="E8675" s="63">
        <v>10</v>
      </c>
    </row>
    <row r="8676" spans="1:5" x14ac:dyDescent="0.2">
      <c r="A8676" s="62">
        <v>44305</v>
      </c>
      <c r="B8676" s="63">
        <v>44303</v>
      </c>
      <c r="C8676" s="63" t="s">
        <v>970</v>
      </c>
      <c r="D8676" s="64">
        <f>VLOOKUP(Pag_Inicio_Corr_mas_casos[[#This Row],[Corregimiento]],Hoja3!$A$2:$D$676,4,0)</f>
        <v>40606</v>
      </c>
      <c r="E8676" s="63">
        <v>10</v>
      </c>
    </row>
    <row r="8677" spans="1:5" x14ac:dyDescent="0.2">
      <c r="A8677" s="62">
        <v>44305</v>
      </c>
      <c r="B8677" s="63">
        <v>44303</v>
      </c>
      <c r="C8677" s="63" t="s">
        <v>1011</v>
      </c>
      <c r="D8677" s="64">
        <f>VLOOKUP(Pag_Inicio_Corr_mas_casos[[#This Row],[Corregimiento]],Hoja3!$A$2:$D$676,4,0)</f>
        <v>80809</v>
      </c>
      <c r="E8677" s="63">
        <v>10</v>
      </c>
    </row>
    <row r="8678" spans="1:5" x14ac:dyDescent="0.2">
      <c r="A8678" s="62">
        <v>44305</v>
      </c>
      <c r="B8678" s="63">
        <v>44303</v>
      </c>
      <c r="C8678" s="63" t="s">
        <v>1078</v>
      </c>
      <c r="D8678" s="64">
        <f>VLOOKUP(Pag_Inicio_Corr_mas_casos[[#This Row],[Corregimiento]],Hoja3!$A$2:$D$676,4,0)</f>
        <v>40503</v>
      </c>
      <c r="E8678" s="63">
        <v>7</v>
      </c>
    </row>
    <row r="8679" spans="1:5" x14ac:dyDescent="0.2">
      <c r="A8679" s="62">
        <v>44305</v>
      </c>
      <c r="B8679" s="63">
        <v>44303</v>
      </c>
      <c r="C8679" s="63" t="s">
        <v>1060</v>
      </c>
      <c r="D8679" s="64">
        <f>VLOOKUP(Pag_Inicio_Corr_mas_casos[[#This Row],[Corregimiento]],Hoja3!$A$2:$D$676,4,0)</f>
        <v>40601</v>
      </c>
      <c r="E8679" s="63">
        <v>7</v>
      </c>
    </row>
    <row r="8680" spans="1:5" x14ac:dyDescent="0.2">
      <c r="A8680" s="62">
        <v>44305</v>
      </c>
      <c r="B8680" s="63">
        <v>44303</v>
      </c>
      <c r="C8680" s="63" t="s">
        <v>1023</v>
      </c>
      <c r="D8680" s="64">
        <f>VLOOKUP(Pag_Inicio_Corr_mas_casos[[#This Row],[Corregimiento]],Hoja3!$A$2:$D$676,4,0)</f>
        <v>30111</v>
      </c>
      <c r="E8680" s="63">
        <v>6</v>
      </c>
    </row>
    <row r="8681" spans="1:5" x14ac:dyDescent="0.2">
      <c r="A8681" s="62">
        <v>44305</v>
      </c>
      <c r="B8681" s="63">
        <v>44303</v>
      </c>
      <c r="C8681" s="63" t="s">
        <v>1167</v>
      </c>
      <c r="D8681" s="64">
        <f>VLOOKUP(Pag_Inicio_Corr_mas_casos[[#This Row],[Corregimiento]],Hoja3!$A$2:$D$676,4,0)</f>
        <v>10201</v>
      </c>
      <c r="E8681" s="63">
        <v>6</v>
      </c>
    </row>
    <row r="8682" spans="1:5" x14ac:dyDescent="0.2">
      <c r="A8682" s="62">
        <v>44305</v>
      </c>
      <c r="B8682" s="63">
        <v>44303</v>
      </c>
      <c r="C8682" s="63" t="s">
        <v>1046</v>
      </c>
      <c r="D8682" s="64">
        <f>VLOOKUP(Pag_Inicio_Corr_mas_casos[[#This Row],[Corregimiento]],Hoja3!$A$2:$D$676,4,0)</f>
        <v>80812</v>
      </c>
      <c r="E8682" s="63">
        <v>5</v>
      </c>
    </row>
    <row r="8683" spans="1:5" x14ac:dyDescent="0.2">
      <c r="A8683" s="62">
        <v>44305</v>
      </c>
      <c r="B8683" s="63">
        <v>44303</v>
      </c>
      <c r="C8683" s="63" t="s">
        <v>1022</v>
      </c>
      <c r="D8683" s="64">
        <f>VLOOKUP(Pag_Inicio_Corr_mas_casos[[#This Row],[Corregimiento]],Hoja3!$A$2:$D$676,4,0)</f>
        <v>91001</v>
      </c>
      <c r="E8683" s="63">
        <v>5</v>
      </c>
    </row>
    <row r="8684" spans="1:5" x14ac:dyDescent="0.2">
      <c r="A8684" s="62">
        <v>44305</v>
      </c>
      <c r="B8684" s="63">
        <v>44303</v>
      </c>
      <c r="C8684" s="63" t="s">
        <v>1259</v>
      </c>
      <c r="D8684" s="64">
        <f>VLOOKUP(Pag_Inicio_Corr_mas_casos[[#This Row],[Corregimiento]],Hoja3!$A$2:$D$676,4,0)</f>
        <v>40502</v>
      </c>
      <c r="E8684" s="63">
        <v>5</v>
      </c>
    </row>
    <row r="8685" spans="1:5" x14ac:dyDescent="0.2">
      <c r="A8685" s="62">
        <v>44305</v>
      </c>
      <c r="B8685" s="63">
        <v>44303</v>
      </c>
      <c r="C8685" s="63" t="s">
        <v>1248</v>
      </c>
      <c r="D8685" s="64">
        <f>VLOOKUP(Pag_Inicio_Corr_mas_casos[[#This Row],[Corregimiento]],Hoja3!$A$2:$D$676,4,0)</f>
        <v>120701</v>
      </c>
      <c r="E8685" s="63">
        <v>5</v>
      </c>
    </row>
    <row r="8686" spans="1:5" x14ac:dyDescent="0.2">
      <c r="A8686" s="62">
        <v>44305</v>
      </c>
      <c r="B8686" s="63">
        <v>44303</v>
      </c>
      <c r="C8686" s="63" t="s">
        <v>1036</v>
      </c>
      <c r="D8686" s="64">
        <f>VLOOKUP(Pag_Inicio_Corr_mas_casos[[#This Row],[Corregimiento]],Hoja3!$A$2:$D$676,4,0)</f>
        <v>130106</v>
      </c>
      <c r="E8686" s="63">
        <v>4</v>
      </c>
    </row>
    <row r="8687" spans="1:5" x14ac:dyDescent="0.2">
      <c r="A8687" s="62">
        <v>44305</v>
      </c>
      <c r="B8687" s="63">
        <v>44303</v>
      </c>
      <c r="C8687" s="63" t="s">
        <v>946</v>
      </c>
      <c r="D8687" s="64">
        <f>VLOOKUP(Pag_Inicio_Corr_mas_casos[[#This Row],[Corregimiento]],Hoja3!$A$2:$D$676,4,0)</f>
        <v>80814</v>
      </c>
      <c r="E8687" s="63">
        <v>4</v>
      </c>
    </row>
    <row r="8688" spans="1:5" x14ac:dyDescent="0.2">
      <c r="A8688" s="62">
        <v>44305</v>
      </c>
      <c r="B8688" s="63">
        <v>44303</v>
      </c>
      <c r="C8688" s="63" t="s">
        <v>940</v>
      </c>
      <c r="D8688" s="64">
        <f>VLOOKUP(Pag_Inicio_Corr_mas_casos[[#This Row],[Corregimiento]],Hoja3!$A$2:$D$676,4,0)</f>
        <v>80806</v>
      </c>
      <c r="E8688" s="63">
        <v>4</v>
      </c>
    </row>
    <row r="8689" spans="1:5" x14ac:dyDescent="0.2">
      <c r="A8689" s="62">
        <v>44305</v>
      </c>
      <c r="B8689" s="63">
        <v>44303</v>
      </c>
      <c r="C8689" s="63" t="s">
        <v>1142</v>
      </c>
      <c r="D8689" s="64">
        <f>VLOOKUP(Pag_Inicio_Corr_mas_casos[[#This Row],[Corregimiento]],Hoja3!$A$2:$D$676,4,0)</f>
        <v>40104</v>
      </c>
      <c r="E8689" s="63">
        <v>4</v>
      </c>
    </row>
    <row r="8690" spans="1:5" x14ac:dyDescent="0.2">
      <c r="A8690" s="62">
        <v>44305</v>
      </c>
      <c r="B8690" s="63">
        <v>44303</v>
      </c>
      <c r="C8690" s="63" t="s">
        <v>1261</v>
      </c>
      <c r="D8690" s="64">
        <f>VLOOKUP(Pag_Inicio_Corr_mas_casos[[#This Row],[Corregimiento]],Hoja3!$A$2:$D$676,4,0)</f>
        <v>90305</v>
      </c>
      <c r="E8690" s="63">
        <v>3</v>
      </c>
    </row>
    <row r="8691" spans="1:5" x14ac:dyDescent="0.2">
      <c r="A8691" s="62">
        <v>44305</v>
      </c>
      <c r="B8691" s="63">
        <v>44303</v>
      </c>
      <c r="C8691" s="63" t="s">
        <v>1033</v>
      </c>
      <c r="D8691" s="64">
        <f>VLOOKUP(Pag_Inicio_Corr_mas_casos[[#This Row],[Corregimiento]],Hoja3!$A$2:$D$676,4,0)</f>
        <v>91008</v>
      </c>
      <c r="E8691" s="63">
        <v>3</v>
      </c>
    </row>
    <row r="8692" spans="1:5" x14ac:dyDescent="0.2">
      <c r="A8692" s="62">
        <v>44305</v>
      </c>
      <c r="B8692" s="63">
        <v>44303</v>
      </c>
      <c r="C8692" s="63" t="s">
        <v>1007</v>
      </c>
      <c r="D8692" s="64">
        <f>VLOOKUP(Pag_Inicio_Corr_mas_casos[[#This Row],[Corregimiento]],Hoja3!$A$2:$D$676,4,0)</f>
        <v>40612</v>
      </c>
      <c r="E8692" s="63">
        <v>3</v>
      </c>
    </row>
    <row r="8693" spans="1:5" x14ac:dyDescent="0.2">
      <c r="A8693" s="62">
        <v>44305</v>
      </c>
      <c r="B8693" s="63">
        <v>44303</v>
      </c>
      <c r="C8693" s="63" t="s">
        <v>1019</v>
      </c>
      <c r="D8693" s="64">
        <f>VLOOKUP(Pag_Inicio_Corr_mas_casos[[#This Row],[Corregimiento]],Hoja3!$A$2:$D$676,4,0)</f>
        <v>81001</v>
      </c>
      <c r="E8693" s="63">
        <v>3</v>
      </c>
    </row>
    <row r="8694" spans="1:5" x14ac:dyDescent="0.2">
      <c r="A8694" s="62">
        <v>44305</v>
      </c>
      <c r="B8694" s="63">
        <v>44303</v>
      </c>
      <c r="C8694" s="63" t="s">
        <v>1275</v>
      </c>
      <c r="D8694" s="64">
        <f>VLOOKUP(Pag_Inicio_Corr_mas_casos[[#This Row],[Corregimiento]],Hoja3!$A$2:$D$676,4,0)</f>
        <v>41404</v>
      </c>
      <c r="E8694" s="63">
        <v>3</v>
      </c>
    </row>
    <row r="8695" spans="1:5" x14ac:dyDescent="0.2">
      <c r="A8695" s="59">
        <v>44306</v>
      </c>
      <c r="B8695" s="60">
        <v>44304</v>
      </c>
      <c r="C8695" s="60" t="s">
        <v>1011</v>
      </c>
      <c r="D8695" s="61">
        <f>VLOOKUP(Pag_Inicio_Corr_mas_casos[[#This Row],[Corregimiento]],Hoja3!$A$2:$D$676,4,0)</f>
        <v>80809</v>
      </c>
      <c r="E8695" s="60">
        <v>12</v>
      </c>
    </row>
    <row r="8696" spans="1:5" x14ac:dyDescent="0.2">
      <c r="A8696" s="59">
        <v>44306</v>
      </c>
      <c r="B8696" s="60">
        <v>44304</v>
      </c>
      <c r="C8696" s="60" t="s">
        <v>1003</v>
      </c>
      <c r="D8696" s="61">
        <f>VLOOKUP(Pag_Inicio_Corr_mas_casos[[#This Row],[Corregimiento]],Hoja3!$A$2:$D$676,4,0)</f>
        <v>40611</v>
      </c>
      <c r="E8696" s="60">
        <v>10</v>
      </c>
    </row>
    <row r="8697" spans="1:5" x14ac:dyDescent="0.2">
      <c r="A8697" s="59">
        <v>44306</v>
      </c>
      <c r="B8697" s="60">
        <v>44304</v>
      </c>
      <c r="C8697" s="60" t="s">
        <v>1060</v>
      </c>
      <c r="D8697" s="61">
        <f>VLOOKUP(Pag_Inicio_Corr_mas_casos[[#This Row],[Corregimiento]],Hoja3!$A$2:$D$676,4,0)</f>
        <v>40601</v>
      </c>
      <c r="E8697" s="60">
        <v>10</v>
      </c>
    </row>
    <row r="8698" spans="1:5" x14ac:dyDescent="0.2">
      <c r="A8698" s="59">
        <v>44306</v>
      </c>
      <c r="B8698" s="60">
        <v>44304</v>
      </c>
      <c r="C8698" s="60" t="s">
        <v>1046</v>
      </c>
      <c r="D8698" s="61">
        <f>VLOOKUP(Pag_Inicio_Corr_mas_casos[[#This Row],[Corregimiento]],Hoja3!$A$2:$D$676,4,0)</f>
        <v>80812</v>
      </c>
      <c r="E8698" s="60">
        <v>9</v>
      </c>
    </row>
    <row r="8699" spans="1:5" x14ac:dyDescent="0.2">
      <c r="A8699" s="59">
        <v>44306</v>
      </c>
      <c r="B8699" s="60">
        <v>44304</v>
      </c>
      <c r="C8699" s="60" t="s">
        <v>970</v>
      </c>
      <c r="D8699" s="61">
        <f>VLOOKUP(Pag_Inicio_Corr_mas_casos[[#This Row],[Corregimiento]],Hoja3!$A$2:$D$676,4,0)</f>
        <v>40606</v>
      </c>
      <c r="E8699" s="60">
        <v>8</v>
      </c>
    </row>
    <row r="8700" spans="1:5" x14ac:dyDescent="0.2">
      <c r="A8700" s="59">
        <v>44306</v>
      </c>
      <c r="B8700" s="60">
        <v>44304</v>
      </c>
      <c r="C8700" s="60" t="s">
        <v>954</v>
      </c>
      <c r="D8700" s="61">
        <f>VLOOKUP(Pag_Inicio_Corr_mas_casos[[#This Row],[Corregimiento]],Hoja3!$A$2:$D$676,4,0)</f>
        <v>80822</v>
      </c>
      <c r="E8700" s="60">
        <v>7</v>
      </c>
    </row>
    <row r="8701" spans="1:5" x14ac:dyDescent="0.2">
      <c r="A8701" s="59">
        <v>44306</v>
      </c>
      <c r="B8701" s="60">
        <v>44304</v>
      </c>
      <c r="C8701" s="60" t="s">
        <v>957</v>
      </c>
      <c r="D8701" s="61">
        <f>VLOOKUP(Pag_Inicio_Corr_mas_casos[[#This Row],[Corregimiento]],Hoja3!$A$2:$D$676,4,0)</f>
        <v>130716</v>
      </c>
      <c r="E8701" s="60">
        <v>7</v>
      </c>
    </row>
    <row r="8702" spans="1:5" x14ac:dyDescent="0.2">
      <c r="A8702" s="59">
        <v>44306</v>
      </c>
      <c r="B8702" s="60">
        <v>44304</v>
      </c>
      <c r="C8702" s="60" t="s">
        <v>942</v>
      </c>
      <c r="D8702" s="61">
        <f>VLOOKUP(Pag_Inicio_Corr_mas_casos[[#This Row],[Corregimiento]],Hoja3!$A$2:$D$676,4,0)</f>
        <v>80807</v>
      </c>
      <c r="E8702" s="60">
        <v>7</v>
      </c>
    </row>
    <row r="8703" spans="1:5" x14ac:dyDescent="0.2">
      <c r="A8703" s="59">
        <v>44306</v>
      </c>
      <c r="B8703" s="60">
        <v>44304</v>
      </c>
      <c r="C8703" s="60" t="s">
        <v>1078</v>
      </c>
      <c r="D8703" s="61">
        <f>VLOOKUP(Pag_Inicio_Corr_mas_casos[[#This Row],[Corregimiento]],Hoja3!$A$2:$D$676,4,0)</f>
        <v>40503</v>
      </c>
      <c r="E8703" s="60">
        <v>6</v>
      </c>
    </row>
    <row r="8704" spans="1:5" x14ac:dyDescent="0.2">
      <c r="A8704" s="59">
        <v>44306</v>
      </c>
      <c r="B8704" s="60">
        <v>44304</v>
      </c>
      <c r="C8704" s="60" t="s">
        <v>1036</v>
      </c>
      <c r="D8704" s="61">
        <f>VLOOKUP(Pag_Inicio_Corr_mas_casos[[#This Row],[Corregimiento]],Hoja3!$A$2:$D$676,4,0)</f>
        <v>130106</v>
      </c>
      <c r="E8704" s="60">
        <v>5</v>
      </c>
    </row>
    <row r="8705" spans="1:5" x14ac:dyDescent="0.2">
      <c r="A8705" s="59">
        <v>44306</v>
      </c>
      <c r="B8705" s="60">
        <v>44304</v>
      </c>
      <c r="C8705" s="60" t="s">
        <v>1206</v>
      </c>
      <c r="D8705" s="61">
        <f>VLOOKUP(Pag_Inicio_Corr_mas_casos[[#This Row],[Corregimiento]],Hoja3!$A$2:$D$676,4,0)</f>
        <v>10101</v>
      </c>
      <c r="E8705" s="60">
        <v>5</v>
      </c>
    </row>
    <row r="8706" spans="1:5" x14ac:dyDescent="0.2">
      <c r="A8706" s="59">
        <v>44306</v>
      </c>
      <c r="B8706" s="60">
        <v>44304</v>
      </c>
      <c r="C8706" s="60" t="s">
        <v>1007</v>
      </c>
      <c r="D8706" s="61">
        <f>VLOOKUP(Pag_Inicio_Corr_mas_casos[[#This Row],[Corregimiento]],Hoja3!$A$2:$D$676,4,0)</f>
        <v>40612</v>
      </c>
      <c r="E8706" s="60">
        <v>5</v>
      </c>
    </row>
    <row r="8707" spans="1:5" x14ac:dyDescent="0.2">
      <c r="A8707" s="59">
        <v>44306</v>
      </c>
      <c r="B8707" s="60">
        <v>44304</v>
      </c>
      <c r="C8707" s="60" t="s">
        <v>1015</v>
      </c>
      <c r="D8707" s="61">
        <f>VLOOKUP(Pag_Inicio_Corr_mas_casos[[#This Row],[Corregimiento]],Hoja3!$A$2:$D$676,4,0)</f>
        <v>130702</v>
      </c>
      <c r="E8707" s="60">
        <v>4</v>
      </c>
    </row>
    <row r="8708" spans="1:5" x14ac:dyDescent="0.2">
      <c r="A8708" s="59">
        <v>44306</v>
      </c>
      <c r="B8708" s="60">
        <v>44304</v>
      </c>
      <c r="C8708" s="60" t="s">
        <v>958</v>
      </c>
      <c r="D8708" s="61">
        <f>VLOOKUP(Pag_Inicio_Corr_mas_casos[[#This Row],[Corregimiento]],Hoja3!$A$2:$D$676,4,0)</f>
        <v>50208</v>
      </c>
      <c r="E8708" s="60">
        <v>4</v>
      </c>
    </row>
    <row r="8709" spans="1:5" x14ac:dyDescent="0.2">
      <c r="A8709" s="59">
        <v>44306</v>
      </c>
      <c r="B8709" s="60">
        <v>44304</v>
      </c>
      <c r="C8709" s="60" t="s">
        <v>1033</v>
      </c>
      <c r="D8709" s="61">
        <f>VLOOKUP(Pag_Inicio_Corr_mas_casos[[#This Row],[Corregimiento]],Hoja3!$A$2:$D$676,4,0)</f>
        <v>91008</v>
      </c>
      <c r="E8709" s="60">
        <v>4</v>
      </c>
    </row>
    <row r="8710" spans="1:5" x14ac:dyDescent="0.2">
      <c r="A8710" s="59">
        <v>44306</v>
      </c>
      <c r="B8710" s="60">
        <v>44304</v>
      </c>
      <c r="C8710" s="60" t="s">
        <v>1012</v>
      </c>
      <c r="D8710" s="61">
        <f>VLOOKUP(Pag_Inicio_Corr_mas_casos[[#This Row],[Corregimiento]],Hoja3!$A$2:$D$676,4,0)</f>
        <v>80819</v>
      </c>
      <c r="E8710" s="60">
        <v>4</v>
      </c>
    </row>
    <row r="8711" spans="1:5" x14ac:dyDescent="0.2">
      <c r="A8711" s="59">
        <v>44306</v>
      </c>
      <c r="B8711" s="60">
        <v>44304</v>
      </c>
      <c r="C8711" s="60" t="s">
        <v>961</v>
      </c>
      <c r="D8711" s="61">
        <f>VLOOKUP(Pag_Inicio_Corr_mas_casos[[#This Row],[Corregimiento]],Hoja3!$A$2:$D$676,4,0)</f>
        <v>20601</v>
      </c>
      <c r="E8711" s="60">
        <v>4</v>
      </c>
    </row>
    <row r="8712" spans="1:5" x14ac:dyDescent="0.2">
      <c r="A8712" s="59">
        <v>44306</v>
      </c>
      <c r="B8712" s="60">
        <v>44304</v>
      </c>
      <c r="C8712" s="60" t="s">
        <v>943</v>
      </c>
      <c r="D8712" s="61">
        <f>VLOOKUP(Pag_Inicio_Corr_mas_casos[[#This Row],[Corregimiento]],Hoja3!$A$2:$D$676,4,0)</f>
        <v>80816</v>
      </c>
      <c r="E8712" s="60">
        <v>4</v>
      </c>
    </row>
    <row r="8713" spans="1:5" x14ac:dyDescent="0.2">
      <c r="A8713" s="59">
        <v>44306</v>
      </c>
      <c r="B8713" s="60">
        <v>44304</v>
      </c>
      <c r="C8713" s="60" t="s">
        <v>772</v>
      </c>
      <c r="D8713" s="61">
        <f>VLOOKUP(Pag_Inicio_Corr_mas_casos[[#This Row],[Corregimiento]],Hoja3!$A$2:$D$676,4,0)</f>
        <v>80821</v>
      </c>
      <c r="E8713" s="60">
        <v>4</v>
      </c>
    </row>
    <row r="8714" spans="1:5" x14ac:dyDescent="0.2">
      <c r="A8714" s="59">
        <v>44306</v>
      </c>
      <c r="B8714" s="60">
        <v>44304</v>
      </c>
      <c r="C8714" s="60" t="s">
        <v>941</v>
      </c>
      <c r="D8714" s="61">
        <f>VLOOKUP(Pag_Inicio_Corr_mas_casos[[#This Row],[Corregimiento]],Hoja3!$A$2:$D$676,4,0)</f>
        <v>80823</v>
      </c>
      <c r="E8714" s="60">
        <v>4</v>
      </c>
    </row>
    <row r="8715" spans="1:5" x14ac:dyDescent="0.2">
      <c r="A8715" s="74">
        <v>44307</v>
      </c>
      <c r="B8715" s="75">
        <v>44305</v>
      </c>
      <c r="C8715" s="75" t="s">
        <v>1060</v>
      </c>
      <c r="D8715" s="76">
        <f>VLOOKUP(Pag_Inicio_Corr_mas_casos[[#This Row],[Corregimiento]],Hoja3!$A$2:$D$676,4,0)</f>
        <v>40601</v>
      </c>
      <c r="E8715" s="75">
        <v>15</v>
      </c>
    </row>
    <row r="8716" spans="1:5" x14ac:dyDescent="0.2">
      <c r="A8716" s="74">
        <v>44307</v>
      </c>
      <c r="B8716" s="75">
        <v>44305</v>
      </c>
      <c r="C8716" s="75" t="s">
        <v>970</v>
      </c>
      <c r="D8716" s="76">
        <f>VLOOKUP(Pag_Inicio_Corr_mas_casos[[#This Row],[Corregimiento]],Hoja3!$A$2:$D$676,4,0)</f>
        <v>40606</v>
      </c>
      <c r="E8716" s="75">
        <v>10</v>
      </c>
    </row>
    <row r="8717" spans="1:5" x14ac:dyDescent="0.2">
      <c r="A8717" s="74">
        <v>44307</v>
      </c>
      <c r="B8717" s="75">
        <v>44305</v>
      </c>
      <c r="C8717" s="75" t="s">
        <v>1206</v>
      </c>
      <c r="D8717" s="76">
        <f>VLOOKUP(Pag_Inicio_Corr_mas_casos[[#This Row],[Corregimiento]],Hoja3!$A$2:$D$676,4,0)</f>
        <v>10101</v>
      </c>
      <c r="E8717" s="75">
        <v>9</v>
      </c>
    </row>
    <row r="8718" spans="1:5" x14ac:dyDescent="0.2">
      <c r="A8718" s="74">
        <v>44307</v>
      </c>
      <c r="B8718" s="75">
        <v>44305</v>
      </c>
      <c r="C8718" s="75" t="s">
        <v>1175</v>
      </c>
      <c r="D8718" s="76">
        <f>VLOOKUP(Pag_Inicio_Corr_mas_casos[[#This Row],[Corregimiento]],Hoja3!$A$2:$D$676,4,0)</f>
        <v>40701</v>
      </c>
      <c r="E8718" s="75">
        <v>9</v>
      </c>
    </row>
    <row r="8719" spans="1:5" x14ac:dyDescent="0.2">
      <c r="A8719" s="74">
        <v>44307</v>
      </c>
      <c r="B8719" s="75">
        <v>44305</v>
      </c>
      <c r="C8719" s="75" t="s">
        <v>1046</v>
      </c>
      <c r="D8719" s="76">
        <f>VLOOKUP(Pag_Inicio_Corr_mas_casos[[#This Row],[Corregimiento]],Hoja3!$A$2:$D$676,4,0)</f>
        <v>80812</v>
      </c>
      <c r="E8719" s="75">
        <v>8</v>
      </c>
    </row>
    <row r="8720" spans="1:5" x14ac:dyDescent="0.2">
      <c r="A8720" s="74">
        <v>44307</v>
      </c>
      <c r="B8720" s="75">
        <v>44305</v>
      </c>
      <c r="C8720" s="75" t="s">
        <v>772</v>
      </c>
      <c r="D8720" s="76">
        <f>VLOOKUP(Pag_Inicio_Corr_mas_casos[[#This Row],[Corregimiento]],Hoja3!$A$2:$D$676,4,0)</f>
        <v>80821</v>
      </c>
      <c r="E8720" s="75">
        <v>7</v>
      </c>
    </row>
    <row r="8721" spans="1:5" x14ac:dyDescent="0.2">
      <c r="A8721" s="74">
        <v>44307</v>
      </c>
      <c r="B8721" s="75">
        <v>44305</v>
      </c>
      <c r="C8721" s="75" t="s">
        <v>954</v>
      </c>
      <c r="D8721" s="76">
        <f>VLOOKUP(Pag_Inicio_Corr_mas_casos[[#This Row],[Corregimiento]],Hoja3!$A$2:$D$676,4,0)</f>
        <v>80822</v>
      </c>
      <c r="E8721" s="75">
        <v>7</v>
      </c>
    </row>
    <row r="8722" spans="1:5" x14ac:dyDescent="0.2">
      <c r="A8722" s="74">
        <v>44307</v>
      </c>
      <c r="B8722" s="75">
        <v>44305</v>
      </c>
      <c r="C8722" s="75" t="s">
        <v>1167</v>
      </c>
      <c r="D8722" s="76">
        <f>VLOOKUP(Pag_Inicio_Corr_mas_casos[[#This Row],[Corregimiento]],Hoja3!$A$2:$D$676,4,0)</f>
        <v>10201</v>
      </c>
      <c r="E8722" s="75">
        <v>7</v>
      </c>
    </row>
    <row r="8723" spans="1:5" x14ac:dyDescent="0.2">
      <c r="A8723" s="74">
        <v>44307</v>
      </c>
      <c r="B8723" s="75">
        <v>44305</v>
      </c>
      <c r="C8723" s="75" t="s">
        <v>951</v>
      </c>
      <c r="D8723" s="76">
        <f>VLOOKUP(Pag_Inicio_Corr_mas_casos[[#This Row],[Corregimiento]],Hoja3!$A$2:$D$676,4,0)</f>
        <v>80813</v>
      </c>
      <c r="E8723" s="75">
        <v>6</v>
      </c>
    </row>
    <row r="8724" spans="1:5" x14ac:dyDescent="0.2">
      <c r="A8724" s="74">
        <v>44307</v>
      </c>
      <c r="B8724" s="75">
        <v>44305</v>
      </c>
      <c r="C8724" s="75" t="s">
        <v>1015</v>
      </c>
      <c r="D8724" s="76">
        <f>VLOOKUP(Pag_Inicio_Corr_mas_casos[[#This Row],[Corregimiento]],Hoja3!$A$2:$D$676,4,0)</f>
        <v>130702</v>
      </c>
      <c r="E8724" s="75">
        <v>6</v>
      </c>
    </row>
    <row r="8725" spans="1:5" x14ac:dyDescent="0.2">
      <c r="A8725" s="74">
        <v>44307</v>
      </c>
      <c r="B8725" s="75">
        <v>44305</v>
      </c>
      <c r="C8725" s="75" t="s">
        <v>1011</v>
      </c>
      <c r="D8725" s="76">
        <f>VLOOKUP(Pag_Inicio_Corr_mas_casos[[#This Row],[Corregimiento]],Hoja3!$A$2:$D$676,4,0)</f>
        <v>80809</v>
      </c>
      <c r="E8725" s="75">
        <v>6</v>
      </c>
    </row>
    <row r="8726" spans="1:5" x14ac:dyDescent="0.2">
      <c r="A8726" s="74">
        <v>44307</v>
      </c>
      <c r="B8726" s="75">
        <v>44305</v>
      </c>
      <c r="C8726" s="75" t="s">
        <v>1003</v>
      </c>
      <c r="D8726" s="76">
        <f>VLOOKUP(Pag_Inicio_Corr_mas_casos[[#This Row],[Corregimiento]],Hoja3!$A$2:$D$676,4,0)</f>
        <v>40611</v>
      </c>
      <c r="E8726" s="75">
        <v>6</v>
      </c>
    </row>
    <row r="8727" spans="1:5" x14ac:dyDescent="0.2">
      <c r="A8727" s="74">
        <v>44307</v>
      </c>
      <c r="B8727" s="75">
        <v>44305</v>
      </c>
      <c r="C8727" s="75" t="s">
        <v>946</v>
      </c>
      <c r="D8727" s="76">
        <f>VLOOKUP(Pag_Inicio_Corr_mas_casos[[#This Row],[Corregimiento]],Hoja3!$A$2:$D$676,4,0)</f>
        <v>80814</v>
      </c>
      <c r="E8727" s="75">
        <v>6</v>
      </c>
    </row>
    <row r="8728" spans="1:5" x14ac:dyDescent="0.2">
      <c r="A8728" s="74">
        <v>44307</v>
      </c>
      <c r="B8728" s="75">
        <v>44305</v>
      </c>
      <c r="C8728" s="75" t="s">
        <v>1012</v>
      </c>
      <c r="D8728" s="76">
        <f>VLOOKUP(Pag_Inicio_Corr_mas_casos[[#This Row],[Corregimiento]],Hoja3!$A$2:$D$676,4,0)</f>
        <v>80819</v>
      </c>
      <c r="E8728" s="75">
        <v>6</v>
      </c>
    </row>
    <row r="8729" spans="1:5" x14ac:dyDescent="0.2">
      <c r="A8729" s="74">
        <v>44307</v>
      </c>
      <c r="B8729" s="75">
        <v>44305</v>
      </c>
      <c r="C8729" s="75" t="s">
        <v>1276</v>
      </c>
      <c r="D8729" s="76">
        <f>VLOOKUP(Pag_Inicio_Corr_mas_casos[[#This Row],[Corregimiento]],Hoja3!$A$2:$D$676,4,0)</f>
        <v>40609</v>
      </c>
      <c r="E8729" s="75">
        <v>5</v>
      </c>
    </row>
    <row r="8730" spans="1:5" x14ac:dyDescent="0.2">
      <c r="A8730" s="74">
        <v>44307</v>
      </c>
      <c r="B8730" s="75">
        <v>44305</v>
      </c>
      <c r="C8730" s="75" t="s">
        <v>938</v>
      </c>
      <c r="D8730" s="76">
        <f>VLOOKUP(Pag_Inicio_Corr_mas_casos[[#This Row],[Corregimiento]],Hoja3!$A$2:$D$676,4,0)</f>
        <v>130717</v>
      </c>
      <c r="E8730" s="75">
        <v>5</v>
      </c>
    </row>
    <row r="8731" spans="1:5" x14ac:dyDescent="0.2">
      <c r="A8731" s="74">
        <v>44307</v>
      </c>
      <c r="B8731" s="75">
        <v>44305</v>
      </c>
      <c r="C8731" s="75" t="s">
        <v>1081</v>
      </c>
      <c r="D8731" s="76">
        <f>VLOOKUP(Pag_Inicio_Corr_mas_casos[[#This Row],[Corregimiento]],Hoja3!$A$2:$D$676,4,0)</f>
        <v>40604</v>
      </c>
      <c r="E8731" s="75">
        <v>5</v>
      </c>
    </row>
    <row r="8732" spans="1:5" x14ac:dyDescent="0.2">
      <c r="A8732" s="74">
        <v>44307</v>
      </c>
      <c r="B8732" s="75">
        <v>44305</v>
      </c>
      <c r="C8732" s="75" t="s">
        <v>1066</v>
      </c>
      <c r="D8732" s="76">
        <f>VLOOKUP(Pag_Inicio_Corr_mas_casos[[#This Row],[Corregimiento]],Hoja3!$A$2:$D$676,4,0)</f>
        <v>40610</v>
      </c>
      <c r="E8732" s="75">
        <v>5</v>
      </c>
    </row>
    <row r="8733" spans="1:5" x14ac:dyDescent="0.2">
      <c r="A8733" s="74">
        <v>44307</v>
      </c>
      <c r="B8733" s="75">
        <v>44305</v>
      </c>
      <c r="C8733" s="75" t="s">
        <v>940</v>
      </c>
      <c r="D8733" s="76">
        <f>VLOOKUP(Pag_Inicio_Corr_mas_casos[[#This Row],[Corregimiento]],Hoja3!$A$2:$D$676,4,0)</f>
        <v>80806</v>
      </c>
      <c r="E8733" s="75">
        <v>5</v>
      </c>
    </row>
    <row r="8734" spans="1:5" x14ac:dyDescent="0.2">
      <c r="A8734" s="74">
        <v>44307</v>
      </c>
      <c r="B8734" s="75">
        <v>44305</v>
      </c>
      <c r="C8734" s="75" t="s">
        <v>1171</v>
      </c>
      <c r="D8734" s="76">
        <f>VLOOKUP(Pag_Inicio_Corr_mas_casos[[#This Row],[Corregimiento]],Hoja3!$A$2:$D$676,4,0)</f>
        <v>10215</v>
      </c>
      <c r="E8734" s="75">
        <v>5</v>
      </c>
    </row>
    <row r="8735" spans="1:5" x14ac:dyDescent="0.2">
      <c r="A8735" s="80">
        <v>44308</v>
      </c>
      <c r="B8735" s="81">
        <v>44306</v>
      </c>
      <c r="C8735" s="81" t="s">
        <v>961</v>
      </c>
      <c r="D8735" s="82">
        <f>VLOOKUP(Pag_Inicio_Corr_mas_casos[[#This Row],[Corregimiento]],Hoja3!$A$2:$D$676,4,0)</f>
        <v>20601</v>
      </c>
      <c r="E8735" s="81">
        <v>13</v>
      </c>
    </row>
    <row r="8736" spans="1:5" x14ac:dyDescent="0.2">
      <c r="A8736" s="80">
        <v>44308</v>
      </c>
      <c r="B8736" s="81">
        <v>44306</v>
      </c>
      <c r="C8736" s="81" t="s">
        <v>1078</v>
      </c>
      <c r="D8736" s="82">
        <f>VLOOKUP(Pag_Inicio_Corr_mas_casos[[#This Row],[Corregimiento]],Hoja3!$A$2:$D$676,4,0)</f>
        <v>40503</v>
      </c>
      <c r="E8736" s="81">
        <v>10</v>
      </c>
    </row>
    <row r="8737" spans="1:5" x14ac:dyDescent="0.2">
      <c r="A8737" s="80">
        <v>44308</v>
      </c>
      <c r="B8737" s="81">
        <v>44306</v>
      </c>
      <c r="C8737" s="81" t="s">
        <v>1060</v>
      </c>
      <c r="D8737" s="82">
        <f>VLOOKUP(Pag_Inicio_Corr_mas_casos[[#This Row],[Corregimiento]],Hoja3!$A$2:$D$676,4,0)</f>
        <v>40601</v>
      </c>
      <c r="E8737" s="81">
        <v>10</v>
      </c>
    </row>
    <row r="8738" spans="1:5" x14ac:dyDescent="0.2">
      <c r="A8738" s="80">
        <v>44308</v>
      </c>
      <c r="B8738" s="81">
        <v>44306</v>
      </c>
      <c r="C8738" s="81" t="s">
        <v>1022</v>
      </c>
      <c r="D8738" s="82">
        <f>VLOOKUP(Pag_Inicio_Corr_mas_casos[[#This Row],[Corregimiento]],Hoja3!$A$2:$D$676,4,0)</f>
        <v>91001</v>
      </c>
      <c r="E8738" s="81">
        <v>9</v>
      </c>
    </row>
    <row r="8739" spans="1:5" x14ac:dyDescent="0.2">
      <c r="A8739" s="80">
        <v>44308</v>
      </c>
      <c r="B8739" s="81">
        <v>44306</v>
      </c>
      <c r="C8739" s="81" t="s">
        <v>1046</v>
      </c>
      <c r="D8739" s="82">
        <f>VLOOKUP(Pag_Inicio_Corr_mas_casos[[#This Row],[Corregimiento]],Hoja3!$A$2:$D$676,4,0)</f>
        <v>80812</v>
      </c>
      <c r="E8739" s="81">
        <v>9</v>
      </c>
    </row>
    <row r="8740" spans="1:5" x14ac:dyDescent="0.2">
      <c r="A8740" s="80">
        <v>44308</v>
      </c>
      <c r="B8740" s="81">
        <v>44306</v>
      </c>
      <c r="C8740" s="81" t="s">
        <v>944</v>
      </c>
      <c r="D8740" s="82">
        <f>VLOOKUP(Pag_Inicio_Corr_mas_casos[[#This Row],[Corregimiento]],Hoja3!$A$2:$D$676,4,0)</f>
        <v>130708</v>
      </c>
      <c r="E8740" s="81">
        <v>9</v>
      </c>
    </row>
    <row r="8741" spans="1:5" x14ac:dyDescent="0.2">
      <c r="A8741" s="80">
        <v>44308</v>
      </c>
      <c r="B8741" s="81">
        <v>44306</v>
      </c>
      <c r="C8741" s="81" t="s">
        <v>1015</v>
      </c>
      <c r="D8741" s="82">
        <f>VLOOKUP(Pag_Inicio_Corr_mas_casos[[#This Row],[Corregimiento]],Hoja3!$A$2:$D$676,4,0)</f>
        <v>130702</v>
      </c>
      <c r="E8741" s="81">
        <v>9</v>
      </c>
    </row>
    <row r="8742" spans="1:5" x14ac:dyDescent="0.2">
      <c r="A8742" s="80">
        <v>44308</v>
      </c>
      <c r="B8742" s="81">
        <v>44306</v>
      </c>
      <c r="C8742" s="81" t="s">
        <v>959</v>
      </c>
      <c r="D8742" s="82">
        <f>VLOOKUP(Pag_Inicio_Corr_mas_casos[[#This Row],[Corregimiento]],Hoja3!$A$2:$D$676,4,0)</f>
        <v>130701</v>
      </c>
      <c r="E8742" s="81">
        <v>9</v>
      </c>
    </row>
    <row r="8743" spans="1:5" x14ac:dyDescent="0.2">
      <c r="A8743" s="80">
        <v>44308</v>
      </c>
      <c r="B8743" s="81">
        <v>44306</v>
      </c>
      <c r="C8743" s="81" t="s">
        <v>1011</v>
      </c>
      <c r="D8743" s="82">
        <f>VLOOKUP(Pag_Inicio_Corr_mas_casos[[#This Row],[Corregimiento]],Hoja3!$A$2:$D$676,4,0)</f>
        <v>80809</v>
      </c>
      <c r="E8743" s="81">
        <v>8</v>
      </c>
    </row>
    <row r="8744" spans="1:5" x14ac:dyDescent="0.2">
      <c r="A8744" s="80">
        <v>44308</v>
      </c>
      <c r="B8744" s="81">
        <v>44306</v>
      </c>
      <c r="C8744" s="81" t="s">
        <v>1234</v>
      </c>
      <c r="D8744" s="82">
        <f>VLOOKUP(Pag_Inicio_Corr_mas_casos[[#This Row],[Corregimiento]],Hoja3!$A$2:$D$676,4,0)</f>
        <v>60202</v>
      </c>
      <c r="E8744" s="81">
        <v>8</v>
      </c>
    </row>
    <row r="8745" spans="1:5" x14ac:dyDescent="0.2">
      <c r="A8745" s="80">
        <v>44308</v>
      </c>
      <c r="B8745" s="81">
        <v>44306</v>
      </c>
      <c r="C8745" s="81" t="s">
        <v>1003</v>
      </c>
      <c r="D8745" s="82">
        <f>VLOOKUP(Pag_Inicio_Corr_mas_casos[[#This Row],[Corregimiento]],Hoja3!$A$2:$D$676,4,0)</f>
        <v>40611</v>
      </c>
      <c r="E8745" s="81">
        <v>7</v>
      </c>
    </row>
    <row r="8746" spans="1:5" x14ac:dyDescent="0.2">
      <c r="A8746" s="80">
        <v>44308</v>
      </c>
      <c r="B8746" s="81">
        <v>44306</v>
      </c>
      <c r="C8746" s="81" t="s">
        <v>1007</v>
      </c>
      <c r="D8746" s="82">
        <f>VLOOKUP(Pag_Inicio_Corr_mas_casos[[#This Row],[Corregimiento]],Hoja3!$A$2:$D$676,4,0)</f>
        <v>40612</v>
      </c>
      <c r="E8746" s="81">
        <v>7</v>
      </c>
    </row>
    <row r="8747" spans="1:5" x14ac:dyDescent="0.2">
      <c r="A8747" s="80">
        <v>44308</v>
      </c>
      <c r="B8747" s="81">
        <v>44306</v>
      </c>
      <c r="C8747" s="81" t="s">
        <v>954</v>
      </c>
      <c r="D8747" s="82">
        <f>VLOOKUP(Pag_Inicio_Corr_mas_casos[[#This Row],[Corregimiento]],Hoja3!$A$2:$D$676,4,0)</f>
        <v>80822</v>
      </c>
      <c r="E8747" s="81">
        <v>6</v>
      </c>
    </row>
    <row r="8748" spans="1:5" x14ac:dyDescent="0.2">
      <c r="A8748" s="80">
        <v>44308</v>
      </c>
      <c r="B8748" s="81">
        <v>44306</v>
      </c>
      <c r="C8748" s="81" t="s">
        <v>939</v>
      </c>
      <c r="D8748" s="82">
        <f>VLOOKUP(Pag_Inicio_Corr_mas_casos[[#This Row],[Corregimiento]],Hoja3!$A$2:$D$676,4,0)</f>
        <v>81009</v>
      </c>
      <c r="E8748" s="81">
        <v>6</v>
      </c>
    </row>
    <row r="8749" spans="1:5" x14ac:dyDescent="0.2">
      <c r="A8749" s="80">
        <v>44308</v>
      </c>
      <c r="B8749" s="81">
        <v>44306</v>
      </c>
      <c r="C8749" s="81" t="s">
        <v>942</v>
      </c>
      <c r="D8749" s="82">
        <f>VLOOKUP(Pag_Inicio_Corr_mas_casos[[#This Row],[Corregimiento]],Hoja3!$A$2:$D$676,4,0)</f>
        <v>80807</v>
      </c>
      <c r="E8749" s="81">
        <v>6</v>
      </c>
    </row>
    <row r="8750" spans="1:5" x14ac:dyDescent="0.2">
      <c r="A8750" s="80">
        <v>44308</v>
      </c>
      <c r="B8750" s="81">
        <v>44306</v>
      </c>
      <c r="C8750" s="81" t="s">
        <v>1069</v>
      </c>
      <c r="D8750" s="82">
        <f>VLOOKUP(Pag_Inicio_Corr_mas_casos[[#This Row],[Corregimiento]],Hoja3!$A$2:$D$676,4,0)</f>
        <v>91013</v>
      </c>
      <c r="E8750" s="81">
        <v>5</v>
      </c>
    </row>
    <row r="8751" spans="1:5" x14ac:dyDescent="0.2">
      <c r="A8751" s="80">
        <v>44308</v>
      </c>
      <c r="B8751" s="81">
        <v>44306</v>
      </c>
      <c r="C8751" s="81" t="s">
        <v>992</v>
      </c>
      <c r="D8751" s="82">
        <f>VLOOKUP(Pag_Inicio_Corr_mas_casos[[#This Row],[Corregimiento]],Hoja3!$A$2:$D$676,4,0)</f>
        <v>80808</v>
      </c>
      <c r="E8751" s="81">
        <v>5</v>
      </c>
    </row>
    <row r="8752" spans="1:5" x14ac:dyDescent="0.2">
      <c r="A8752" s="80">
        <v>44308</v>
      </c>
      <c r="B8752" s="81">
        <v>44306</v>
      </c>
      <c r="C8752" s="81" t="s">
        <v>1206</v>
      </c>
      <c r="D8752" s="82">
        <f>VLOOKUP(Pag_Inicio_Corr_mas_casos[[#This Row],[Corregimiento]],Hoja3!$A$2:$D$676,4,0)</f>
        <v>10101</v>
      </c>
      <c r="E8752" s="81">
        <v>5</v>
      </c>
    </row>
    <row r="8753" spans="1:5" x14ac:dyDescent="0.2">
      <c r="A8753" s="80">
        <v>44308</v>
      </c>
      <c r="B8753" s="81">
        <v>44306</v>
      </c>
      <c r="C8753" s="81" t="s">
        <v>946</v>
      </c>
      <c r="D8753" s="82">
        <f>VLOOKUP(Pag_Inicio_Corr_mas_casos[[#This Row],[Corregimiento]],Hoja3!$A$2:$D$676,4,0)</f>
        <v>80814</v>
      </c>
      <c r="E8753" s="81">
        <v>4</v>
      </c>
    </row>
    <row r="8754" spans="1:5" x14ac:dyDescent="0.2">
      <c r="A8754" s="80">
        <v>44308</v>
      </c>
      <c r="B8754" s="81">
        <v>44306</v>
      </c>
      <c r="C8754" s="81" t="s">
        <v>970</v>
      </c>
      <c r="D8754" s="82">
        <f>VLOOKUP(Pag_Inicio_Corr_mas_casos[[#This Row],[Corregimiento]],Hoja3!$A$2:$D$676,4,0)</f>
        <v>40606</v>
      </c>
      <c r="E8754" s="81">
        <v>4</v>
      </c>
    </row>
    <row r="8755" spans="1:5" x14ac:dyDescent="0.2">
      <c r="A8755" s="53">
        <v>44309</v>
      </c>
      <c r="B8755" s="54">
        <v>44307</v>
      </c>
      <c r="C8755" s="54" t="s">
        <v>1060</v>
      </c>
      <c r="D8755" s="55">
        <f>VLOOKUP(Pag_Inicio_Corr_mas_casos[[#This Row],[Corregimiento]],Hoja3!$A$2:$D$676,4,0)</f>
        <v>40601</v>
      </c>
      <c r="E8755" s="54">
        <v>19</v>
      </c>
    </row>
    <row r="8756" spans="1:5" x14ac:dyDescent="0.2">
      <c r="A8756" s="53">
        <v>44309</v>
      </c>
      <c r="B8756" s="54">
        <v>44307</v>
      </c>
      <c r="C8756" s="54" t="s">
        <v>961</v>
      </c>
      <c r="D8756" s="55">
        <f>VLOOKUP(Pag_Inicio_Corr_mas_casos[[#This Row],[Corregimiento]],Hoja3!$A$2:$D$676,4,0)</f>
        <v>20601</v>
      </c>
      <c r="E8756" s="54">
        <v>17</v>
      </c>
    </row>
    <row r="8757" spans="1:5" x14ac:dyDescent="0.2">
      <c r="A8757" s="53">
        <v>44309</v>
      </c>
      <c r="B8757" s="54">
        <v>44307</v>
      </c>
      <c r="C8757" s="54" t="s">
        <v>1011</v>
      </c>
      <c r="D8757" s="55">
        <f>VLOOKUP(Pag_Inicio_Corr_mas_casos[[#This Row],[Corregimiento]],Hoja3!$A$2:$D$676,4,0)</f>
        <v>80809</v>
      </c>
      <c r="E8757" s="54">
        <v>11</v>
      </c>
    </row>
    <row r="8758" spans="1:5" x14ac:dyDescent="0.2">
      <c r="A8758" s="53">
        <v>44309</v>
      </c>
      <c r="B8758" s="54">
        <v>44307</v>
      </c>
      <c r="C8758" s="54" t="s">
        <v>1277</v>
      </c>
      <c r="D8758" s="55">
        <f>VLOOKUP(Pag_Inicio_Corr_mas_casos[[#This Row],[Corregimiento]],Hoja3!$A$2:$D$676,4,0)</f>
        <v>30601</v>
      </c>
      <c r="E8758" s="54">
        <v>10</v>
      </c>
    </row>
    <row r="8759" spans="1:5" x14ac:dyDescent="0.2">
      <c r="A8759" s="53">
        <v>44309</v>
      </c>
      <c r="B8759" s="54">
        <v>44307</v>
      </c>
      <c r="C8759" s="54" t="s">
        <v>1046</v>
      </c>
      <c r="D8759" s="55">
        <f>VLOOKUP(Pag_Inicio_Corr_mas_casos[[#This Row],[Corregimiento]],Hoja3!$A$2:$D$676,4,0)</f>
        <v>80812</v>
      </c>
      <c r="E8759" s="54">
        <v>9</v>
      </c>
    </row>
    <row r="8760" spans="1:5" x14ac:dyDescent="0.2">
      <c r="A8760" s="53">
        <v>44309</v>
      </c>
      <c r="B8760" s="54">
        <v>44307</v>
      </c>
      <c r="C8760" s="54" t="s">
        <v>1012</v>
      </c>
      <c r="D8760" s="55">
        <f>VLOOKUP(Pag_Inicio_Corr_mas_casos[[#This Row],[Corregimiento]],Hoja3!$A$2:$D$676,4,0)</f>
        <v>80819</v>
      </c>
      <c r="E8760" s="54">
        <v>9</v>
      </c>
    </row>
    <row r="8761" spans="1:5" x14ac:dyDescent="0.2">
      <c r="A8761" s="53">
        <v>44309</v>
      </c>
      <c r="B8761" s="54">
        <v>44307</v>
      </c>
      <c r="C8761" s="54" t="s">
        <v>970</v>
      </c>
      <c r="D8761" s="55">
        <f>VLOOKUP(Pag_Inicio_Corr_mas_casos[[#This Row],[Corregimiento]],Hoja3!$A$2:$D$676,4,0)</f>
        <v>40606</v>
      </c>
      <c r="E8761" s="54">
        <v>8</v>
      </c>
    </row>
    <row r="8762" spans="1:5" x14ac:dyDescent="0.2">
      <c r="A8762" s="53">
        <v>44309</v>
      </c>
      <c r="B8762" s="54">
        <v>44307</v>
      </c>
      <c r="C8762" s="54" t="s">
        <v>1211</v>
      </c>
      <c r="D8762" s="55">
        <f>VLOOKUP(Pag_Inicio_Corr_mas_casos[[#This Row],[Corregimiento]],Hoja3!$A$2:$D$676,4,0)</f>
        <v>41104</v>
      </c>
      <c r="E8762" s="54">
        <v>8</v>
      </c>
    </row>
    <row r="8763" spans="1:5" x14ac:dyDescent="0.2">
      <c r="A8763" s="53">
        <v>44309</v>
      </c>
      <c r="B8763" s="54">
        <v>44307</v>
      </c>
      <c r="C8763" s="54" t="s">
        <v>1007</v>
      </c>
      <c r="D8763" s="55">
        <f>VLOOKUP(Pag_Inicio_Corr_mas_casos[[#This Row],[Corregimiento]],Hoja3!$A$2:$D$676,4,0)</f>
        <v>40612</v>
      </c>
      <c r="E8763" s="54">
        <v>8</v>
      </c>
    </row>
    <row r="8764" spans="1:5" x14ac:dyDescent="0.2">
      <c r="A8764" s="53">
        <v>44309</v>
      </c>
      <c r="B8764" s="54">
        <v>44307</v>
      </c>
      <c r="C8764" s="54" t="s">
        <v>1023</v>
      </c>
      <c r="D8764" s="55">
        <f>VLOOKUP(Pag_Inicio_Corr_mas_casos[[#This Row],[Corregimiento]],Hoja3!$A$2:$D$676,4,0)</f>
        <v>30111</v>
      </c>
      <c r="E8764" s="54">
        <v>8</v>
      </c>
    </row>
    <row r="8765" spans="1:5" x14ac:dyDescent="0.2">
      <c r="A8765" s="53">
        <v>44309</v>
      </c>
      <c r="B8765" s="54">
        <v>44307</v>
      </c>
      <c r="C8765" s="54" t="s">
        <v>1058</v>
      </c>
      <c r="D8765" s="55">
        <f>VLOOKUP(Pag_Inicio_Corr_mas_casos[[#This Row],[Corregimiento]],Hoja3!$A$2:$D$676,4,0)</f>
        <v>40501</v>
      </c>
      <c r="E8765" s="54">
        <v>8</v>
      </c>
    </row>
    <row r="8766" spans="1:5" x14ac:dyDescent="0.2">
      <c r="A8766" s="53">
        <v>44309</v>
      </c>
      <c r="B8766" s="54">
        <v>44307</v>
      </c>
      <c r="C8766" s="54" t="s">
        <v>1015</v>
      </c>
      <c r="D8766" s="55">
        <f>VLOOKUP(Pag_Inicio_Corr_mas_casos[[#This Row],[Corregimiento]],Hoja3!$A$2:$D$676,4,0)</f>
        <v>130702</v>
      </c>
      <c r="E8766" s="54">
        <v>7</v>
      </c>
    </row>
    <row r="8767" spans="1:5" x14ac:dyDescent="0.2">
      <c r="A8767" s="53">
        <v>44309</v>
      </c>
      <c r="B8767" s="54">
        <v>44307</v>
      </c>
      <c r="C8767" s="54" t="s">
        <v>1022</v>
      </c>
      <c r="D8767" s="55">
        <f>VLOOKUP(Pag_Inicio_Corr_mas_casos[[#This Row],[Corregimiento]],Hoja3!$A$2:$D$676,4,0)</f>
        <v>91001</v>
      </c>
      <c r="E8767" s="54">
        <v>7</v>
      </c>
    </row>
    <row r="8768" spans="1:5" x14ac:dyDescent="0.2">
      <c r="A8768" s="53">
        <v>44309</v>
      </c>
      <c r="B8768" s="54">
        <v>44307</v>
      </c>
      <c r="C8768" s="54" t="s">
        <v>942</v>
      </c>
      <c r="D8768" s="55">
        <f>VLOOKUP(Pag_Inicio_Corr_mas_casos[[#This Row],[Corregimiento]],Hoja3!$A$2:$D$676,4,0)</f>
        <v>80807</v>
      </c>
      <c r="E8768" s="54">
        <v>7</v>
      </c>
    </row>
    <row r="8769" spans="1:5" x14ac:dyDescent="0.2">
      <c r="A8769" s="53">
        <v>44309</v>
      </c>
      <c r="B8769" s="54">
        <v>44307</v>
      </c>
      <c r="C8769" s="54" t="s">
        <v>772</v>
      </c>
      <c r="D8769" s="55">
        <f>VLOOKUP(Pag_Inicio_Corr_mas_casos[[#This Row],[Corregimiento]],Hoja3!$A$2:$D$676,4,0)</f>
        <v>80821</v>
      </c>
      <c r="E8769" s="54">
        <v>7</v>
      </c>
    </row>
    <row r="8770" spans="1:5" x14ac:dyDescent="0.2">
      <c r="A8770" s="53">
        <v>44309</v>
      </c>
      <c r="B8770" s="54">
        <v>44307</v>
      </c>
      <c r="C8770" s="54" t="s">
        <v>1033</v>
      </c>
      <c r="D8770" s="55">
        <f>VLOOKUP(Pag_Inicio_Corr_mas_casos[[#This Row],[Corregimiento]],Hoja3!$A$2:$D$676,4,0)</f>
        <v>91008</v>
      </c>
      <c r="E8770" s="54">
        <v>6</v>
      </c>
    </row>
    <row r="8771" spans="1:5" x14ac:dyDescent="0.2">
      <c r="A8771" s="53">
        <v>44309</v>
      </c>
      <c r="B8771" s="54">
        <v>44307</v>
      </c>
      <c r="C8771" s="54" t="s">
        <v>1066</v>
      </c>
      <c r="D8771" s="55">
        <f>VLOOKUP(Pag_Inicio_Corr_mas_casos[[#This Row],[Corregimiento]],Hoja3!$A$2:$D$676,4,0)</f>
        <v>40610</v>
      </c>
      <c r="E8771" s="54">
        <v>5</v>
      </c>
    </row>
    <row r="8772" spans="1:5" x14ac:dyDescent="0.2">
      <c r="A8772" s="53">
        <v>44309</v>
      </c>
      <c r="B8772" s="54">
        <v>44307</v>
      </c>
      <c r="C8772" s="54" t="s">
        <v>971</v>
      </c>
      <c r="D8772" s="55">
        <f>VLOOKUP(Pag_Inicio_Corr_mas_casos[[#This Row],[Corregimiento]],Hoja3!$A$2:$D$676,4,0)</f>
        <v>130103</v>
      </c>
      <c r="E8772" s="54">
        <v>5</v>
      </c>
    </row>
    <row r="8773" spans="1:5" x14ac:dyDescent="0.2">
      <c r="A8773" s="53">
        <v>44309</v>
      </c>
      <c r="B8773" s="54">
        <v>44307</v>
      </c>
      <c r="C8773" s="54" t="s">
        <v>1078</v>
      </c>
      <c r="D8773" s="55">
        <f>VLOOKUP(Pag_Inicio_Corr_mas_casos[[#This Row],[Corregimiento]],Hoja3!$A$2:$D$676,4,0)</f>
        <v>40503</v>
      </c>
      <c r="E8773" s="54">
        <v>5</v>
      </c>
    </row>
    <row r="8774" spans="1:5" x14ac:dyDescent="0.2">
      <c r="A8774" s="53">
        <v>44309</v>
      </c>
      <c r="B8774" s="54">
        <v>44307</v>
      </c>
      <c r="C8774" s="54" t="s">
        <v>1067</v>
      </c>
      <c r="D8774" s="55">
        <f>VLOOKUP(Pag_Inicio_Corr_mas_casos[[#This Row],[Corregimiento]],Hoja3!$A$2:$D$676,4,0)</f>
        <v>20201</v>
      </c>
      <c r="E8774" s="54">
        <v>5</v>
      </c>
    </row>
    <row r="8775" spans="1:5" x14ac:dyDescent="0.2">
      <c r="A8775" s="62">
        <v>44310</v>
      </c>
      <c r="B8775" s="63">
        <v>44308</v>
      </c>
      <c r="C8775" s="63" t="s">
        <v>1011</v>
      </c>
      <c r="D8775" s="64">
        <f>VLOOKUP(Pag_Inicio_Corr_mas_casos[[#This Row],[Corregimiento]],Hoja3!$A$2:$D$676,4,0)</f>
        <v>80809</v>
      </c>
      <c r="E8775" s="63">
        <v>13</v>
      </c>
    </row>
    <row r="8776" spans="1:5" x14ac:dyDescent="0.2">
      <c r="A8776" s="62">
        <v>44310</v>
      </c>
      <c r="B8776" s="63">
        <v>44308</v>
      </c>
      <c r="C8776" s="63" t="s">
        <v>1060</v>
      </c>
      <c r="D8776" s="64">
        <f>VLOOKUP(Pag_Inicio_Corr_mas_casos[[#This Row],[Corregimiento]],Hoja3!$A$2:$D$676,4,0)</f>
        <v>40601</v>
      </c>
      <c r="E8776" s="63">
        <v>12</v>
      </c>
    </row>
    <row r="8777" spans="1:5" x14ac:dyDescent="0.2">
      <c r="A8777" s="62">
        <v>44310</v>
      </c>
      <c r="B8777" s="63">
        <v>44308</v>
      </c>
      <c r="C8777" s="63" t="s">
        <v>970</v>
      </c>
      <c r="D8777" s="64">
        <f>VLOOKUP(Pag_Inicio_Corr_mas_casos[[#This Row],[Corregimiento]],Hoja3!$A$2:$D$676,4,0)</f>
        <v>40606</v>
      </c>
      <c r="E8777" s="63">
        <v>11</v>
      </c>
    </row>
    <row r="8778" spans="1:5" x14ac:dyDescent="0.2">
      <c r="A8778" s="62">
        <v>44310</v>
      </c>
      <c r="B8778" s="63">
        <v>44308</v>
      </c>
      <c r="C8778" s="63" t="s">
        <v>1046</v>
      </c>
      <c r="D8778" s="64">
        <f>VLOOKUP(Pag_Inicio_Corr_mas_casos[[#This Row],[Corregimiento]],Hoja3!$A$2:$D$676,4,0)</f>
        <v>80812</v>
      </c>
      <c r="E8778" s="63">
        <v>10</v>
      </c>
    </row>
    <row r="8779" spans="1:5" x14ac:dyDescent="0.2">
      <c r="A8779" s="62">
        <v>44310</v>
      </c>
      <c r="B8779" s="63">
        <v>44308</v>
      </c>
      <c r="C8779" s="63" t="s">
        <v>942</v>
      </c>
      <c r="D8779" s="64">
        <f>VLOOKUP(Pag_Inicio_Corr_mas_casos[[#This Row],[Corregimiento]],Hoja3!$A$2:$D$676,4,0)</f>
        <v>80807</v>
      </c>
      <c r="E8779" s="63">
        <v>9</v>
      </c>
    </row>
    <row r="8780" spans="1:5" x14ac:dyDescent="0.2">
      <c r="A8780" s="62">
        <v>44310</v>
      </c>
      <c r="B8780" s="63">
        <v>44308</v>
      </c>
      <c r="C8780" s="63" t="s">
        <v>1007</v>
      </c>
      <c r="D8780" s="64">
        <f>VLOOKUP(Pag_Inicio_Corr_mas_casos[[#This Row],[Corregimiento]],Hoja3!$A$2:$D$676,4,0)</f>
        <v>40612</v>
      </c>
      <c r="E8780" s="63">
        <v>9</v>
      </c>
    </row>
    <row r="8781" spans="1:5" x14ac:dyDescent="0.2">
      <c r="A8781" s="62">
        <v>44310</v>
      </c>
      <c r="B8781" s="63">
        <v>44308</v>
      </c>
      <c r="C8781" s="63" t="s">
        <v>961</v>
      </c>
      <c r="D8781" s="64">
        <f>VLOOKUP(Pag_Inicio_Corr_mas_casos[[#This Row],[Corregimiento]],Hoja3!$A$2:$D$676,4,0)</f>
        <v>20601</v>
      </c>
      <c r="E8781" s="63">
        <v>8</v>
      </c>
    </row>
    <row r="8782" spans="1:5" x14ac:dyDescent="0.2">
      <c r="A8782" s="62">
        <v>44310</v>
      </c>
      <c r="B8782" s="63">
        <v>44308</v>
      </c>
      <c r="C8782" s="63" t="s">
        <v>1055</v>
      </c>
      <c r="D8782" s="64">
        <f>VLOOKUP(Pag_Inicio_Corr_mas_casos[[#This Row],[Corregimiento]],Hoja3!$A$2:$D$676,4,0)</f>
        <v>90301</v>
      </c>
      <c r="E8782" s="63">
        <v>8</v>
      </c>
    </row>
    <row r="8783" spans="1:5" x14ac:dyDescent="0.2">
      <c r="A8783" s="62">
        <v>44310</v>
      </c>
      <c r="B8783" s="63">
        <v>44308</v>
      </c>
      <c r="C8783" s="63" t="s">
        <v>1115</v>
      </c>
      <c r="D8783" s="64">
        <f>VLOOKUP(Pag_Inicio_Corr_mas_casos[[#This Row],[Corregimiento]],Hoja3!$A$2:$D$676,4,0)</f>
        <v>20305</v>
      </c>
      <c r="E8783" s="63">
        <v>7</v>
      </c>
    </row>
    <row r="8784" spans="1:5" x14ac:dyDescent="0.2">
      <c r="A8784" s="62">
        <v>44310</v>
      </c>
      <c r="B8784" s="63">
        <v>44308</v>
      </c>
      <c r="C8784" s="63" t="s">
        <v>1167</v>
      </c>
      <c r="D8784" s="64">
        <f>VLOOKUP(Pag_Inicio_Corr_mas_casos[[#This Row],[Corregimiento]],Hoja3!$A$2:$D$676,4,0)</f>
        <v>10201</v>
      </c>
      <c r="E8784" s="63">
        <v>7</v>
      </c>
    </row>
    <row r="8785" spans="1:5" x14ac:dyDescent="0.2">
      <c r="A8785" s="62">
        <v>44310</v>
      </c>
      <c r="B8785" s="63">
        <v>44308</v>
      </c>
      <c r="C8785" s="63" t="s">
        <v>1033</v>
      </c>
      <c r="D8785" s="64">
        <f>VLOOKUP(Pag_Inicio_Corr_mas_casos[[#This Row],[Corregimiento]],Hoja3!$A$2:$D$676,4,0)</f>
        <v>91008</v>
      </c>
      <c r="E8785" s="63">
        <v>7</v>
      </c>
    </row>
    <row r="8786" spans="1:5" x14ac:dyDescent="0.2">
      <c r="A8786" s="62">
        <v>44310</v>
      </c>
      <c r="B8786" s="63">
        <v>44308</v>
      </c>
      <c r="C8786" s="63" t="s">
        <v>1278</v>
      </c>
      <c r="D8786" s="64">
        <f>VLOOKUP(Pag_Inicio_Corr_mas_casos[[#This Row],[Corregimiento]],Hoja3!$A$2:$D$676,4,0)</f>
        <v>40802</v>
      </c>
      <c r="E8786" s="63">
        <v>7</v>
      </c>
    </row>
    <row r="8787" spans="1:5" x14ac:dyDescent="0.2">
      <c r="A8787" s="62">
        <v>44310</v>
      </c>
      <c r="B8787" s="63">
        <v>44308</v>
      </c>
      <c r="C8787" s="63" t="s">
        <v>772</v>
      </c>
      <c r="D8787" s="64">
        <f>VLOOKUP(Pag_Inicio_Corr_mas_casos[[#This Row],[Corregimiento]],Hoja3!$A$2:$D$676,4,0)</f>
        <v>80821</v>
      </c>
      <c r="E8787" s="63">
        <v>6</v>
      </c>
    </row>
    <row r="8788" spans="1:5" x14ac:dyDescent="0.2">
      <c r="A8788" s="62">
        <v>44310</v>
      </c>
      <c r="B8788" s="63">
        <v>44308</v>
      </c>
      <c r="C8788" s="63" t="s">
        <v>975</v>
      </c>
      <c r="D8788" s="64">
        <f>VLOOKUP(Pag_Inicio_Corr_mas_casos[[#This Row],[Corregimiento]],Hoja3!$A$2:$D$676,4,0)</f>
        <v>20207</v>
      </c>
      <c r="E8788" s="63">
        <v>6</v>
      </c>
    </row>
    <row r="8789" spans="1:5" x14ac:dyDescent="0.2">
      <c r="A8789" s="62">
        <v>44310</v>
      </c>
      <c r="B8789" s="63">
        <v>44308</v>
      </c>
      <c r="C8789" s="63" t="s">
        <v>953</v>
      </c>
      <c r="D8789" s="64">
        <f>VLOOKUP(Pag_Inicio_Corr_mas_casos[[#This Row],[Corregimiento]],Hoja3!$A$2:$D$676,4,0)</f>
        <v>80817</v>
      </c>
      <c r="E8789" s="63">
        <v>6</v>
      </c>
    </row>
    <row r="8790" spans="1:5" x14ac:dyDescent="0.2">
      <c r="A8790" s="62">
        <v>44310</v>
      </c>
      <c r="B8790" s="63">
        <v>44308</v>
      </c>
      <c r="C8790" s="63" t="s">
        <v>954</v>
      </c>
      <c r="D8790" s="64">
        <f>VLOOKUP(Pag_Inicio_Corr_mas_casos[[#This Row],[Corregimiento]],Hoja3!$A$2:$D$676,4,0)</f>
        <v>80822</v>
      </c>
      <c r="E8790" s="63">
        <v>5</v>
      </c>
    </row>
    <row r="8791" spans="1:5" x14ac:dyDescent="0.2">
      <c r="A8791" s="62">
        <v>44310</v>
      </c>
      <c r="B8791" s="63">
        <v>44308</v>
      </c>
      <c r="C8791" s="63" t="s">
        <v>1020</v>
      </c>
      <c r="D8791" s="64">
        <f>VLOOKUP(Pag_Inicio_Corr_mas_casos[[#This Row],[Corregimiento]],Hoja3!$A$2:$D$676,4,0)</f>
        <v>81002</v>
      </c>
      <c r="E8791" s="63">
        <v>5</v>
      </c>
    </row>
    <row r="8792" spans="1:5" x14ac:dyDescent="0.2">
      <c r="A8792" s="62">
        <v>44310</v>
      </c>
      <c r="B8792" s="63">
        <v>44308</v>
      </c>
      <c r="C8792" s="63" t="s">
        <v>991</v>
      </c>
      <c r="D8792" s="64">
        <f>VLOOKUP(Pag_Inicio_Corr_mas_casos[[#This Row],[Corregimiento]],Hoja3!$A$2:$D$676,4,0)</f>
        <v>130706</v>
      </c>
      <c r="E8792" s="63">
        <v>5</v>
      </c>
    </row>
    <row r="8793" spans="1:5" x14ac:dyDescent="0.2">
      <c r="A8793" s="62">
        <v>44310</v>
      </c>
      <c r="B8793" s="63">
        <v>44308</v>
      </c>
      <c r="C8793" s="63" t="s">
        <v>1049</v>
      </c>
      <c r="D8793" s="64">
        <f>VLOOKUP(Pag_Inicio_Corr_mas_casos[[#This Row],[Corregimiento]],Hoja3!$A$2:$D$676,4,0)</f>
        <v>50316</v>
      </c>
      <c r="E8793" s="63">
        <v>5</v>
      </c>
    </row>
    <row r="8794" spans="1:5" x14ac:dyDescent="0.2">
      <c r="A8794" s="62">
        <v>44310</v>
      </c>
      <c r="B8794" s="63">
        <v>44308</v>
      </c>
      <c r="C8794" s="63" t="s">
        <v>1171</v>
      </c>
      <c r="D8794" s="64">
        <f>VLOOKUP(Pag_Inicio_Corr_mas_casos[[#This Row],[Corregimiento]],Hoja3!$A$2:$D$676,4,0)</f>
        <v>10215</v>
      </c>
      <c r="E8794" s="63">
        <v>5</v>
      </c>
    </row>
    <row r="8795" spans="1:5" x14ac:dyDescent="0.2">
      <c r="A8795" s="43">
        <v>44311</v>
      </c>
      <c r="B8795" s="41">
        <v>44309</v>
      </c>
      <c r="C8795" s="41" t="s">
        <v>1003</v>
      </c>
      <c r="D8795" s="42">
        <f>VLOOKUP(Pag_Inicio_Corr_mas_casos[[#This Row],[Corregimiento]],Hoja3!$A$2:$D$676,4,0)</f>
        <v>40611</v>
      </c>
      <c r="E8795" s="41">
        <v>11</v>
      </c>
    </row>
    <row r="8796" spans="1:5" x14ac:dyDescent="0.2">
      <c r="A8796" s="43">
        <v>44311</v>
      </c>
      <c r="B8796" s="41">
        <v>44309</v>
      </c>
      <c r="C8796" s="41" t="s">
        <v>1060</v>
      </c>
      <c r="D8796" s="42">
        <f>VLOOKUP(Pag_Inicio_Corr_mas_casos[[#This Row],[Corregimiento]],Hoja3!$A$2:$D$676,4,0)</f>
        <v>40601</v>
      </c>
      <c r="E8796" s="41">
        <v>10</v>
      </c>
    </row>
    <row r="8797" spans="1:5" x14ac:dyDescent="0.2">
      <c r="A8797" s="43">
        <v>44311</v>
      </c>
      <c r="B8797" s="41">
        <v>44309</v>
      </c>
      <c r="C8797" s="41" t="s">
        <v>961</v>
      </c>
      <c r="D8797" s="42">
        <f>VLOOKUP(Pag_Inicio_Corr_mas_casos[[#This Row],[Corregimiento]],Hoja3!$A$2:$D$676,4,0)</f>
        <v>20601</v>
      </c>
      <c r="E8797" s="41">
        <v>9</v>
      </c>
    </row>
    <row r="8798" spans="1:5" x14ac:dyDescent="0.2">
      <c r="A8798" s="43">
        <v>44311</v>
      </c>
      <c r="B8798" s="41">
        <v>44309</v>
      </c>
      <c r="C8798" s="41" t="s">
        <v>1262</v>
      </c>
      <c r="D8798" s="42">
        <f>VLOOKUP(Pag_Inicio_Corr_mas_casos[[#This Row],[Corregimiento]],Hoja3!$A$2:$D$676,4,0)</f>
        <v>41401</v>
      </c>
      <c r="E8798" s="41">
        <v>8</v>
      </c>
    </row>
    <row r="8799" spans="1:5" x14ac:dyDescent="0.2">
      <c r="A8799" s="43">
        <v>44311</v>
      </c>
      <c r="B8799" s="41">
        <v>44309</v>
      </c>
      <c r="C8799" s="41" t="s">
        <v>1074</v>
      </c>
      <c r="D8799" s="42">
        <f>VLOOKUP(Pag_Inicio_Corr_mas_casos[[#This Row],[Corregimiento]],Hoja3!$A$2:$D$676,4,0)</f>
        <v>90101</v>
      </c>
      <c r="E8799" s="41">
        <v>8</v>
      </c>
    </row>
    <row r="8800" spans="1:5" x14ac:dyDescent="0.2">
      <c r="A8800" s="43">
        <v>44311</v>
      </c>
      <c r="B8800" s="41">
        <v>44309</v>
      </c>
      <c r="C8800" s="41" t="s">
        <v>1033</v>
      </c>
      <c r="D8800" s="42">
        <f>VLOOKUP(Pag_Inicio_Corr_mas_casos[[#This Row],[Corregimiento]],Hoja3!$A$2:$D$676,4,0)</f>
        <v>91008</v>
      </c>
      <c r="E8800" s="41">
        <v>7</v>
      </c>
    </row>
    <row r="8801" spans="1:5" x14ac:dyDescent="0.2">
      <c r="A8801" s="43">
        <v>44311</v>
      </c>
      <c r="B8801" s="41">
        <v>44309</v>
      </c>
      <c r="C8801" s="41" t="s">
        <v>1078</v>
      </c>
      <c r="D8801" s="42">
        <f>VLOOKUP(Pag_Inicio_Corr_mas_casos[[#This Row],[Corregimiento]],Hoja3!$A$2:$D$676,4,0)</f>
        <v>40503</v>
      </c>
      <c r="E8801" s="41">
        <v>7</v>
      </c>
    </row>
    <row r="8802" spans="1:5" x14ac:dyDescent="0.2">
      <c r="A8802" s="43">
        <v>44311</v>
      </c>
      <c r="B8802" s="41">
        <v>44309</v>
      </c>
      <c r="C8802" s="41" t="s">
        <v>1073</v>
      </c>
      <c r="D8802" s="42">
        <f>VLOOKUP(Pag_Inicio_Corr_mas_casos[[#This Row],[Corregimiento]],Hoja3!$A$2:$D$676,4,0)</f>
        <v>30101</v>
      </c>
      <c r="E8802" s="41">
        <v>7</v>
      </c>
    </row>
    <row r="8803" spans="1:5" x14ac:dyDescent="0.2">
      <c r="A8803" s="43">
        <v>44311</v>
      </c>
      <c r="B8803" s="41">
        <v>44309</v>
      </c>
      <c r="C8803" s="41" t="s">
        <v>944</v>
      </c>
      <c r="D8803" s="42">
        <f>VLOOKUP(Pag_Inicio_Corr_mas_casos[[#This Row],[Corregimiento]],Hoja3!$A$2:$D$676,4,0)</f>
        <v>130708</v>
      </c>
      <c r="E8803" s="41">
        <v>7</v>
      </c>
    </row>
    <row r="8804" spans="1:5" x14ac:dyDescent="0.2">
      <c r="A8804" s="43">
        <v>44311</v>
      </c>
      <c r="B8804" s="41">
        <v>44309</v>
      </c>
      <c r="C8804" s="41" t="s">
        <v>970</v>
      </c>
      <c r="D8804" s="42">
        <f>VLOOKUP(Pag_Inicio_Corr_mas_casos[[#This Row],[Corregimiento]],Hoja3!$A$2:$D$676,4,0)</f>
        <v>40606</v>
      </c>
      <c r="E8804" s="41">
        <v>6</v>
      </c>
    </row>
    <row r="8805" spans="1:5" x14ac:dyDescent="0.2">
      <c r="A8805" s="43">
        <v>44311</v>
      </c>
      <c r="B8805" s="41">
        <v>44309</v>
      </c>
      <c r="C8805" s="41" t="s">
        <v>1112</v>
      </c>
      <c r="D8805" s="42">
        <f>VLOOKUP(Pag_Inicio_Corr_mas_casos[[#This Row],[Corregimiento]],Hoja3!$A$2:$D$676,4,0)</f>
        <v>40801</v>
      </c>
      <c r="E8805" s="41">
        <v>5</v>
      </c>
    </row>
    <row r="8806" spans="1:5" x14ac:dyDescent="0.2">
      <c r="A8806" s="43">
        <v>44311</v>
      </c>
      <c r="B8806" s="41">
        <v>44309</v>
      </c>
      <c r="C8806" s="41" t="s">
        <v>1113</v>
      </c>
      <c r="D8806" s="42">
        <f>VLOOKUP(Pag_Inicio_Corr_mas_casos[[#This Row],[Corregimiento]],Hoja3!$A$2:$D$676,4,0)</f>
        <v>20307</v>
      </c>
      <c r="E8806" s="41">
        <v>5</v>
      </c>
    </row>
    <row r="8807" spans="1:5" x14ac:dyDescent="0.2">
      <c r="A8807" s="43">
        <v>44311</v>
      </c>
      <c r="B8807" s="41">
        <v>44309</v>
      </c>
      <c r="C8807" s="41" t="s">
        <v>942</v>
      </c>
      <c r="D8807" s="42">
        <f>VLOOKUP(Pag_Inicio_Corr_mas_casos[[#This Row],[Corregimiento]],Hoja3!$A$2:$D$676,4,0)</f>
        <v>80807</v>
      </c>
      <c r="E8807" s="41">
        <v>5</v>
      </c>
    </row>
    <row r="8808" spans="1:5" x14ac:dyDescent="0.2">
      <c r="A8808" s="43">
        <v>44311</v>
      </c>
      <c r="B8808" s="41">
        <v>44309</v>
      </c>
      <c r="C8808" s="41" t="s">
        <v>1279</v>
      </c>
      <c r="D8808" s="42">
        <f>VLOOKUP(Pag_Inicio_Corr_mas_casos[[#This Row],[Corregimiento]],Hoja3!$A$2:$D$676,4,0)</f>
        <v>40302</v>
      </c>
      <c r="E8808" s="41">
        <v>5</v>
      </c>
    </row>
    <row r="8809" spans="1:5" x14ac:dyDescent="0.2">
      <c r="A8809" s="43">
        <v>44311</v>
      </c>
      <c r="B8809" s="41">
        <v>44309</v>
      </c>
      <c r="C8809" s="41" t="s">
        <v>1151</v>
      </c>
      <c r="D8809" s="42">
        <f>VLOOKUP(Pag_Inicio_Corr_mas_casos[[#This Row],[Corregimiento]],Hoja3!$A$2:$D$676,4,0)</f>
        <v>41001</v>
      </c>
      <c r="E8809" s="41">
        <v>5</v>
      </c>
    </row>
    <row r="8810" spans="1:5" x14ac:dyDescent="0.2">
      <c r="A8810" s="43">
        <v>44311</v>
      </c>
      <c r="B8810" s="41">
        <v>44309</v>
      </c>
      <c r="C8810" s="41" t="s">
        <v>1015</v>
      </c>
      <c r="D8810" s="42">
        <f>VLOOKUP(Pag_Inicio_Corr_mas_casos[[#This Row],[Corregimiento]],Hoja3!$A$2:$D$676,4,0)</f>
        <v>130702</v>
      </c>
      <c r="E8810" s="41">
        <v>5</v>
      </c>
    </row>
    <row r="8811" spans="1:5" x14ac:dyDescent="0.2">
      <c r="A8811" s="43">
        <v>44311</v>
      </c>
      <c r="B8811" s="41">
        <v>44309</v>
      </c>
      <c r="C8811" s="41" t="s">
        <v>998</v>
      </c>
      <c r="D8811" s="42">
        <f>VLOOKUP(Pag_Inicio_Corr_mas_casos[[#This Row],[Corregimiento]],Hoja3!$A$2:$D$676,4,0)</f>
        <v>81004</v>
      </c>
      <c r="E8811" s="41">
        <v>5</v>
      </c>
    </row>
    <row r="8812" spans="1:5" x14ac:dyDescent="0.2">
      <c r="A8812" s="43">
        <v>44311</v>
      </c>
      <c r="B8812" s="41">
        <v>44309</v>
      </c>
      <c r="C8812" s="41" t="s">
        <v>962</v>
      </c>
      <c r="D8812" s="42">
        <f>VLOOKUP(Pag_Inicio_Corr_mas_casos[[#This Row],[Corregimiento]],Hoja3!$A$2:$D$676,4,0)</f>
        <v>81006</v>
      </c>
      <c r="E8812" s="41">
        <v>4</v>
      </c>
    </row>
    <row r="8813" spans="1:5" x14ac:dyDescent="0.2">
      <c r="A8813" s="43">
        <v>44311</v>
      </c>
      <c r="B8813" s="41">
        <v>44309</v>
      </c>
      <c r="C8813" s="41" t="s">
        <v>1054</v>
      </c>
      <c r="D8813" s="42">
        <f>VLOOKUP(Pag_Inicio_Corr_mas_casos[[#This Row],[Corregimiento]],Hoja3!$A$2:$D$676,4,0)</f>
        <v>130102</v>
      </c>
      <c r="E8813" s="41">
        <v>4</v>
      </c>
    </row>
    <row r="8814" spans="1:5" x14ac:dyDescent="0.2">
      <c r="A8814" s="43">
        <v>44311</v>
      </c>
      <c r="B8814" s="41">
        <v>44309</v>
      </c>
      <c r="C8814" s="41" t="s">
        <v>975</v>
      </c>
      <c r="D8814" s="42">
        <f>VLOOKUP(Pag_Inicio_Corr_mas_casos[[#This Row],[Corregimiento]],Hoja3!$A$2:$D$676,4,0)</f>
        <v>20207</v>
      </c>
      <c r="E8814" s="41">
        <v>4</v>
      </c>
    </row>
    <row r="8815" spans="1:5" x14ac:dyDescent="0.2">
      <c r="A8815" s="74">
        <v>44312</v>
      </c>
      <c r="B8815" s="75">
        <v>44310</v>
      </c>
      <c r="C8815" s="75" t="s">
        <v>1229</v>
      </c>
      <c r="D8815" s="76">
        <f>VLOOKUP(Pag_Inicio_Corr_mas_casos[[#This Row],[Corregimiento]],Hoja3!$A$2:$D$676,4,0)</f>
        <v>40405</v>
      </c>
      <c r="E8815" s="75">
        <v>11</v>
      </c>
    </row>
    <row r="8816" spans="1:5" x14ac:dyDescent="0.2">
      <c r="A8816" s="74">
        <v>44312</v>
      </c>
      <c r="B8816" s="75">
        <v>44310</v>
      </c>
      <c r="C8816" s="75" t="s">
        <v>970</v>
      </c>
      <c r="D8816" s="76">
        <f>VLOOKUP(Pag_Inicio_Corr_mas_casos[[#This Row],[Corregimiento]],Hoja3!$A$2:$D$676,4,0)</f>
        <v>40606</v>
      </c>
      <c r="E8816" s="75">
        <v>11</v>
      </c>
    </row>
    <row r="8817" spans="1:5" x14ac:dyDescent="0.2">
      <c r="A8817" s="74">
        <v>44312</v>
      </c>
      <c r="B8817" s="75">
        <v>44310</v>
      </c>
      <c r="C8817" s="75" t="s">
        <v>944</v>
      </c>
      <c r="D8817" s="76">
        <f>VLOOKUP(Pag_Inicio_Corr_mas_casos[[#This Row],[Corregimiento]],Hoja3!$A$2:$D$676,4,0)</f>
        <v>130708</v>
      </c>
      <c r="E8817" s="75">
        <v>7</v>
      </c>
    </row>
    <row r="8818" spans="1:5" x14ac:dyDescent="0.2">
      <c r="A8818" s="74">
        <v>44312</v>
      </c>
      <c r="B8818" s="75">
        <v>44310</v>
      </c>
      <c r="C8818" s="75" t="s">
        <v>1003</v>
      </c>
      <c r="D8818" s="76">
        <f>VLOOKUP(Pag_Inicio_Corr_mas_casos[[#This Row],[Corregimiento]],Hoja3!$A$2:$D$676,4,0)</f>
        <v>40611</v>
      </c>
      <c r="E8818" s="75">
        <v>7</v>
      </c>
    </row>
    <row r="8819" spans="1:5" x14ac:dyDescent="0.2">
      <c r="A8819" s="74">
        <v>44312</v>
      </c>
      <c r="B8819" s="75">
        <v>44310</v>
      </c>
      <c r="C8819" s="75" t="s">
        <v>1032</v>
      </c>
      <c r="D8819" s="76">
        <f>VLOOKUP(Pag_Inicio_Corr_mas_casos[[#This Row],[Corregimiento]],Hoja3!$A$2:$D$676,4,0)</f>
        <v>30104</v>
      </c>
      <c r="E8819" s="75">
        <v>7</v>
      </c>
    </row>
    <row r="8820" spans="1:5" x14ac:dyDescent="0.2">
      <c r="A8820" s="74">
        <v>44312</v>
      </c>
      <c r="B8820" s="75">
        <v>44310</v>
      </c>
      <c r="C8820" s="75" t="s">
        <v>1060</v>
      </c>
      <c r="D8820" s="76">
        <f>VLOOKUP(Pag_Inicio_Corr_mas_casos[[#This Row],[Corregimiento]],Hoja3!$A$2:$D$676,4,0)</f>
        <v>40601</v>
      </c>
      <c r="E8820" s="75">
        <v>7</v>
      </c>
    </row>
    <row r="8821" spans="1:5" x14ac:dyDescent="0.2">
      <c r="A8821" s="74">
        <v>44312</v>
      </c>
      <c r="B8821" s="75">
        <v>44310</v>
      </c>
      <c r="C8821" s="75" t="s">
        <v>1280</v>
      </c>
      <c r="D8821" s="76">
        <f>VLOOKUP(Pag_Inicio_Corr_mas_casos[[#This Row],[Corregimiento]],Hoja3!$A$2:$D$676,4,0)</f>
        <v>90803</v>
      </c>
      <c r="E8821" s="75">
        <v>5</v>
      </c>
    </row>
    <row r="8822" spans="1:5" x14ac:dyDescent="0.2">
      <c r="A8822" s="74">
        <v>44312</v>
      </c>
      <c r="B8822" s="75">
        <v>44310</v>
      </c>
      <c r="C8822" s="75" t="s">
        <v>951</v>
      </c>
      <c r="D8822" s="76">
        <f>VLOOKUP(Pag_Inicio_Corr_mas_casos[[#This Row],[Corregimiento]],Hoja3!$A$2:$D$676,4,0)</f>
        <v>80813</v>
      </c>
      <c r="E8822" s="75">
        <v>5</v>
      </c>
    </row>
    <row r="8823" spans="1:5" x14ac:dyDescent="0.2">
      <c r="A8823" s="74">
        <v>44312</v>
      </c>
      <c r="B8823" s="75">
        <v>44310</v>
      </c>
      <c r="C8823" s="75" t="s">
        <v>1262</v>
      </c>
      <c r="D8823" s="76">
        <f>VLOOKUP(Pag_Inicio_Corr_mas_casos[[#This Row],[Corregimiento]],Hoja3!$A$2:$D$676,4,0)</f>
        <v>41401</v>
      </c>
      <c r="E8823" s="75">
        <v>5</v>
      </c>
    </row>
    <row r="8824" spans="1:5" x14ac:dyDescent="0.2">
      <c r="A8824" s="74">
        <v>44312</v>
      </c>
      <c r="B8824" s="75">
        <v>44310</v>
      </c>
      <c r="C8824" s="75" t="s">
        <v>1011</v>
      </c>
      <c r="D8824" s="76">
        <f>VLOOKUP(Pag_Inicio_Corr_mas_casos[[#This Row],[Corregimiento]],Hoja3!$A$2:$D$676,4,0)</f>
        <v>80809</v>
      </c>
      <c r="E8824" s="75">
        <v>4</v>
      </c>
    </row>
    <row r="8825" spans="1:5" x14ac:dyDescent="0.2">
      <c r="A8825" s="74">
        <v>44312</v>
      </c>
      <c r="B8825" s="75">
        <v>44310</v>
      </c>
      <c r="C8825" s="75" t="s">
        <v>948</v>
      </c>
      <c r="D8825" s="76">
        <f>VLOOKUP(Pag_Inicio_Corr_mas_casos[[#This Row],[Corregimiento]],Hoja3!$A$2:$D$676,4,0)</f>
        <v>80811</v>
      </c>
      <c r="E8825" s="75">
        <v>4</v>
      </c>
    </row>
    <row r="8826" spans="1:5" x14ac:dyDescent="0.2">
      <c r="A8826" s="74">
        <v>44312</v>
      </c>
      <c r="B8826" s="75">
        <v>44310</v>
      </c>
      <c r="C8826" s="75" t="s">
        <v>1276</v>
      </c>
      <c r="D8826" s="76">
        <f>VLOOKUP(Pag_Inicio_Corr_mas_casos[[#This Row],[Corregimiento]],Hoja3!$A$2:$D$676,4,0)</f>
        <v>40609</v>
      </c>
      <c r="E8826" s="75">
        <v>4</v>
      </c>
    </row>
    <row r="8827" spans="1:5" x14ac:dyDescent="0.2">
      <c r="A8827" s="74">
        <v>44312</v>
      </c>
      <c r="B8827" s="75">
        <v>44310</v>
      </c>
      <c r="C8827" s="75" t="s">
        <v>1033</v>
      </c>
      <c r="D8827" s="76">
        <f>VLOOKUP(Pag_Inicio_Corr_mas_casos[[#This Row],[Corregimiento]],Hoja3!$A$2:$D$676,4,0)</f>
        <v>91008</v>
      </c>
      <c r="E8827" s="75">
        <v>4</v>
      </c>
    </row>
    <row r="8828" spans="1:5" x14ac:dyDescent="0.2">
      <c r="A8828" s="74">
        <v>44312</v>
      </c>
      <c r="B8828" s="75">
        <v>44310</v>
      </c>
      <c r="C8828" s="75" t="s">
        <v>952</v>
      </c>
      <c r="D8828" s="76">
        <f>VLOOKUP(Pag_Inicio_Corr_mas_casos[[#This Row],[Corregimiento]],Hoja3!$A$2:$D$676,4,0)</f>
        <v>80820</v>
      </c>
      <c r="E8828" s="75">
        <v>4</v>
      </c>
    </row>
    <row r="8829" spans="1:5" x14ac:dyDescent="0.2">
      <c r="A8829" s="74">
        <v>44312</v>
      </c>
      <c r="B8829" s="75">
        <v>44310</v>
      </c>
      <c r="C8829" s="75" t="s">
        <v>1049</v>
      </c>
      <c r="D8829" s="76">
        <f>VLOOKUP(Pag_Inicio_Corr_mas_casos[[#This Row],[Corregimiento]],Hoja3!$A$2:$D$676,4,0)</f>
        <v>50316</v>
      </c>
      <c r="E8829" s="75">
        <v>3</v>
      </c>
    </row>
    <row r="8830" spans="1:5" x14ac:dyDescent="0.2">
      <c r="A8830" s="74">
        <v>44312</v>
      </c>
      <c r="B8830" s="75">
        <v>44310</v>
      </c>
      <c r="C8830" s="75" t="s">
        <v>947</v>
      </c>
      <c r="D8830" s="76">
        <f>VLOOKUP(Pag_Inicio_Corr_mas_casos[[#This Row],[Corregimiento]],Hoja3!$A$2:$D$676,4,0)</f>
        <v>80826</v>
      </c>
      <c r="E8830" s="75">
        <v>3</v>
      </c>
    </row>
    <row r="8831" spans="1:5" x14ac:dyDescent="0.2">
      <c r="A8831" s="74">
        <v>44312</v>
      </c>
      <c r="B8831" s="75">
        <v>44310</v>
      </c>
      <c r="C8831" s="75" t="s">
        <v>1086</v>
      </c>
      <c r="D8831" s="76">
        <f>VLOOKUP(Pag_Inicio_Corr_mas_casos[[#This Row],[Corregimiento]],Hoja3!$A$2:$D$676,4,0)</f>
        <v>70211</v>
      </c>
      <c r="E8831" s="75">
        <v>3</v>
      </c>
    </row>
    <row r="8832" spans="1:5" x14ac:dyDescent="0.2">
      <c r="A8832" s="74">
        <v>44312</v>
      </c>
      <c r="B8832" s="75">
        <v>44310</v>
      </c>
      <c r="C8832" s="75" t="s">
        <v>1059</v>
      </c>
      <c r="D8832" s="76">
        <f>VLOOKUP(Pag_Inicio_Corr_mas_casos[[#This Row],[Corregimiento]],Hoja3!$A$2:$D$676,4,0)</f>
        <v>91007</v>
      </c>
      <c r="E8832" s="75">
        <v>3</v>
      </c>
    </row>
    <row r="8833" spans="1:5" x14ac:dyDescent="0.2">
      <c r="A8833" s="74">
        <v>44312</v>
      </c>
      <c r="B8833" s="75">
        <v>44310</v>
      </c>
      <c r="C8833" s="75" t="s">
        <v>1150</v>
      </c>
      <c r="D8833" s="76">
        <f>VLOOKUP(Pag_Inicio_Corr_mas_casos[[#This Row],[Corregimiento]],Hoja3!$A$2:$D$676,4,0)</f>
        <v>10206</v>
      </c>
      <c r="E8833" s="75">
        <v>3</v>
      </c>
    </row>
    <row r="8834" spans="1:5" x14ac:dyDescent="0.2">
      <c r="A8834" s="74">
        <v>44312</v>
      </c>
      <c r="B8834" s="75">
        <v>44313</v>
      </c>
      <c r="C8834" s="75" t="s">
        <v>954</v>
      </c>
      <c r="D8834" s="76">
        <f>VLOOKUP(Pag_Inicio_Corr_mas_casos[[#This Row],[Corregimiento]],Hoja3!$A$2:$D$676,4,0)</f>
        <v>80822</v>
      </c>
      <c r="E8834" s="75">
        <v>3</v>
      </c>
    </row>
    <row r="8835" spans="1:5" x14ac:dyDescent="0.2">
      <c r="A8835" s="56">
        <v>44313</v>
      </c>
      <c r="B8835" s="57">
        <v>44314</v>
      </c>
      <c r="C8835" s="57" t="s">
        <v>1049</v>
      </c>
      <c r="D8835" s="58">
        <f>VLOOKUP(Pag_Inicio_Corr_mas_casos[[#This Row],[Corregimiento]],Hoja3!$A$2:$D$676,4,0)</f>
        <v>50316</v>
      </c>
      <c r="E8835" s="57">
        <v>16</v>
      </c>
    </row>
    <row r="8836" spans="1:5" x14ac:dyDescent="0.2">
      <c r="A8836" s="56">
        <v>44313</v>
      </c>
      <c r="B8836" s="57">
        <v>44314</v>
      </c>
      <c r="C8836" s="57" t="s">
        <v>1060</v>
      </c>
      <c r="D8836" s="58">
        <f>VLOOKUP(Pag_Inicio_Corr_mas_casos[[#This Row],[Corregimiento]],Hoja3!$A$2:$D$676,4,0)</f>
        <v>40601</v>
      </c>
      <c r="E8836" s="57">
        <v>15</v>
      </c>
    </row>
    <row r="8837" spans="1:5" x14ac:dyDescent="0.2">
      <c r="A8837" s="56">
        <v>44313</v>
      </c>
      <c r="B8837" s="57">
        <v>44314</v>
      </c>
      <c r="C8837" s="57" t="s">
        <v>1011</v>
      </c>
      <c r="D8837" s="58">
        <f>VLOOKUP(Pag_Inicio_Corr_mas_casos[[#This Row],[Corregimiento]],Hoja3!$A$2:$D$676,4,0)</f>
        <v>80809</v>
      </c>
      <c r="E8837" s="57">
        <v>13</v>
      </c>
    </row>
    <row r="8838" spans="1:5" x14ac:dyDescent="0.2">
      <c r="A8838" s="56">
        <v>44313</v>
      </c>
      <c r="B8838" s="57">
        <v>44314</v>
      </c>
      <c r="C8838" s="57" t="s">
        <v>970</v>
      </c>
      <c r="D8838" s="58">
        <f>VLOOKUP(Pag_Inicio_Corr_mas_casos[[#This Row],[Corregimiento]],Hoja3!$A$2:$D$676,4,0)</f>
        <v>40606</v>
      </c>
      <c r="E8838" s="57">
        <v>11</v>
      </c>
    </row>
    <row r="8839" spans="1:5" x14ac:dyDescent="0.2">
      <c r="A8839" s="56">
        <v>44313</v>
      </c>
      <c r="B8839" s="57">
        <v>44314</v>
      </c>
      <c r="C8839" s="57" t="s">
        <v>1058</v>
      </c>
      <c r="D8839" s="58">
        <f>VLOOKUP(Pag_Inicio_Corr_mas_casos[[#This Row],[Corregimiento]],Hoja3!$A$2:$D$676,4,0)</f>
        <v>40501</v>
      </c>
      <c r="E8839" s="57">
        <v>11</v>
      </c>
    </row>
    <row r="8840" spans="1:5" x14ac:dyDescent="0.2">
      <c r="A8840" s="56">
        <v>44313</v>
      </c>
      <c r="B8840" s="57">
        <v>44314</v>
      </c>
      <c r="C8840" s="57" t="s">
        <v>1067</v>
      </c>
      <c r="D8840" s="58">
        <f>VLOOKUP(Pag_Inicio_Corr_mas_casos[[#This Row],[Corregimiento]],Hoja3!$A$2:$D$676,4,0)</f>
        <v>20201</v>
      </c>
      <c r="E8840" s="57">
        <v>9</v>
      </c>
    </row>
    <row r="8841" spans="1:5" x14ac:dyDescent="0.2">
      <c r="A8841" s="56">
        <v>44313</v>
      </c>
      <c r="B8841" s="57">
        <v>44314</v>
      </c>
      <c r="C8841" s="57" t="s">
        <v>1206</v>
      </c>
      <c r="D8841" s="58">
        <f>VLOOKUP(Pag_Inicio_Corr_mas_casos[[#This Row],[Corregimiento]],Hoja3!$A$2:$D$676,4,0)</f>
        <v>10101</v>
      </c>
      <c r="E8841" s="57">
        <v>9</v>
      </c>
    </row>
    <row r="8842" spans="1:5" x14ac:dyDescent="0.2">
      <c r="A8842" s="56">
        <v>44313</v>
      </c>
      <c r="B8842" s="57">
        <v>44314</v>
      </c>
      <c r="C8842" s="57" t="s">
        <v>1033</v>
      </c>
      <c r="D8842" s="58">
        <f>VLOOKUP(Pag_Inicio_Corr_mas_casos[[#This Row],[Corregimiento]],Hoja3!$A$2:$D$676,4,0)</f>
        <v>91008</v>
      </c>
      <c r="E8842" s="57">
        <v>8</v>
      </c>
    </row>
    <row r="8843" spans="1:5" x14ac:dyDescent="0.2">
      <c r="A8843" s="56">
        <v>44313</v>
      </c>
      <c r="B8843" s="57">
        <v>44314</v>
      </c>
      <c r="C8843" s="57" t="s">
        <v>1054</v>
      </c>
      <c r="D8843" s="58">
        <f>VLOOKUP(Pag_Inicio_Corr_mas_casos[[#This Row],[Corregimiento]],Hoja3!$A$2:$D$676,4,0)</f>
        <v>130102</v>
      </c>
      <c r="E8843" s="57">
        <v>7</v>
      </c>
    </row>
    <row r="8844" spans="1:5" x14ac:dyDescent="0.2">
      <c r="A8844" s="56">
        <v>44313</v>
      </c>
      <c r="B8844" s="57">
        <v>44314</v>
      </c>
      <c r="C8844" s="57" t="s">
        <v>951</v>
      </c>
      <c r="D8844" s="58">
        <f>VLOOKUP(Pag_Inicio_Corr_mas_casos[[#This Row],[Corregimiento]],Hoja3!$A$2:$D$676,4,0)</f>
        <v>80813</v>
      </c>
      <c r="E8844" s="57">
        <v>7</v>
      </c>
    </row>
    <row r="8845" spans="1:5" x14ac:dyDescent="0.2">
      <c r="A8845" s="56">
        <v>44313</v>
      </c>
      <c r="B8845" s="57">
        <v>44314</v>
      </c>
      <c r="C8845" s="57" t="s">
        <v>1003</v>
      </c>
      <c r="D8845" s="58">
        <f>VLOOKUP(Pag_Inicio_Corr_mas_casos[[#This Row],[Corregimiento]],Hoja3!$A$2:$D$676,4,0)</f>
        <v>40611</v>
      </c>
      <c r="E8845" s="57">
        <v>7</v>
      </c>
    </row>
    <row r="8846" spans="1:5" x14ac:dyDescent="0.2">
      <c r="A8846" s="56">
        <v>44313</v>
      </c>
      <c r="B8846" s="57">
        <v>44314</v>
      </c>
      <c r="C8846" s="57" t="s">
        <v>1022</v>
      </c>
      <c r="D8846" s="58">
        <f>VLOOKUP(Pag_Inicio_Corr_mas_casos[[#This Row],[Corregimiento]],Hoja3!$A$2:$D$676,4,0)</f>
        <v>91001</v>
      </c>
      <c r="E8846" s="57">
        <v>6</v>
      </c>
    </row>
    <row r="8847" spans="1:5" x14ac:dyDescent="0.2">
      <c r="A8847" s="56">
        <v>44313</v>
      </c>
      <c r="B8847" s="57">
        <v>44314</v>
      </c>
      <c r="C8847" s="57" t="s">
        <v>942</v>
      </c>
      <c r="D8847" s="58">
        <f>VLOOKUP(Pag_Inicio_Corr_mas_casos[[#This Row],[Corregimiento]],Hoja3!$A$2:$D$676,4,0)</f>
        <v>80807</v>
      </c>
      <c r="E8847" s="57">
        <v>6</v>
      </c>
    </row>
    <row r="8848" spans="1:5" x14ac:dyDescent="0.2">
      <c r="A8848" s="56">
        <v>44313</v>
      </c>
      <c r="B8848" s="57">
        <v>44314</v>
      </c>
      <c r="C8848" s="57" t="s">
        <v>1167</v>
      </c>
      <c r="D8848" s="58">
        <f>VLOOKUP(Pag_Inicio_Corr_mas_casos[[#This Row],[Corregimiento]],Hoja3!$A$2:$D$676,4,0)</f>
        <v>10201</v>
      </c>
      <c r="E8848" s="57">
        <v>6</v>
      </c>
    </row>
    <row r="8849" spans="1:5" x14ac:dyDescent="0.2">
      <c r="A8849" s="56">
        <v>44313</v>
      </c>
      <c r="B8849" s="57">
        <v>44314</v>
      </c>
      <c r="C8849" s="57" t="s">
        <v>947</v>
      </c>
      <c r="D8849" s="58">
        <f>VLOOKUP(Pag_Inicio_Corr_mas_casos[[#This Row],[Corregimiento]],Hoja3!$A$2:$D$676,4,0)</f>
        <v>80826</v>
      </c>
      <c r="E8849" s="57">
        <v>6</v>
      </c>
    </row>
    <row r="8850" spans="1:5" x14ac:dyDescent="0.2">
      <c r="A8850" s="56">
        <v>44313</v>
      </c>
      <c r="B8850" s="57">
        <v>44314</v>
      </c>
      <c r="C8850" s="57" t="s">
        <v>1232</v>
      </c>
      <c r="D8850" s="58">
        <f>VLOOKUP(Pag_Inicio_Corr_mas_casos[[#This Row],[Corregimiento]],Hoja3!$A$2:$D$676,4,0)</f>
        <v>40308</v>
      </c>
      <c r="E8850" s="57">
        <v>5</v>
      </c>
    </row>
    <row r="8851" spans="1:5" x14ac:dyDescent="0.2">
      <c r="A8851" s="56">
        <v>44313</v>
      </c>
      <c r="B8851" s="57">
        <v>44314</v>
      </c>
      <c r="C8851" s="57" t="s">
        <v>954</v>
      </c>
      <c r="D8851" s="58">
        <f>VLOOKUP(Pag_Inicio_Corr_mas_casos[[#This Row],[Corregimiento]],Hoja3!$A$2:$D$676,4,0)</f>
        <v>80822</v>
      </c>
      <c r="E8851" s="57">
        <v>5</v>
      </c>
    </row>
    <row r="8852" spans="1:5" x14ac:dyDescent="0.2">
      <c r="A8852" s="56">
        <v>44313</v>
      </c>
      <c r="B8852" s="57">
        <v>44314</v>
      </c>
      <c r="C8852" s="57" t="s">
        <v>1012</v>
      </c>
      <c r="D8852" s="58">
        <f>VLOOKUP(Pag_Inicio_Corr_mas_casos[[#This Row],[Corregimiento]],Hoja3!$A$2:$D$676,4,0)</f>
        <v>80819</v>
      </c>
      <c r="E8852" s="57">
        <v>5</v>
      </c>
    </row>
    <row r="8853" spans="1:5" x14ac:dyDescent="0.2">
      <c r="A8853" s="56">
        <v>44313</v>
      </c>
      <c r="B8853" s="57">
        <v>44314</v>
      </c>
      <c r="C8853" s="57" t="s">
        <v>1112</v>
      </c>
      <c r="D8853" s="58">
        <f>VLOOKUP(Pag_Inicio_Corr_mas_casos[[#This Row],[Corregimiento]],Hoja3!$A$2:$D$676,4,0)</f>
        <v>40801</v>
      </c>
      <c r="E8853" s="57">
        <v>5</v>
      </c>
    </row>
    <row r="8854" spans="1:5" x14ac:dyDescent="0.2">
      <c r="A8854" s="56">
        <v>44313</v>
      </c>
      <c r="B8854" s="57">
        <v>44314</v>
      </c>
      <c r="C8854" s="57" t="s">
        <v>944</v>
      </c>
      <c r="D8854" s="58">
        <f>VLOOKUP(Pag_Inicio_Corr_mas_casos[[#This Row],[Corregimiento]],Hoja3!$A$2:$D$676,4,0)</f>
        <v>130708</v>
      </c>
      <c r="E8854" s="57">
        <v>5</v>
      </c>
    </row>
    <row r="8855" spans="1:5" x14ac:dyDescent="0.2">
      <c r="A8855" s="53">
        <v>44314</v>
      </c>
      <c r="B8855" s="54">
        <v>44315</v>
      </c>
      <c r="C8855" s="54" t="s">
        <v>1140</v>
      </c>
      <c r="D8855" s="55">
        <f>VLOOKUP(Pag_Inicio_Corr_mas_casos[[#This Row],[Corregimiento]],Hoja3!$A$2:$D$676,4,0)</f>
        <v>40601</v>
      </c>
      <c r="E8855" s="54">
        <v>18</v>
      </c>
    </row>
    <row r="8856" spans="1:5" x14ac:dyDescent="0.2">
      <c r="A8856" s="53">
        <v>44314</v>
      </c>
      <c r="B8856" s="54">
        <v>44315</v>
      </c>
      <c r="C8856" s="54" t="s">
        <v>1049</v>
      </c>
      <c r="D8856" s="55">
        <f>VLOOKUP(Pag_Inicio_Corr_mas_casos[[#This Row],[Corregimiento]],Hoja3!$A$2:$D$676,4,0)</f>
        <v>50316</v>
      </c>
      <c r="E8856" s="54">
        <v>11</v>
      </c>
    </row>
    <row r="8857" spans="1:5" x14ac:dyDescent="0.2">
      <c r="A8857" s="53">
        <v>44314</v>
      </c>
      <c r="B8857" s="54">
        <v>44315</v>
      </c>
      <c r="C8857" s="54" t="s">
        <v>1281</v>
      </c>
      <c r="D8857" s="55">
        <f>VLOOKUP(Pag_Inicio_Corr_mas_casos[[#This Row],[Corregimiento]],Hoja3!$A$2:$D$676,4,0)</f>
        <v>120201</v>
      </c>
      <c r="E8857" s="54">
        <v>11</v>
      </c>
    </row>
    <row r="8858" spans="1:5" x14ac:dyDescent="0.2">
      <c r="A8858" s="53">
        <v>44314</v>
      </c>
      <c r="B8858" s="54">
        <v>44315</v>
      </c>
      <c r="C8858" s="54" t="s">
        <v>1098</v>
      </c>
      <c r="D8858" s="55">
        <f>VLOOKUP(Pag_Inicio_Corr_mas_casos[[#This Row],[Corregimiento]],Hoja3!$A$2:$D$676,4,0)</f>
        <v>40205</v>
      </c>
      <c r="E8858" s="54">
        <v>11</v>
      </c>
    </row>
    <row r="8859" spans="1:5" x14ac:dyDescent="0.2">
      <c r="A8859" s="53">
        <v>44314</v>
      </c>
      <c r="B8859" s="54">
        <v>44315</v>
      </c>
      <c r="C8859" s="54" t="s">
        <v>970</v>
      </c>
      <c r="D8859" s="55">
        <f>VLOOKUP(Pag_Inicio_Corr_mas_casos[[#This Row],[Corregimiento]],Hoja3!$A$2:$D$676,4,0)</f>
        <v>40606</v>
      </c>
      <c r="E8859" s="54">
        <v>10</v>
      </c>
    </row>
    <row r="8860" spans="1:5" x14ac:dyDescent="0.2">
      <c r="A8860" s="53">
        <v>44314</v>
      </c>
      <c r="B8860" s="54">
        <v>44315</v>
      </c>
      <c r="C8860" s="54" t="s">
        <v>1078</v>
      </c>
      <c r="D8860" s="55">
        <f>VLOOKUP(Pag_Inicio_Corr_mas_casos[[#This Row],[Corregimiento]],Hoja3!$A$2:$D$676,4,0)</f>
        <v>40503</v>
      </c>
      <c r="E8860" s="54">
        <v>10</v>
      </c>
    </row>
    <row r="8861" spans="1:5" x14ac:dyDescent="0.2">
      <c r="A8861" s="53">
        <v>44314</v>
      </c>
      <c r="B8861" s="54">
        <v>44315</v>
      </c>
      <c r="C8861" s="54" t="s">
        <v>1229</v>
      </c>
      <c r="D8861" s="55">
        <f>VLOOKUP(Pag_Inicio_Corr_mas_casos[[#This Row],[Corregimiento]],Hoja3!$A$2:$D$676,4,0)</f>
        <v>40405</v>
      </c>
      <c r="E8861" s="54">
        <v>8</v>
      </c>
    </row>
    <row r="8862" spans="1:5" x14ac:dyDescent="0.2">
      <c r="A8862" s="53">
        <v>44314</v>
      </c>
      <c r="B8862" s="54">
        <v>44315</v>
      </c>
      <c r="C8862" s="54" t="s">
        <v>942</v>
      </c>
      <c r="D8862" s="55">
        <f>VLOOKUP(Pag_Inicio_Corr_mas_casos[[#This Row],[Corregimiento]],Hoja3!$A$2:$D$676,4,0)</f>
        <v>80807</v>
      </c>
      <c r="E8862" s="54">
        <v>8</v>
      </c>
    </row>
    <row r="8863" spans="1:5" x14ac:dyDescent="0.2">
      <c r="A8863" s="53">
        <v>44314</v>
      </c>
      <c r="B8863" s="54">
        <v>44315</v>
      </c>
      <c r="C8863" s="54" t="s">
        <v>1003</v>
      </c>
      <c r="D8863" s="55">
        <f>VLOOKUP(Pag_Inicio_Corr_mas_casos[[#This Row],[Corregimiento]],Hoja3!$A$2:$D$676,4,0)</f>
        <v>40611</v>
      </c>
      <c r="E8863" s="54">
        <v>8</v>
      </c>
    </row>
    <row r="8864" spans="1:5" x14ac:dyDescent="0.2">
      <c r="A8864" s="53">
        <v>44314</v>
      </c>
      <c r="B8864" s="54">
        <v>44315</v>
      </c>
      <c r="C8864" s="54" t="s">
        <v>1007</v>
      </c>
      <c r="D8864" s="55">
        <f>VLOOKUP(Pag_Inicio_Corr_mas_casos[[#This Row],[Corregimiento]],Hoja3!$A$2:$D$676,4,0)</f>
        <v>40612</v>
      </c>
      <c r="E8864" s="54">
        <v>8</v>
      </c>
    </row>
    <row r="8865" spans="1:5" x14ac:dyDescent="0.2">
      <c r="A8865" s="53">
        <v>44314</v>
      </c>
      <c r="B8865" s="54">
        <v>44315</v>
      </c>
      <c r="C8865" s="54" t="s">
        <v>947</v>
      </c>
      <c r="D8865" s="55">
        <f>VLOOKUP(Pag_Inicio_Corr_mas_casos[[#This Row],[Corregimiento]],Hoja3!$A$2:$D$676,4,0)</f>
        <v>80826</v>
      </c>
      <c r="E8865" s="54">
        <v>7</v>
      </c>
    </row>
    <row r="8866" spans="1:5" x14ac:dyDescent="0.2">
      <c r="A8866" s="53">
        <v>44314</v>
      </c>
      <c r="B8866" s="54">
        <v>44315</v>
      </c>
      <c r="C8866" s="54" t="s">
        <v>1011</v>
      </c>
      <c r="D8866" s="55">
        <f>VLOOKUP(Pag_Inicio_Corr_mas_casos[[#This Row],[Corregimiento]],Hoja3!$A$2:$D$676,4,0)</f>
        <v>80809</v>
      </c>
      <c r="E8866" s="54">
        <v>6</v>
      </c>
    </row>
    <row r="8867" spans="1:5" x14ac:dyDescent="0.2">
      <c r="A8867" s="53">
        <v>44314</v>
      </c>
      <c r="B8867" s="54">
        <v>44315</v>
      </c>
      <c r="C8867" s="54" t="s">
        <v>1009</v>
      </c>
      <c r="D8867" s="55">
        <f>VLOOKUP(Pag_Inicio_Corr_mas_casos[[#This Row],[Corregimiento]],Hoja3!$A$2:$D$676,4,0)</f>
        <v>40608</v>
      </c>
      <c r="E8867" s="54">
        <v>6</v>
      </c>
    </row>
    <row r="8868" spans="1:5" x14ac:dyDescent="0.2">
      <c r="A8868" s="53">
        <v>44314</v>
      </c>
      <c r="B8868" s="54">
        <v>44315</v>
      </c>
      <c r="C8868" s="54" t="s">
        <v>1206</v>
      </c>
      <c r="D8868" s="55">
        <f>VLOOKUP(Pag_Inicio_Corr_mas_casos[[#This Row],[Corregimiento]],Hoja3!$A$2:$D$676,4,0)</f>
        <v>10101</v>
      </c>
      <c r="E8868" s="54">
        <v>6</v>
      </c>
    </row>
    <row r="8869" spans="1:5" x14ac:dyDescent="0.2">
      <c r="A8869" s="53">
        <v>44314</v>
      </c>
      <c r="B8869" s="54">
        <v>44315</v>
      </c>
      <c r="C8869" s="54" t="s">
        <v>937</v>
      </c>
      <c r="D8869" s="55">
        <f>VLOOKUP(Pag_Inicio_Corr_mas_casos[[#This Row],[Corregimiento]],Hoja3!$A$2:$D$676,4,0)</f>
        <v>80810</v>
      </c>
      <c r="E8869" s="54">
        <v>6</v>
      </c>
    </row>
    <row r="8870" spans="1:5" x14ac:dyDescent="0.2">
      <c r="A8870" s="53">
        <v>44314</v>
      </c>
      <c r="B8870" s="54">
        <v>44315</v>
      </c>
      <c r="C8870" s="54" t="s">
        <v>940</v>
      </c>
      <c r="D8870" s="55">
        <f>VLOOKUP(Pag_Inicio_Corr_mas_casos[[#This Row],[Corregimiento]],Hoja3!$A$2:$D$676,4,0)</f>
        <v>80806</v>
      </c>
      <c r="E8870" s="54">
        <v>6</v>
      </c>
    </row>
    <row r="8871" spans="1:5" x14ac:dyDescent="0.2">
      <c r="A8871" s="53">
        <v>44314</v>
      </c>
      <c r="B8871" s="54">
        <v>44315</v>
      </c>
      <c r="C8871" s="54" t="s">
        <v>1124</v>
      </c>
      <c r="D8871" s="55">
        <f>VLOOKUP(Pag_Inicio_Corr_mas_casos[[#This Row],[Corregimiento]],Hoja3!$A$2:$D$676,4,0)</f>
        <v>20210</v>
      </c>
      <c r="E8871" s="54">
        <v>6</v>
      </c>
    </row>
    <row r="8872" spans="1:5" x14ac:dyDescent="0.2">
      <c r="A8872" s="53">
        <v>44314</v>
      </c>
      <c r="B8872" s="54">
        <v>44315</v>
      </c>
      <c r="C8872" s="54" t="s">
        <v>1046</v>
      </c>
      <c r="D8872" s="55">
        <f>VLOOKUP(Pag_Inicio_Corr_mas_casos[[#This Row],[Corregimiento]],Hoja3!$A$2:$D$676,4,0)</f>
        <v>80812</v>
      </c>
      <c r="E8872" s="54">
        <v>6</v>
      </c>
    </row>
    <row r="8873" spans="1:5" x14ac:dyDescent="0.2">
      <c r="A8873" s="53">
        <v>44314</v>
      </c>
      <c r="B8873" s="54">
        <v>44315</v>
      </c>
      <c r="C8873" s="54" t="s">
        <v>1022</v>
      </c>
      <c r="D8873" s="55">
        <f>VLOOKUP(Pag_Inicio_Corr_mas_casos[[#This Row],[Corregimiento]],Hoja3!$A$2:$D$676,4,0)</f>
        <v>91001</v>
      </c>
      <c r="E8873" s="54">
        <v>6</v>
      </c>
    </row>
    <row r="8874" spans="1:5" x14ac:dyDescent="0.2">
      <c r="A8874" s="53">
        <v>44314</v>
      </c>
      <c r="B8874" s="54">
        <v>44315</v>
      </c>
      <c r="C8874" s="54" t="s">
        <v>953</v>
      </c>
      <c r="D8874" s="55">
        <f>VLOOKUP(Pag_Inicio_Corr_mas_casos[[#This Row],[Corregimiento]],Hoja3!$A$2:$D$676,4,0)</f>
        <v>80817</v>
      </c>
      <c r="E8874" s="54">
        <v>5</v>
      </c>
    </row>
    <row r="8875" spans="1:5" x14ac:dyDescent="0.2">
      <c r="A8875" s="62">
        <v>44315</v>
      </c>
      <c r="B8875" s="63">
        <v>44316</v>
      </c>
      <c r="C8875" s="63" t="s">
        <v>1060</v>
      </c>
      <c r="D8875" s="64">
        <f>VLOOKUP(Pag_Inicio_Corr_mas_casos[[#This Row],[Corregimiento]],Hoja3!$A$2:$D$676,4,0)</f>
        <v>40601</v>
      </c>
      <c r="E8875" s="63">
        <v>18</v>
      </c>
    </row>
    <row r="8876" spans="1:5" x14ac:dyDescent="0.2">
      <c r="A8876" s="62">
        <v>44315</v>
      </c>
      <c r="B8876" s="63">
        <v>44316</v>
      </c>
      <c r="C8876" s="63" t="s">
        <v>1022</v>
      </c>
      <c r="D8876" s="64">
        <f>VLOOKUP(Pag_Inicio_Corr_mas_casos[[#This Row],[Corregimiento]],Hoja3!$A$2:$D$676,4,0)</f>
        <v>91001</v>
      </c>
      <c r="E8876" s="63">
        <v>10</v>
      </c>
    </row>
    <row r="8877" spans="1:5" x14ac:dyDescent="0.2">
      <c r="A8877" s="62">
        <v>44315</v>
      </c>
      <c r="B8877" s="63">
        <v>44316</v>
      </c>
      <c r="C8877" s="63" t="s">
        <v>1078</v>
      </c>
      <c r="D8877" s="64">
        <f>VLOOKUP(Pag_Inicio_Corr_mas_casos[[#This Row],[Corregimiento]],Hoja3!$A$2:$D$676,4,0)</f>
        <v>40503</v>
      </c>
      <c r="E8877" s="63">
        <v>10</v>
      </c>
    </row>
    <row r="8878" spans="1:5" x14ac:dyDescent="0.2">
      <c r="A8878" s="62">
        <v>44315</v>
      </c>
      <c r="B8878" s="63">
        <v>44316</v>
      </c>
      <c r="C8878" s="63" t="s">
        <v>1007</v>
      </c>
      <c r="D8878" s="64">
        <f>VLOOKUP(Pag_Inicio_Corr_mas_casos[[#This Row],[Corregimiento]],Hoja3!$A$2:$D$676,4,0)</f>
        <v>40612</v>
      </c>
      <c r="E8878" s="63">
        <v>10</v>
      </c>
    </row>
    <row r="8879" spans="1:5" x14ac:dyDescent="0.2">
      <c r="A8879" s="62">
        <v>44315</v>
      </c>
      <c r="B8879" s="63">
        <v>44316</v>
      </c>
      <c r="C8879" s="63" t="s">
        <v>1167</v>
      </c>
      <c r="D8879" s="64">
        <f>VLOOKUP(Pag_Inicio_Corr_mas_casos[[#This Row],[Corregimiento]],Hoja3!$A$2:$D$676,4,0)</f>
        <v>10201</v>
      </c>
      <c r="E8879" s="63">
        <v>9</v>
      </c>
    </row>
    <row r="8880" spans="1:5" x14ac:dyDescent="0.2">
      <c r="A8880" s="62">
        <v>44315</v>
      </c>
      <c r="B8880" s="63">
        <v>44316</v>
      </c>
      <c r="C8880" s="63" t="s">
        <v>1046</v>
      </c>
      <c r="D8880" s="64">
        <f>VLOOKUP(Pag_Inicio_Corr_mas_casos[[#This Row],[Corregimiento]],Hoja3!$A$2:$D$676,4,0)</f>
        <v>80812</v>
      </c>
      <c r="E8880" s="63">
        <v>9</v>
      </c>
    </row>
    <row r="8881" spans="1:5" x14ac:dyDescent="0.2">
      <c r="A8881" s="62">
        <v>44315</v>
      </c>
      <c r="B8881" s="63">
        <v>44316</v>
      </c>
      <c r="C8881" s="63" t="s">
        <v>1206</v>
      </c>
      <c r="D8881" s="64">
        <f>VLOOKUP(Pag_Inicio_Corr_mas_casos[[#This Row],[Corregimiento]],Hoja3!$A$2:$D$676,4,0)</f>
        <v>10101</v>
      </c>
      <c r="E8881" s="63">
        <v>9</v>
      </c>
    </row>
    <row r="8882" spans="1:5" x14ac:dyDescent="0.2">
      <c r="A8882" s="62">
        <v>44315</v>
      </c>
      <c r="B8882" s="63">
        <v>44316</v>
      </c>
      <c r="C8882" s="63" t="s">
        <v>1011</v>
      </c>
      <c r="D8882" s="64">
        <f>VLOOKUP(Pag_Inicio_Corr_mas_casos[[#This Row],[Corregimiento]],Hoja3!$A$2:$D$676,4,0)</f>
        <v>80809</v>
      </c>
      <c r="E8882" s="63">
        <v>7</v>
      </c>
    </row>
    <row r="8883" spans="1:5" x14ac:dyDescent="0.2">
      <c r="A8883" s="62">
        <v>44315</v>
      </c>
      <c r="B8883" s="63">
        <v>44316</v>
      </c>
      <c r="C8883" s="63" t="s">
        <v>940</v>
      </c>
      <c r="D8883" s="64">
        <f>VLOOKUP(Pag_Inicio_Corr_mas_casos[[#This Row],[Corregimiento]],Hoja3!$A$2:$D$676,4,0)</f>
        <v>80806</v>
      </c>
      <c r="E8883" s="63">
        <v>7</v>
      </c>
    </row>
    <row r="8884" spans="1:5" x14ac:dyDescent="0.2">
      <c r="A8884" s="62">
        <v>44315</v>
      </c>
      <c r="B8884" s="63">
        <v>44316</v>
      </c>
      <c r="C8884" s="63" t="s">
        <v>970</v>
      </c>
      <c r="D8884" s="64">
        <f>VLOOKUP(Pag_Inicio_Corr_mas_casos[[#This Row],[Corregimiento]],Hoja3!$A$2:$D$676,4,0)</f>
        <v>40606</v>
      </c>
      <c r="E8884" s="63">
        <v>6</v>
      </c>
    </row>
    <row r="8885" spans="1:5" x14ac:dyDescent="0.2">
      <c r="A8885" s="62">
        <v>44315</v>
      </c>
      <c r="B8885" s="63">
        <v>44316</v>
      </c>
      <c r="C8885" s="63" t="s">
        <v>1012</v>
      </c>
      <c r="D8885" s="64">
        <f>VLOOKUP(Pag_Inicio_Corr_mas_casos[[#This Row],[Corregimiento]],Hoja3!$A$2:$D$676,4,0)</f>
        <v>80819</v>
      </c>
      <c r="E8885" s="63">
        <v>6</v>
      </c>
    </row>
    <row r="8886" spans="1:5" x14ac:dyDescent="0.2">
      <c r="A8886" s="62">
        <v>44315</v>
      </c>
      <c r="B8886" s="63">
        <v>44316</v>
      </c>
      <c r="C8886" s="63" t="s">
        <v>1265</v>
      </c>
      <c r="D8886" s="64">
        <f>VLOOKUP(Pag_Inicio_Corr_mas_casos[[#This Row],[Corregimiento]],Hoja3!$A$2:$D$676,4,0)</f>
        <v>10217</v>
      </c>
      <c r="E8886" s="63">
        <v>6</v>
      </c>
    </row>
    <row r="8887" spans="1:5" x14ac:dyDescent="0.2">
      <c r="A8887" s="62">
        <v>44315</v>
      </c>
      <c r="B8887" s="63">
        <v>44316</v>
      </c>
      <c r="C8887" s="63" t="s">
        <v>1033</v>
      </c>
      <c r="D8887" s="64">
        <f>VLOOKUP(Pag_Inicio_Corr_mas_casos[[#This Row],[Corregimiento]],Hoja3!$A$2:$D$676,4,0)</f>
        <v>91008</v>
      </c>
      <c r="E8887" s="63">
        <v>5</v>
      </c>
    </row>
    <row r="8888" spans="1:5" x14ac:dyDescent="0.2">
      <c r="A8888" s="62">
        <v>44315</v>
      </c>
      <c r="B8888" s="63">
        <v>44316</v>
      </c>
      <c r="C8888" s="63" t="s">
        <v>946</v>
      </c>
      <c r="D8888" s="64">
        <f>VLOOKUP(Pag_Inicio_Corr_mas_casos[[#This Row],[Corregimiento]],Hoja3!$A$2:$D$676,4,0)</f>
        <v>80814</v>
      </c>
      <c r="E8888" s="63">
        <v>5</v>
      </c>
    </row>
    <row r="8889" spans="1:5" x14ac:dyDescent="0.2">
      <c r="A8889" s="62">
        <v>44315</v>
      </c>
      <c r="B8889" s="63">
        <v>44316</v>
      </c>
      <c r="C8889" s="63" t="s">
        <v>1054</v>
      </c>
      <c r="D8889" s="64">
        <f>VLOOKUP(Pag_Inicio_Corr_mas_casos[[#This Row],[Corregimiento]],Hoja3!$A$2:$D$676,4,0)</f>
        <v>130102</v>
      </c>
      <c r="E8889" s="63">
        <v>5</v>
      </c>
    </row>
    <row r="8890" spans="1:5" x14ac:dyDescent="0.2">
      <c r="A8890" s="62">
        <v>44315</v>
      </c>
      <c r="B8890" s="63">
        <v>44316</v>
      </c>
      <c r="C8890" s="63" t="s">
        <v>1223</v>
      </c>
      <c r="D8890" s="64">
        <f>VLOOKUP(Pag_Inicio_Corr_mas_casos[[#This Row],[Corregimiento]],Hoja3!$A$2:$D$676,4,0)</f>
        <v>10216</v>
      </c>
      <c r="E8890" s="63">
        <v>5</v>
      </c>
    </row>
    <row r="8891" spans="1:5" x14ac:dyDescent="0.2">
      <c r="A8891" s="62">
        <v>44315</v>
      </c>
      <c r="B8891" s="63">
        <v>44316</v>
      </c>
      <c r="C8891" s="63" t="s">
        <v>942</v>
      </c>
      <c r="D8891" s="64">
        <f>VLOOKUP(Pag_Inicio_Corr_mas_casos[[#This Row],[Corregimiento]],Hoja3!$A$2:$D$676,4,0)</f>
        <v>80807</v>
      </c>
      <c r="E8891" s="63">
        <v>5</v>
      </c>
    </row>
    <row r="8892" spans="1:5" x14ac:dyDescent="0.2">
      <c r="A8892" s="62">
        <v>44315</v>
      </c>
      <c r="B8892" s="63">
        <v>44316</v>
      </c>
      <c r="C8892" s="63" t="s">
        <v>1058</v>
      </c>
      <c r="D8892" s="64">
        <f>VLOOKUP(Pag_Inicio_Corr_mas_casos[[#This Row],[Corregimiento]],Hoja3!$A$2:$D$676,4,0)</f>
        <v>40501</v>
      </c>
      <c r="E8892" s="63">
        <v>5</v>
      </c>
    </row>
    <row r="8893" spans="1:5" x14ac:dyDescent="0.2">
      <c r="A8893" s="62">
        <v>44315</v>
      </c>
      <c r="B8893" s="63">
        <v>44316</v>
      </c>
      <c r="C8893" s="63" t="s">
        <v>1282</v>
      </c>
      <c r="D8893" s="64">
        <f>VLOOKUP(Pag_Inicio_Corr_mas_casos[[#This Row],[Corregimiento]],Hoja3!$A$2:$D$676,4,0)</f>
        <v>90403</v>
      </c>
      <c r="E8893" s="63">
        <v>4</v>
      </c>
    </row>
    <row r="8894" spans="1:5" x14ac:dyDescent="0.2">
      <c r="A8894" s="62">
        <v>44315</v>
      </c>
      <c r="B8894" s="63">
        <v>44316</v>
      </c>
      <c r="C8894" s="63" t="s">
        <v>950</v>
      </c>
      <c r="D8894" s="64">
        <f>VLOOKUP(Pag_Inicio_Corr_mas_casos[[#This Row],[Corregimiento]],Hoja3!$A$2:$D$676,4,0)</f>
        <v>130107</v>
      </c>
      <c r="E8894" s="63">
        <v>4</v>
      </c>
    </row>
    <row r="8895" spans="1:5" x14ac:dyDescent="0.2">
      <c r="A8895" s="59">
        <v>44316</v>
      </c>
      <c r="B8895" s="60">
        <v>44317</v>
      </c>
      <c r="C8895" s="60" t="s">
        <v>1060</v>
      </c>
      <c r="D8895" s="61">
        <f>VLOOKUP(Pag_Inicio_Corr_mas_casos[[#This Row],[Corregimiento]],Hoja3!$A$2:$D$676,4,0)</f>
        <v>40601</v>
      </c>
      <c r="E8895" s="60">
        <v>25</v>
      </c>
    </row>
    <row r="8896" spans="1:5" x14ac:dyDescent="0.2">
      <c r="A8896" s="59">
        <v>44316</v>
      </c>
      <c r="B8896" s="60">
        <v>44317</v>
      </c>
      <c r="C8896" s="60" t="s">
        <v>953</v>
      </c>
      <c r="D8896" s="61">
        <f>VLOOKUP(Pag_Inicio_Corr_mas_casos[[#This Row],[Corregimiento]],Hoja3!$A$2:$D$676,4,0)</f>
        <v>80817</v>
      </c>
      <c r="E8896" s="60">
        <v>13</v>
      </c>
    </row>
    <row r="8897" spans="1:5" x14ac:dyDescent="0.2">
      <c r="A8897" s="59">
        <v>44316</v>
      </c>
      <c r="B8897" s="60">
        <v>44317</v>
      </c>
      <c r="C8897" s="60" t="s">
        <v>1033</v>
      </c>
      <c r="D8897" s="61">
        <f>VLOOKUP(Pag_Inicio_Corr_mas_casos[[#This Row],[Corregimiento]],Hoja3!$A$2:$D$676,4,0)</f>
        <v>91008</v>
      </c>
      <c r="E8897" s="60">
        <v>13</v>
      </c>
    </row>
    <row r="8898" spans="1:5" x14ac:dyDescent="0.2">
      <c r="A8898" s="59">
        <v>44316</v>
      </c>
      <c r="B8898" s="60">
        <v>44317</v>
      </c>
      <c r="C8898" s="60" t="s">
        <v>970</v>
      </c>
      <c r="D8898" s="61">
        <f>VLOOKUP(Pag_Inicio_Corr_mas_casos[[#This Row],[Corregimiento]],Hoja3!$A$2:$D$676,4,0)</f>
        <v>40606</v>
      </c>
      <c r="E8898" s="60">
        <v>13</v>
      </c>
    </row>
    <row r="8899" spans="1:5" x14ac:dyDescent="0.2">
      <c r="A8899" s="59">
        <v>44316</v>
      </c>
      <c r="B8899" s="60">
        <v>44317</v>
      </c>
      <c r="C8899" s="60" t="s">
        <v>1007</v>
      </c>
      <c r="D8899" s="61">
        <f>VLOOKUP(Pag_Inicio_Corr_mas_casos[[#This Row],[Corregimiento]],Hoja3!$A$2:$D$676,4,0)</f>
        <v>40612</v>
      </c>
      <c r="E8899" s="60">
        <v>11</v>
      </c>
    </row>
    <row r="8900" spans="1:5" x14ac:dyDescent="0.2">
      <c r="A8900" s="59">
        <v>44316</v>
      </c>
      <c r="B8900" s="60">
        <v>44317</v>
      </c>
      <c r="C8900" s="60" t="s">
        <v>942</v>
      </c>
      <c r="D8900" s="61">
        <f>VLOOKUP(Pag_Inicio_Corr_mas_casos[[#This Row],[Corregimiento]],Hoja3!$A$2:$D$676,4,0)</f>
        <v>80807</v>
      </c>
      <c r="E8900" s="60">
        <v>9</v>
      </c>
    </row>
    <row r="8901" spans="1:5" x14ac:dyDescent="0.2">
      <c r="A8901" s="59">
        <v>44316</v>
      </c>
      <c r="B8901" s="60">
        <v>44317</v>
      </c>
      <c r="C8901" s="60" t="s">
        <v>1283</v>
      </c>
      <c r="D8901" s="61">
        <f>VLOOKUP(Pag_Inicio_Corr_mas_casos[[#This Row],[Corregimiento]],Hoja3!$A$2:$D$676,4,0)</f>
        <v>130410</v>
      </c>
      <c r="E8901" s="60">
        <v>8</v>
      </c>
    </row>
    <row r="8902" spans="1:5" x14ac:dyDescent="0.2">
      <c r="A8902" s="59">
        <v>44316</v>
      </c>
      <c r="B8902" s="60">
        <v>44317</v>
      </c>
      <c r="C8902" s="60" t="s">
        <v>1078</v>
      </c>
      <c r="D8902" s="61">
        <f>VLOOKUP(Pag_Inicio_Corr_mas_casos[[#This Row],[Corregimiento]],Hoja3!$A$2:$D$676,4,0)</f>
        <v>40503</v>
      </c>
      <c r="E8902" s="60">
        <v>8</v>
      </c>
    </row>
    <row r="8903" spans="1:5" x14ac:dyDescent="0.2">
      <c r="A8903" s="59">
        <v>44316</v>
      </c>
      <c r="B8903" s="60">
        <v>44317</v>
      </c>
      <c r="C8903" s="60" t="s">
        <v>1083</v>
      </c>
      <c r="D8903" s="61">
        <f>VLOOKUP(Pag_Inicio_Corr_mas_casos[[#This Row],[Corregimiento]],Hoja3!$A$2:$D$676,4,0)</f>
        <v>80818</v>
      </c>
      <c r="E8903" s="60">
        <v>7</v>
      </c>
    </row>
    <row r="8904" spans="1:5" x14ac:dyDescent="0.2">
      <c r="A8904" s="59">
        <v>44316</v>
      </c>
      <c r="B8904" s="60">
        <v>44317</v>
      </c>
      <c r="C8904" s="60" t="s">
        <v>1146</v>
      </c>
      <c r="D8904" s="61">
        <f>VLOOKUP(Pag_Inicio_Corr_mas_casos[[#This Row],[Corregimiento]],Hoja3!$A$2:$D$676,4,0)</f>
        <v>90903</v>
      </c>
      <c r="E8904" s="60">
        <v>7</v>
      </c>
    </row>
    <row r="8905" spans="1:5" x14ac:dyDescent="0.2">
      <c r="A8905" s="59">
        <v>44316</v>
      </c>
      <c r="B8905" s="60">
        <v>44317</v>
      </c>
      <c r="C8905" s="60" t="s">
        <v>947</v>
      </c>
      <c r="D8905" s="61">
        <f>VLOOKUP(Pag_Inicio_Corr_mas_casos[[#This Row],[Corregimiento]],Hoja3!$A$2:$D$676,4,0)</f>
        <v>80826</v>
      </c>
      <c r="E8905" s="60">
        <v>7</v>
      </c>
    </row>
    <row r="8906" spans="1:5" x14ac:dyDescent="0.2">
      <c r="A8906" s="59">
        <v>44316</v>
      </c>
      <c r="B8906" s="60">
        <v>44317</v>
      </c>
      <c r="C8906" s="60" t="s">
        <v>1054</v>
      </c>
      <c r="D8906" s="61">
        <f>VLOOKUP(Pag_Inicio_Corr_mas_casos[[#This Row],[Corregimiento]],Hoja3!$A$2:$D$676,4,0)</f>
        <v>130102</v>
      </c>
      <c r="E8906" s="60">
        <v>7</v>
      </c>
    </row>
    <row r="8907" spans="1:5" x14ac:dyDescent="0.2">
      <c r="A8907" s="59">
        <v>44316</v>
      </c>
      <c r="B8907" s="60">
        <v>44317</v>
      </c>
      <c r="C8907" s="60" t="s">
        <v>1068</v>
      </c>
      <c r="D8907" s="61">
        <f>VLOOKUP(Pag_Inicio_Corr_mas_casos[[#This Row],[Corregimiento]],Hoja3!$A$2:$D$676,4,0)</f>
        <v>130101</v>
      </c>
      <c r="E8907" s="60">
        <v>6</v>
      </c>
    </row>
    <row r="8908" spans="1:5" x14ac:dyDescent="0.2">
      <c r="A8908" s="59">
        <v>44316</v>
      </c>
      <c r="B8908" s="60">
        <v>44317</v>
      </c>
      <c r="C8908" s="60" t="s">
        <v>1011</v>
      </c>
      <c r="D8908" s="61">
        <f>VLOOKUP(Pag_Inicio_Corr_mas_casos[[#This Row],[Corregimiento]],Hoja3!$A$2:$D$676,4,0)</f>
        <v>80809</v>
      </c>
      <c r="E8908" s="60">
        <v>5</v>
      </c>
    </row>
    <row r="8909" spans="1:5" x14ac:dyDescent="0.2">
      <c r="A8909" s="59">
        <v>44316</v>
      </c>
      <c r="B8909" s="60">
        <v>44317</v>
      </c>
      <c r="C8909" s="60" t="s">
        <v>1003</v>
      </c>
      <c r="D8909" s="61">
        <f>VLOOKUP(Pag_Inicio_Corr_mas_casos[[#This Row],[Corregimiento]],Hoja3!$A$2:$D$676,4,0)</f>
        <v>40611</v>
      </c>
      <c r="E8909" s="60">
        <v>5</v>
      </c>
    </row>
    <row r="8910" spans="1:5" x14ac:dyDescent="0.2">
      <c r="A8910" s="59">
        <v>44316</v>
      </c>
      <c r="B8910" s="60">
        <v>44317</v>
      </c>
      <c r="C8910" s="60" t="s">
        <v>1046</v>
      </c>
      <c r="D8910" s="61">
        <f>VLOOKUP(Pag_Inicio_Corr_mas_casos[[#This Row],[Corregimiento]],Hoja3!$A$2:$D$676,4,0)</f>
        <v>80812</v>
      </c>
      <c r="E8910" s="60">
        <v>5</v>
      </c>
    </row>
    <row r="8911" spans="1:5" x14ac:dyDescent="0.2">
      <c r="A8911" s="59">
        <v>44316</v>
      </c>
      <c r="B8911" s="60">
        <v>44317</v>
      </c>
      <c r="C8911" s="60" t="s">
        <v>1284</v>
      </c>
      <c r="D8911" s="61">
        <f>VLOOKUP(Pag_Inicio_Corr_mas_casos[[#This Row],[Corregimiento]],Hoja3!$A$2:$D$676,4,0)</f>
        <v>120203</v>
      </c>
      <c r="E8911" s="60">
        <v>5</v>
      </c>
    </row>
    <row r="8912" spans="1:5" x14ac:dyDescent="0.2">
      <c r="A8912" s="59">
        <v>44316</v>
      </c>
      <c r="B8912" s="60">
        <v>44317</v>
      </c>
      <c r="C8912" s="60" t="s">
        <v>958</v>
      </c>
      <c r="D8912" s="61">
        <f>VLOOKUP(Pag_Inicio_Corr_mas_casos[[#This Row],[Corregimiento]],Hoja3!$A$2:$D$676,4,0)</f>
        <v>50208</v>
      </c>
      <c r="E8912" s="60">
        <v>5</v>
      </c>
    </row>
    <row r="8913" spans="1:5" x14ac:dyDescent="0.2">
      <c r="A8913" s="59">
        <v>44316</v>
      </c>
      <c r="B8913" s="60">
        <v>44317</v>
      </c>
      <c r="C8913" s="60" t="s">
        <v>1167</v>
      </c>
      <c r="D8913" s="61">
        <f>VLOOKUP(Pag_Inicio_Corr_mas_casos[[#This Row],[Corregimiento]],Hoja3!$A$2:$D$676,4,0)</f>
        <v>10201</v>
      </c>
      <c r="E8913" s="60">
        <v>4</v>
      </c>
    </row>
    <row r="8914" spans="1:5" x14ac:dyDescent="0.2">
      <c r="A8914" s="59">
        <v>44316</v>
      </c>
      <c r="B8914" s="60">
        <v>44317</v>
      </c>
      <c r="C8914" s="60" t="s">
        <v>1052</v>
      </c>
      <c r="D8914" s="61">
        <f>VLOOKUP(Pag_Inicio_Corr_mas_casos[[#This Row],[Corregimiento]],Hoja3!$A$2:$D$676,4,0)</f>
        <v>40201</v>
      </c>
      <c r="E8914" s="60">
        <v>4</v>
      </c>
    </row>
    <row r="8915" spans="1:5" x14ac:dyDescent="0.2">
      <c r="A8915" s="105">
        <v>44317</v>
      </c>
      <c r="B8915" s="106">
        <v>44318</v>
      </c>
      <c r="C8915" s="106" t="s">
        <v>1055</v>
      </c>
      <c r="D8915" s="107">
        <f>VLOOKUP(Pag_Inicio_Corr_mas_casos[[#This Row],[Corregimiento]],Hoja3!$A$2:$D$676,4,0)</f>
        <v>90301</v>
      </c>
      <c r="E8915" s="106">
        <v>19</v>
      </c>
    </row>
    <row r="8916" spans="1:5" x14ac:dyDescent="0.2">
      <c r="A8916" s="105">
        <v>44317</v>
      </c>
      <c r="B8916" s="106">
        <v>44318</v>
      </c>
      <c r="C8916" s="106" t="s">
        <v>967</v>
      </c>
      <c r="D8916" s="107">
        <f>VLOOKUP(Pag_Inicio_Corr_mas_casos[[#This Row],[Corregimiento]],Hoja3!$A$2:$D$676,4,0)</f>
        <v>30107</v>
      </c>
      <c r="E8916" s="106">
        <v>10</v>
      </c>
    </row>
    <row r="8917" spans="1:5" x14ac:dyDescent="0.2">
      <c r="A8917" s="105">
        <v>44317</v>
      </c>
      <c r="B8917" s="106">
        <v>44318</v>
      </c>
      <c r="C8917" s="106" t="s">
        <v>1060</v>
      </c>
      <c r="D8917" s="107">
        <f>VLOOKUP(Pag_Inicio_Corr_mas_casos[[#This Row],[Corregimiento]],Hoja3!$A$2:$D$676,4,0)</f>
        <v>40601</v>
      </c>
      <c r="E8917" s="106">
        <v>10</v>
      </c>
    </row>
    <row r="8918" spans="1:5" x14ac:dyDescent="0.2">
      <c r="A8918" s="105">
        <v>44317</v>
      </c>
      <c r="B8918" s="106">
        <v>44318</v>
      </c>
      <c r="C8918" s="106" t="s">
        <v>958</v>
      </c>
      <c r="D8918" s="107">
        <f>VLOOKUP(Pag_Inicio_Corr_mas_casos[[#This Row],[Corregimiento]],Hoja3!$A$2:$D$676,4,0)</f>
        <v>50208</v>
      </c>
      <c r="E8918" s="106">
        <v>8</v>
      </c>
    </row>
    <row r="8919" spans="1:5" x14ac:dyDescent="0.2">
      <c r="A8919" s="105">
        <v>44317</v>
      </c>
      <c r="B8919" s="106">
        <v>44318</v>
      </c>
      <c r="C8919" s="106" t="s">
        <v>1022</v>
      </c>
      <c r="D8919" s="107">
        <f>VLOOKUP(Pag_Inicio_Corr_mas_casos[[#This Row],[Corregimiento]],Hoja3!$A$2:$D$676,4,0)</f>
        <v>91001</v>
      </c>
      <c r="E8919" s="106">
        <v>7</v>
      </c>
    </row>
    <row r="8920" spans="1:5" x14ac:dyDescent="0.2">
      <c r="A8920" s="105">
        <v>44317</v>
      </c>
      <c r="B8920" s="106">
        <v>44318</v>
      </c>
      <c r="C8920" s="106" t="s">
        <v>1079</v>
      </c>
      <c r="D8920" s="107">
        <f>VLOOKUP(Pag_Inicio_Corr_mas_casos[[#This Row],[Corregimiento]],Hoja3!$A$2:$D$676,4,0)</f>
        <v>91101</v>
      </c>
      <c r="E8920" s="106">
        <v>7</v>
      </c>
    </row>
    <row r="8921" spans="1:5" x14ac:dyDescent="0.2">
      <c r="A8921" s="105">
        <v>44317</v>
      </c>
      <c r="B8921" s="106">
        <v>44318</v>
      </c>
      <c r="C8921" s="106" t="s">
        <v>1150</v>
      </c>
      <c r="D8921" s="107">
        <f>VLOOKUP(Pag_Inicio_Corr_mas_casos[[#This Row],[Corregimiento]],Hoja3!$A$2:$D$676,4,0)</f>
        <v>10206</v>
      </c>
      <c r="E8921" s="106">
        <v>6</v>
      </c>
    </row>
    <row r="8922" spans="1:5" x14ac:dyDescent="0.2">
      <c r="A8922" s="105">
        <v>44317</v>
      </c>
      <c r="B8922" s="106">
        <v>44318</v>
      </c>
      <c r="C8922" s="106" t="s">
        <v>940</v>
      </c>
      <c r="D8922" s="107">
        <f>VLOOKUP(Pag_Inicio_Corr_mas_casos[[#This Row],[Corregimiento]],Hoja3!$A$2:$D$676,4,0)</f>
        <v>80806</v>
      </c>
      <c r="E8922" s="106">
        <v>6</v>
      </c>
    </row>
    <row r="8923" spans="1:5" x14ac:dyDescent="0.2">
      <c r="A8923" s="105">
        <v>44317</v>
      </c>
      <c r="B8923" s="106">
        <v>44318</v>
      </c>
      <c r="C8923" s="106" t="s">
        <v>970</v>
      </c>
      <c r="D8923" s="107">
        <f>VLOOKUP(Pag_Inicio_Corr_mas_casos[[#This Row],[Corregimiento]],Hoja3!$A$2:$D$676,4,0)</f>
        <v>40606</v>
      </c>
      <c r="E8923" s="106">
        <v>6</v>
      </c>
    </row>
    <row r="8924" spans="1:5" x14ac:dyDescent="0.2">
      <c r="A8924" s="105">
        <v>44317</v>
      </c>
      <c r="B8924" s="106">
        <v>44318</v>
      </c>
      <c r="C8924" s="106" t="s">
        <v>1007</v>
      </c>
      <c r="D8924" s="107">
        <f>VLOOKUP(Pag_Inicio_Corr_mas_casos[[#This Row],[Corregimiento]],Hoja3!$A$2:$D$676,4,0)</f>
        <v>40612</v>
      </c>
      <c r="E8924" s="106">
        <v>6</v>
      </c>
    </row>
    <row r="8925" spans="1:5" x14ac:dyDescent="0.2">
      <c r="A8925" s="105">
        <v>44317</v>
      </c>
      <c r="B8925" s="106">
        <v>44318</v>
      </c>
      <c r="C8925" s="106" t="s">
        <v>951</v>
      </c>
      <c r="D8925" s="107">
        <f>VLOOKUP(Pag_Inicio_Corr_mas_casos[[#This Row],[Corregimiento]],Hoja3!$A$2:$D$676,4,0)</f>
        <v>80813</v>
      </c>
      <c r="E8925" s="106">
        <v>5</v>
      </c>
    </row>
    <row r="8926" spans="1:5" x14ac:dyDescent="0.2">
      <c r="A8926" s="105">
        <v>44317</v>
      </c>
      <c r="B8926" s="106">
        <v>44318</v>
      </c>
      <c r="C8926" s="106" t="s">
        <v>1206</v>
      </c>
      <c r="D8926" s="107">
        <f>VLOOKUP(Pag_Inicio_Corr_mas_casos[[#This Row],[Corregimiento]],Hoja3!$A$2:$D$676,4,0)</f>
        <v>10101</v>
      </c>
      <c r="E8926" s="106">
        <v>5</v>
      </c>
    </row>
    <row r="8927" spans="1:5" x14ac:dyDescent="0.2">
      <c r="A8927" s="105">
        <v>44317</v>
      </c>
      <c r="B8927" s="106">
        <v>44318</v>
      </c>
      <c r="C8927" s="106" t="s">
        <v>1011</v>
      </c>
      <c r="D8927" s="107">
        <f>VLOOKUP(Pag_Inicio_Corr_mas_casos[[#This Row],[Corregimiento]],Hoja3!$A$2:$D$676,4,0)</f>
        <v>80809</v>
      </c>
      <c r="E8927" s="106">
        <v>5</v>
      </c>
    </row>
    <row r="8928" spans="1:5" x14ac:dyDescent="0.2">
      <c r="A8928" s="105">
        <v>44317</v>
      </c>
      <c r="B8928" s="106">
        <v>44318</v>
      </c>
      <c r="C8928" s="106" t="s">
        <v>1036</v>
      </c>
      <c r="D8928" s="107">
        <f>VLOOKUP(Pag_Inicio_Corr_mas_casos[[#This Row],[Corregimiento]],Hoja3!$A$2:$D$676,4,0)</f>
        <v>130106</v>
      </c>
      <c r="E8928" s="106">
        <v>5</v>
      </c>
    </row>
    <row r="8929" spans="1:5" x14ac:dyDescent="0.2">
      <c r="A8929" s="105">
        <v>44317</v>
      </c>
      <c r="B8929" s="106">
        <v>44318</v>
      </c>
      <c r="C8929" s="106" t="s">
        <v>769</v>
      </c>
      <c r="D8929" s="107">
        <f>VLOOKUP(Pag_Inicio_Corr_mas_casos[[#This Row],[Corregimiento]],Hoja3!$A$2:$D$676,4,0)</f>
        <v>120805</v>
      </c>
      <c r="E8929" s="106">
        <v>4</v>
      </c>
    </row>
    <row r="8930" spans="1:5" x14ac:dyDescent="0.2">
      <c r="A8930" s="105">
        <v>44317</v>
      </c>
      <c r="B8930" s="106">
        <v>44318</v>
      </c>
      <c r="C8930" s="106" t="s">
        <v>1280</v>
      </c>
      <c r="D8930" s="107">
        <f>VLOOKUP(Pag_Inicio_Corr_mas_casos[[#This Row],[Corregimiento]],Hoja3!$A$2:$D$676,4,0)</f>
        <v>90803</v>
      </c>
      <c r="E8930" s="106">
        <v>4</v>
      </c>
    </row>
    <row r="8931" spans="1:5" x14ac:dyDescent="0.2">
      <c r="A8931" s="105">
        <v>44317</v>
      </c>
      <c r="B8931" s="106">
        <v>44318</v>
      </c>
      <c r="C8931" s="106" t="s">
        <v>1049</v>
      </c>
      <c r="D8931" s="107">
        <f>VLOOKUP(Pag_Inicio_Corr_mas_casos[[#This Row],[Corregimiento]],Hoja3!$A$2:$D$676,4,0)</f>
        <v>50316</v>
      </c>
      <c r="E8931" s="106">
        <v>4</v>
      </c>
    </row>
    <row r="8932" spans="1:5" x14ac:dyDescent="0.2">
      <c r="A8932" s="105">
        <v>44317</v>
      </c>
      <c r="B8932" s="106">
        <v>44318</v>
      </c>
      <c r="C8932" s="106" t="s">
        <v>1052</v>
      </c>
      <c r="D8932" s="107">
        <f>VLOOKUP(Pag_Inicio_Corr_mas_casos[[#This Row],[Corregimiento]],Hoja3!$A$2:$D$676,4,0)</f>
        <v>40201</v>
      </c>
      <c r="E8932" s="106">
        <v>4</v>
      </c>
    </row>
    <row r="8933" spans="1:5" x14ac:dyDescent="0.2">
      <c r="A8933" s="105">
        <v>44317</v>
      </c>
      <c r="B8933" s="106">
        <v>44318</v>
      </c>
      <c r="C8933" s="106" t="s">
        <v>1285</v>
      </c>
      <c r="D8933" s="107">
        <f>VLOOKUP(Pag_Inicio_Corr_mas_casos[[#This Row],[Corregimiento]],Hoja3!$A$2:$D$676,4,0)</f>
        <v>120510</v>
      </c>
      <c r="E8933" s="106">
        <v>4</v>
      </c>
    </row>
    <row r="8934" spans="1:5" x14ac:dyDescent="0.2">
      <c r="A8934" s="105">
        <v>44317</v>
      </c>
      <c r="B8934" s="106">
        <v>44318</v>
      </c>
      <c r="C8934" s="106" t="s">
        <v>1098</v>
      </c>
      <c r="D8934" s="107">
        <f>VLOOKUP(Pag_Inicio_Corr_mas_casos[[#This Row],[Corregimiento]],Hoja3!$A$2:$D$676,4,0)</f>
        <v>40205</v>
      </c>
      <c r="E8934" s="106">
        <v>4</v>
      </c>
    </row>
    <row r="8935" spans="1:5" x14ac:dyDescent="0.2">
      <c r="A8935" s="50">
        <v>44318</v>
      </c>
      <c r="B8935" s="51">
        <v>44319</v>
      </c>
      <c r="C8935" s="51" t="s">
        <v>1060</v>
      </c>
      <c r="D8935" s="52">
        <f>VLOOKUP(Pag_Inicio_Corr_mas_casos[[#This Row],[Corregimiento]],Hoja3!$A$2:$D$676,4,0)</f>
        <v>40601</v>
      </c>
      <c r="E8935" s="51">
        <v>18</v>
      </c>
    </row>
    <row r="8936" spans="1:5" x14ac:dyDescent="0.2">
      <c r="A8936" s="50">
        <v>44318</v>
      </c>
      <c r="B8936" s="51">
        <v>44319</v>
      </c>
      <c r="C8936" s="51" t="s">
        <v>953</v>
      </c>
      <c r="D8936" s="52">
        <f>VLOOKUP(Pag_Inicio_Corr_mas_casos[[#This Row],[Corregimiento]],Hoja3!$A$2:$D$676,4,0)</f>
        <v>80817</v>
      </c>
      <c r="E8936" s="51">
        <v>10</v>
      </c>
    </row>
    <row r="8937" spans="1:5" x14ac:dyDescent="0.2">
      <c r="A8937" s="50">
        <v>44318</v>
      </c>
      <c r="B8937" s="51">
        <v>44319</v>
      </c>
      <c r="C8937" s="51" t="s">
        <v>1022</v>
      </c>
      <c r="D8937" s="52">
        <f>VLOOKUP(Pag_Inicio_Corr_mas_casos[[#This Row],[Corregimiento]],Hoja3!$A$2:$D$676,4,0)</f>
        <v>91001</v>
      </c>
      <c r="E8937" s="51">
        <v>8</v>
      </c>
    </row>
    <row r="8938" spans="1:5" x14ac:dyDescent="0.2">
      <c r="A8938" s="50">
        <v>44318</v>
      </c>
      <c r="B8938" s="51">
        <v>44319</v>
      </c>
      <c r="C8938" s="51" t="s">
        <v>772</v>
      </c>
      <c r="D8938" s="52">
        <f>VLOOKUP(Pag_Inicio_Corr_mas_casos[[#This Row],[Corregimiento]],Hoja3!$A$2:$D$676,4,0)</f>
        <v>80821</v>
      </c>
      <c r="E8938" s="51">
        <v>7</v>
      </c>
    </row>
    <row r="8939" spans="1:5" x14ac:dyDescent="0.2">
      <c r="A8939" s="50">
        <v>44318</v>
      </c>
      <c r="B8939" s="51">
        <v>44319</v>
      </c>
      <c r="C8939" s="51" t="s">
        <v>1007</v>
      </c>
      <c r="D8939" s="52">
        <f>VLOOKUP(Pag_Inicio_Corr_mas_casos[[#This Row],[Corregimiento]],Hoja3!$A$2:$D$676,4,0)</f>
        <v>40612</v>
      </c>
      <c r="E8939" s="51">
        <v>7</v>
      </c>
    </row>
    <row r="8940" spans="1:5" x14ac:dyDescent="0.2">
      <c r="A8940" s="50">
        <v>44318</v>
      </c>
      <c r="B8940" s="51">
        <v>44319</v>
      </c>
      <c r="C8940" s="51" t="s">
        <v>937</v>
      </c>
      <c r="D8940" s="52">
        <f>VLOOKUP(Pag_Inicio_Corr_mas_casos[[#This Row],[Corregimiento]],Hoja3!$A$2:$D$676,4,0)</f>
        <v>80810</v>
      </c>
      <c r="E8940" s="51">
        <v>6</v>
      </c>
    </row>
    <row r="8941" spans="1:5" x14ac:dyDescent="0.2">
      <c r="A8941" s="50">
        <v>44318</v>
      </c>
      <c r="B8941" s="51">
        <v>44319</v>
      </c>
      <c r="C8941" s="51" t="s">
        <v>952</v>
      </c>
      <c r="D8941" s="52">
        <f>VLOOKUP(Pag_Inicio_Corr_mas_casos[[#This Row],[Corregimiento]],Hoja3!$A$2:$D$676,4,0)</f>
        <v>80820</v>
      </c>
      <c r="E8941" s="51">
        <v>6</v>
      </c>
    </row>
    <row r="8942" spans="1:5" x14ac:dyDescent="0.2">
      <c r="A8942" s="50">
        <v>44318</v>
      </c>
      <c r="B8942" s="51">
        <v>44319</v>
      </c>
      <c r="C8942" s="51" t="s">
        <v>970</v>
      </c>
      <c r="D8942" s="52">
        <f>VLOOKUP(Pag_Inicio_Corr_mas_casos[[#This Row],[Corregimiento]],Hoja3!$A$2:$D$676,4,0)</f>
        <v>40606</v>
      </c>
      <c r="E8942" s="51">
        <v>6</v>
      </c>
    </row>
    <row r="8943" spans="1:5" x14ac:dyDescent="0.2">
      <c r="A8943" s="50">
        <v>44318</v>
      </c>
      <c r="B8943" s="51">
        <v>44319</v>
      </c>
      <c r="C8943" s="51" t="s">
        <v>940</v>
      </c>
      <c r="D8943" s="52">
        <f>VLOOKUP(Pag_Inicio_Corr_mas_casos[[#This Row],[Corregimiento]],Hoja3!$A$2:$D$676,4,0)</f>
        <v>80806</v>
      </c>
      <c r="E8943" s="51">
        <v>6</v>
      </c>
    </row>
    <row r="8944" spans="1:5" x14ac:dyDescent="0.2">
      <c r="A8944" s="50">
        <v>44318</v>
      </c>
      <c r="B8944" s="51">
        <v>44319</v>
      </c>
      <c r="C8944" s="51" t="s">
        <v>1003</v>
      </c>
      <c r="D8944" s="52">
        <f>VLOOKUP(Pag_Inicio_Corr_mas_casos[[#This Row],[Corregimiento]],Hoja3!$A$2:$D$676,4,0)</f>
        <v>40611</v>
      </c>
      <c r="E8944" s="51">
        <v>6</v>
      </c>
    </row>
    <row r="8945" spans="1:5" x14ac:dyDescent="0.2">
      <c r="A8945" s="50">
        <v>44318</v>
      </c>
      <c r="B8945" s="51">
        <v>44319</v>
      </c>
      <c r="C8945" s="51" t="s">
        <v>1067</v>
      </c>
      <c r="D8945" s="52">
        <f>VLOOKUP(Pag_Inicio_Corr_mas_casos[[#This Row],[Corregimiento]],Hoja3!$A$2:$D$676,4,0)</f>
        <v>20201</v>
      </c>
      <c r="E8945" s="51">
        <v>6</v>
      </c>
    </row>
    <row r="8946" spans="1:5" x14ac:dyDescent="0.2">
      <c r="A8946" s="50">
        <v>44318</v>
      </c>
      <c r="B8946" s="51">
        <v>44319</v>
      </c>
      <c r="C8946" s="51" t="s">
        <v>1147</v>
      </c>
      <c r="D8946" s="52">
        <f>VLOOKUP(Pag_Inicio_Corr_mas_casos[[#This Row],[Corregimiento]],Hoja3!$A$2:$D$676,4,0)</f>
        <v>20301</v>
      </c>
      <c r="E8946" s="51">
        <v>6</v>
      </c>
    </row>
    <row r="8947" spans="1:5" x14ac:dyDescent="0.2">
      <c r="A8947" s="50">
        <v>44318</v>
      </c>
      <c r="B8947" s="51">
        <v>44319</v>
      </c>
      <c r="C8947" s="51" t="s">
        <v>1036</v>
      </c>
      <c r="D8947" s="52">
        <f>VLOOKUP(Pag_Inicio_Corr_mas_casos[[#This Row],[Corregimiento]],Hoja3!$A$2:$D$676,4,0)</f>
        <v>130106</v>
      </c>
      <c r="E8947" s="51">
        <v>6</v>
      </c>
    </row>
    <row r="8948" spans="1:5" x14ac:dyDescent="0.2">
      <c r="A8948" s="50">
        <v>44318</v>
      </c>
      <c r="B8948" s="51">
        <v>44319</v>
      </c>
      <c r="C8948" s="51" t="s">
        <v>1015</v>
      </c>
      <c r="D8948" s="52">
        <f>VLOOKUP(Pag_Inicio_Corr_mas_casos[[#This Row],[Corregimiento]],Hoja3!$A$2:$D$676,4,0)</f>
        <v>130702</v>
      </c>
      <c r="E8948" s="51">
        <v>5</v>
      </c>
    </row>
    <row r="8949" spans="1:5" x14ac:dyDescent="0.2">
      <c r="A8949" s="50">
        <v>44318</v>
      </c>
      <c r="B8949" s="51">
        <v>44319</v>
      </c>
      <c r="C8949" s="51" t="s">
        <v>1066</v>
      </c>
      <c r="D8949" s="52">
        <f>VLOOKUP(Pag_Inicio_Corr_mas_casos[[#This Row],[Corregimiento]],Hoja3!$A$2:$D$676,4,0)</f>
        <v>40610</v>
      </c>
      <c r="E8949" s="51">
        <v>4</v>
      </c>
    </row>
    <row r="8950" spans="1:5" x14ac:dyDescent="0.2">
      <c r="A8950" s="50">
        <v>44318</v>
      </c>
      <c r="B8950" s="51">
        <v>44319</v>
      </c>
      <c r="C8950" s="51" t="s">
        <v>954</v>
      </c>
      <c r="D8950" s="52">
        <f>VLOOKUP(Pag_Inicio_Corr_mas_casos[[#This Row],[Corregimiento]],Hoja3!$A$2:$D$676,4,0)</f>
        <v>80822</v>
      </c>
      <c r="E8950" s="51">
        <v>4</v>
      </c>
    </row>
    <row r="8951" spans="1:5" x14ac:dyDescent="0.2">
      <c r="A8951" s="50">
        <v>44318</v>
      </c>
      <c r="B8951" s="51">
        <v>44319</v>
      </c>
      <c r="C8951" s="51" t="s">
        <v>961</v>
      </c>
      <c r="D8951" s="52">
        <f>VLOOKUP(Pag_Inicio_Corr_mas_casos[[#This Row],[Corregimiento]],Hoja3!$A$2:$D$676,4,0)</f>
        <v>20601</v>
      </c>
      <c r="E8951" s="51">
        <v>4</v>
      </c>
    </row>
    <row r="8952" spans="1:5" x14ac:dyDescent="0.2">
      <c r="A8952" s="50">
        <v>44318</v>
      </c>
      <c r="B8952" s="51">
        <v>44319</v>
      </c>
      <c r="C8952" s="51" t="s">
        <v>1011</v>
      </c>
      <c r="D8952" s="52">
        <f>VLOOKUP(Pag_Inicio_Corr_mas_casos[[#This Row],[Corregimiento]],Hoja3!$A$2:$D$676,4,0)</f>
        <v>80809</v>
      </c>
      <c r="E8952" s="51">
        <v>4</v>
      </c>
    </row>
    <row r="8953" spans="1:5" x14ac:dyDescent="0.2">
      <c r="A8953" s="50">
        <v>44318</v>
      </c>
      <c r="B8953" s="51">
        <v>44319</v>
      </c>
      <c r="C8953" s="51" t="s">
        <v>942</v>
      </c>
      <c r="D8953" s="52">
        <f>VLOOKUP(Pag_Inicio_Corr_mas_casos[[#This Row],[Corregimiento]],Hoja3!$A$2:$D$676,4,0)</f>
        <v>80807</v>
      </c>
      <c r="E8953" s="51">
        <v>4</v>
      </c>
    </row>
    <row r="8954" spans="1:5" x14ac:dyDescent="0.2">
      <c r="A8954" s="50">
        <v>44318</v>
      </c>
      <c r="B8954" s="51">
        <v>44319</v>
      </c>
      <c r="C8954" s="51" t="s">
        <v>967</v>
      </c>
      <c r="D8954" s="52">
        <f>VLOOKUP(Pag_Inicio_Corr_mas_casos[[#This Row],[Corregimiento]],Hoja3!$A$2:$D$676,4,0)</f>
        <v>30107</v>
      </c>
      <c r="E8954" s="51">
        <v>4</v>
      </c>
    </row>
    <row r="8955" spans="1:5" x14ac:dyDescent="0.2">
      <c r="A8955" s="32">
        <v>44319</v>
      </c>
      <c r="B8955" s="33">
        <v>44320</v>
      </c>
      <c r="C8955" s="33" t="s">
        <v>1060</v>
      </c>
      <c r="D8955" s="34">
        <f>VLOOKUP(Pag_Inicio_Corr_mas_casos[[#This Row],[Corregimiento]],Hoja3!$A$2:$D$676,4,0)</f>
        <v>40601</v>
      </c>
      <c r="E8955" s="33">
        <v>11</v>
      </c>
    </row>
    <row r="8956" spans="1:5" x14ac:dyDescent="0.2">
      <c r="A8956" s="32">
        <v>44319</v>
      </c>
      <c r="B8956" s="33">
        <v>44320</v>
      </c>
      <c r="C8956" s="33" t="s">
        <v>970</v>
      </c>
      <c r="D8956" s="34">
        <f>VLOOKUP(Pag_Inicio_Corr_mas_casos[[#This Row],[Corregimiento]],Hoja3!$A$2:$D$676,4,0)</f>
        <v>40606</v>
      </c>
      <c r="E8956" s="33">
        <v>10</v>
      </c>
    </row>
    <row r="8957" spans="1:5" x14ac:dyDescent="0.2">
      <c r="A8957" s="32">
        <v>44319</v>
      </c>
      <c r="B8957" s="33">
        <v>44320</v>
      </c>
      <c r="C8957" s="33" t="s">
        <v>1066</v>
      </c>
      <c r="D8957" s="34">
        <f>VLOOKUP(Pag_Inicio_Corr_mas_casos[[#This Row],[Corregimiento]],Hoja3!$A$2:$D$676,4,0)</f>
        <v>40610</v>
      </c>
      <c r="E8957" s="33">
        <v>9</v>
      </c>
    </row>
    <row r="8958" spans="1:5" x14ac:dyDescent="0.2">
      <c r="A8958" s="32">
        <v>44319</v>
      </c>
      <c r="B8958" s="33">
        <v>44320</v>
      </c>
      <c r="C8958" s="33" t="s">
        <v>1286</v>
      </c>
      <c r="D8958" s="34">
        <f>VLOOKUP(Pag_Inicio_Corr_mas_casos[[#This Row],[Corregimiento]],Hoja3!$A$2:$D$676,4,0)</f>
        <v>41205</v>
      </c>
      <c r="E8958" s="33">
        <v>7</v>
      </c>
    </row>
    <row r="8959" spans="1:5" x14ac:dyDescent="0.2">
      <c r="A8959" s="32">
        <v>44319</v>
      </c>
      <c r="B8959" s="33">
        <v>44320</v>
      </c>
      <c r="C8959" s="33" t="s">
        <v>1007</v>
      </c>
      <c r="D8959" s="34">
        <f>VLOOKUP(Pag_Inicio_Corr_mas_casos[[#This Row],[Corregimiento]],Hoja3!$A$2:$D$676,4,0)</f>
        <v>40612</v>
      </c>
      <c r="E8959" s="33">
        <v>6</v>
      </c>
    </row>
    <row r="8960" spans="1:5" x14ac:dyDescent="0.2">
      <c r="A8960" s="32">
        <v>44319</v>
      </c>
      <c r="B8960" s="33">
        <v>44320</v>
      </c>
      <c r="C8960" s="33" t="s">
        <v>953</v>
      </c>
      <c r="D8960" s="34">
        <f>VLOOKUP(Pag_Inicio_Corr_mas_casos[[#This Row],[Corregimiento]],Hoja3!$A$2:$D$676,4,0)</f>
        <v>80817</v>
      </c>
      <c r="E8960" s="33">
        <v>5</v>
      </c>
    </row>
    <row r="8961" spans="1:5" x14ac:dyDescent="0.2">
      <c r="A8961" s="32">
        <v>44319</v>
      </c>
      <c r="B8961" s="33">
        <v>44320</v>
      </c>
      <c r="C8961" s="33" t="s">
        <v>942</v>
      </c>
      <c r="D8961" s="34">
        <f>VLOOKUP(Pag_Inicio_Corr_mas_casos[[#This Row],[Corregimiento]],Hoja3!$A$2:$D$676,4,0)</f>
        <v>80807</v>
      </c>
      <c r="E8961" s="33">
        <v>5</v>
      </c>
    </row>
    <row r="8962" spans="1:5" x14ac:dyDescent="0.2">
      <c r="A8962" s="32">
        <v>44319</v>
      </c>
      <c r="B8962" s="33">
        <v>44320</v>
      </c>
      <c r="C8962" s="33" t="s">
        <v>940</v>
      </c>
      <c r="D8962" s="34">
        <f>VLOOKUP(Pag_Inicio_Corr_mas_casos[[#This Row],[Corregimiento]],Hoja3!$A$2:$D$676,4,0)</f>
        <v>80806</v>
      </c>
      <c r="E8962" s="33">
        <v>5</v>
      </c>
    </row>
    <row r="8963" spans="1:5" x14ac:dyDescent="0.2">
      <c r="A8963" s="32">
        <v>44319</v>
      </c>
      <c r="B8963" s="33">
        <v>44320</v>
      </c>
      <c r="C8963" s="33" t="s">
        <v>1033</v>
      </c>
      <c r="D8963" s="34">
        <f>VLOOKUP(Pag_Inicio_Corr_mas_casos[[#This Row],[Corregimiento]],Hoja3!$A$2:$D$676,4,0)</f>
        <v>91008</v>
      </c>
      <c r="E8963" s="33">
        <v>4</v>
      </c>
    </row>
    <row r="8964" spans="1:5" x14ac:dyDescent="0.2">
      <c r="A8964" s="32">
        <v>44319</v>
      </c>
      <c r="B8964" s="33">
        <v>44320</v>
      </c>
      <c r="C8964" s="33" t="s">
        <v>1049</v>
      </c>
      <c r="D8964" s="34">
        <f>VLOOKUP(Pag_Inicio_Corr_mas_casos[[#This Row],[Corregimiento]],Hoja3!$A$2:$D$676,4,0)</f>
        <v>50316</v>
      </c>
      <c r="E8964" s="33">
        <v>4</v>
      </c>
    </row>
    <row r="8965" spans="1:5" x14ac:dyDescent="0.2">
      <c r="A8965" s="32">
        <v>44319</v>
      </c>
      <c r="B8965" s="33">
        <v>44320</v>
      </c>
      <c r="C8965" s="33" t="s">
        <v>947</v>
      </c>
      <c r="D8965" s="34">
        <f>VLOOKUP(Pag_Inicio_Corr_mas_casos[[#This Row],[Corregimiento]],Hoja3!$A$2:$D$676,4,0)</f>
        <v>80826</v>
      </c>
      <c r="E8965" s="33">
        <v>4</v>
      </c>
    </row>
    <row r="8966" spans="1:5" x14ac:dyDescent="0.2">
      <c r="A8966" s="32">
        <v>44319</v>
      </c>
      <c r="B8966" s="33">
        <v>44320</v>
      </c>
      <c r="C8966" s="33" t="s">
        <v>1058</v>
      </c>
      <c r="D8966" s="34">
        <f>VLOOKUP(Pag_Inicio_Corr_mas_casos[[#This Row],[Corregimiento]],Hoja3!$A$2:$D$676,4,0)</f>
        <v>40501</v>
      </c>
      <c r="E8966" s="33">
        <v>4</v>
      </c>
    </row>
    <row r="8967" spans="1:5" x14ac:dyDescent="0.2">
      <c r="A8967" s="32">
        <v>44319</v>
      </c>
      <c r="B8967" s="33">
        <v>44320</v>
      </c>
      <c r="C8967" s="33" t="s">
        <v>1078</v>
      </c>
      <c r="D8967" s="34">
        <f>VLOOKUP(Pag_Inicio_Corr_mas_casos[[#This Row],[Corregimiento]],Hoja3!$A$2:$D$676,4,0)</f>
        <v>40503</v>
      </c>
      <c r="E8967" s="33">
        <v>3</v>
      </c>
    </row>
    <row r="8968" spans="1:5" x14ac:dyDescent="0.2">
      <c r="A8968" s="32">
        <v>44319</v>
      </c>
      <c r="B8968" s="33">
        <v>44320</v>
      </c>
      <c r="C8968" s="33" t="s">
        <v>1267</v>
      </c>
      <c r="D8968" s="34">
        <f>VLOOKUP(Pag_Inicio_Corr_mas_casos[[#This Row],[Corregimiento]],Hoja3!$A$2:$D$676,4,0)</f>
        <v>40511</v>
      </c>
      <c r="E8968" s="33">
        <v>3</v>
      </c>
    </row>
    <row r="8969" spans="1:5" x14ac:dyDescent="0.2">
      <c r="A8969" s="32">
        <v>44319</v>
      </c>
      <c r="B8969" s="33">
        <v>44320</v>
      </c>
      <c r="C8969" s="33" t="s">
        <v>1287</v>
      </c>
      <c r="D8969" s="34">
        <f>VLOOKUP(Pag_Inicio_Corr_mas_casos[[#This Row],[Corregimiento]],Hoja3!$A$2:$D$676,4,0)</f>
        <v>91003</v>
      </c>
      <c r="E8969" s="33">
        <v>3</v>
      </c>
    </row>
    <row r="8970" spans="1:5" x14ac:dyDescent="0.2">
      <c r="A8970" s="32">
        <v>44319</v>
      </c>
      <c r="B8970" s="33">
        <v>44320</v>
      </c>
      <c r="C8970" s="33" t="s">
        <v>1046</v>
      </c>
      <c r="D8970" s="34">
        <f>VLOOKUP(Pag_Inicio_Corr_mas_casos[[#This Row],[Corregimiento]],Hoja3!$A$2:$D$676,4,0)</f>
        <v>80812</v>
      </c>
      <c r="E8970" s="33">
        <v>3</v>
      </c>
    </row>
    <row r="8971" spans="1:5" x14ac:dyDescent="0.2">
      <c r="A8971" s="32">
        <v>44319</v>
      </c>
      <c r="B8971" s="33">
        <v>44320</v>
      </c>
      <c r="C8971" s="33" t="s">
        <v>946</v>
      </c>
      <c r="D8971" s="34">
        <f>VLOOKUP(Pag_Inicio_Corr_mas_casos[[#This Row],[Corregimiento]],Hoja3!$A$2:$D$676,4,0)</f>
        <v>80814</v>
      </c>
      <c r="E8971" s="33">
        <v>3</v>
      </c>
    </row>
    <row r="8972" spans="1:5" x14ac:dyDescent="0.2">
      <c r="A8972" s="32">
        <v>44319</v>
      </c>
      <c r="B8972" s="33">
        <v>44320</v>
      </c>
      <c r="C8972" s="33" t="s">
        <v>1275</v>
      </c>
      <c r="D8972" s="34">
        <f>VLOOKUP(Pag_Inicio_Corr_mas_casos[[#This Row],[Corregimiento]],Hoja3!$A$2:$D$676,4,0)</f>
        <v>41404</v>
      </c>
      <c r="E8972" s="33">
        <v>3</v>
      </c>
    </row>
    <row r="8973" spans="1:5" x14ac:dyDescent="0.2">
      <c r="A8973" s="32">
        <v>44319</v>
      </c>
      <c r="B8973" s="33">
        <v>44320</v>
      </c>
      <c r="C8973" s="33" t="s">
        <v>1012</v>
      </c>
      <c r="D8973" s="34">
        <f>VLOOKUP(Pag_Inicio_Corr_mas_casos[[#This Row],[Corregimiento]],Hoja3!$A$2:$D$676,4,0)</f>
        <v>80819</v>
      </c>
      <c r="E8973" s="33">
        <v>3</v>
      </c>
    </row>
    <row r="8974" spans="1:5" x14ac:dyDescent="0.2">
      <c r="A8974" s="32">
        <v>44319</v>
      </c>
      <c r="B8974" s="33">
        <v>44320</v>
      </c>
      <c r="C8974" s="33" t="s">
        <v>1211</v>
      </c>
      <c r="D8974" s="34">
        <f>VLOOKUP(Pag_Inicio_Corr_mas_casos[[#This Row],[Corregimiento]],Hoja3!$A$2:$D$676,4,0)</f>
        <v>41104</v>
      </c>
      <c r="E8974" s="33">
        <v>2</v>
      </c>
    </row>
    <row r="8975" spans="1:5" x14ac:dyDescent="0.2">
      <c r="A8975" s="62">
        <v>44320</v>
      </c>
      <c r="B8975" s="63">
        <v>44321</v>
      </c>
      <c r="C8975" s="63" t="s">
        <v>1060</v>
      </c>
      <c r="D8975" s="64">
        <f>VLOOKUP(Pag_Inicio_Corr_mas_casos[[#This Row],[Corregimiento]],Hoja3!$A$2:$D$676,4,0)</f>
        <v>40601</v>
      </c>
      <c r="E8975" s="63">
        <v>19</v>
      </c>
    </row>
    <row r="8976" spans="1:5" x14ac:dyDescent="0.2">
      <c r="A8976" s="62">
        <v>44320</v>
      </c>
      <c r="B8976" s="63">
        <v>44321</v>
      </c>
      <c r="C8976" s="63" t="s">
        <v>1058</v>
      </c>
      <c r="D8976" s="64">
        <f>VLOOKUP(Pag_Inicio_Corr_mas_casos[[#This Row],[Corregimiento]],Hoja3!$A$2:$D$676,4,0)</f>
        <v>40501</v>
      </c>
      <c r="E8976" s="63">
        <v>9</v>
      </c>
    </row>
    <row r="8977" spans="1:5" x14ac:dyDescent="0.2">
      <c r="A8977" s="62">
        <v>44320</v>
      </c>
      <c r="B8977" s="63">
        <v>44321</v>
      </c>
      <c r="C8977" s="63" t="s">
        <v>1011</v>
      </c>
      <c r="D8977" s="64">
        <f>VLOOKUP(Pag_Inicio_Corr_mas_casos[[#This Row],[Corregimiento]],Hoja3!$A$2:$D$676,4,0)</f>
        <v>80809</v>
      </c>
      <c r="E8977" s="63">
        <v>9</v>
      </c>
    </row>
    <row r="8978" spans="1:5" x14ac:dyDescent="0.2">
      <c r="A8978" s="62">
        <v>44320</v>
      </c>
      <c r="B8978" s="63">
        <v>44321</v>
      </c>
      <c r="C8978" s="63" t="s">
        <v>1007</v>
      </c>
      <c r="D8978" s="64">
        <f>VLOOKUP(Pag_Inicio_Corr_mas_casos[[#This Row],[Corregimiento]],Hoja3!$A$2:$D$676,4,0)</f>
        <v>40612</v>
      </c>
      <c r="E8978" s="63">
        <v>9</v>
      </c>
    </row>
    <row r="8979" spans="1:5" x14ac:dyDescent="0.2">
      <c r="A8979" s="62">
        <v>44320</v>
      </c>
      <c r="B8979" s="63">
        <v>44321</v>
      </c>
      <c r="C8979" s="63" t="s">
        <v>1206</v>
      </c>
      <c r="D8979" s="64">
        <f>VLOOKUP(Pag_Inicio_Corr_mas_casos[[#This Row],[Corregimiento]],Hoja3!$A$2:$D$676,4,0)</f>
        <v>10101</v>
      </c>
      <c r="E8979" s="63">
        <v>8</v>
      </c>
    </row>
    <row r="8980" spans="1:5" x14ac:dyDescent="0.2">
      <c r="A8980" s="62">
        <v>44320</v>
      </c>
      <c r="B8980" s="63">
        <v>44321</v>
      </c>
      <c r="C8980" s="63" t="s">
        <v>954</v>
      </c>
      <c r="D8980" s="64">
        <f>VLOOKUP(Pag_Inicio_Corr_mas_casos[[#This Row],[Corregimiento]],Hoja3!$A$2:$D$676,4,0)</f>
        <v>80822</v>
      </c>
      <c r="E8980" s="63">
        <v>7</v>
      </c>
    </row>
    <row r="8981" spans="1:5" x14ac:dyDescent="0.2">
      <c r="A8981" s="62">
        <v>44320</v>
      </c>
      <c r="B8981" s="63">
        <v>44321</v>
      </c>
      <c r="C8981" s="63" t="s">
        <v>1066</v>
      </c>
      <c r="D8981" s="64">
        <f>VLOOKUP(Pag_Inicio_Corr_mas_casos[[#This Row],[Corregimiento]],Hoja3!$A$2:$D$676,4,0)</f>
        <v>40610</v>
      </c>
      <c r="E8981" s="63">
        <v>7</v>
      </c>
    </row>
    <row r="8982" spans="1:5" x14ac:dyDescent="0.2">
      <c r="A8982" s="62">
        <v>44320</v>
      </c>
      <c r="B8982" s="63">
        <v>44321</v>
      </c>
      <c r="C8982" s="63" t="s">
        <v>1062</v>
      </c>
      <c r="D8982" s="64">
        <f>VLOOKUP(Pag_Inicio_Corr_mas_casos[[#This Row],[Corregimiento]],Hoja3!$A$2:$D$676,4,0)</f>
        <v>91109</v>
      </c>
      <c r="E8982" s="63">
        <v>6</v>
      </c>
    </row>
    <row r="8983" spans="1:5" x14ac:dyDescent="0.2">
      <c r="A8983" s="62">
        <v>44320</v>
      </c>
      <c r="B8983" s="63">
        <v>44321</v>
      </c>
      <c r="C8983" s="63" t="s">
        <v>1022</v>
      </c>
      <c r="D8983" s="64">
        <f>VLOOKUP(Pag_Inicio_Corr_mas_casos[[#This Row],[Corregimiento]],Hoja3!$A$2:$D$676,4,0)</f>
        <v>91001</v>
      </c>
      <c r="E8983" s="63">
        <v>6</v>
      </c>
    </row>
    <row r="8984" spans="1:5" x14ac:dyDescent="0.2">
      <c r="A8984" s="62">
        <v>44320</v>
      </c>
      <c r="B8984" s="63">
        <v>44321</v>
      </c>
      <c r="C8984" s="63" t="s">
        <v>1036</v>
      </c>
      <c r="D8984" s="64">
        <f>VLOOKUP(Pag_Inicio_Corr_mas_casos[[#This Row],[Corregimiento]],Hoja3!$A$2:$D$676,4,0)</f>
        <v>130106</v>
      </c>
      <c r="E8984" s="63">
        <v>6</v>
      </c>
    </row>
    <row r="8985" spans="1:5" x14ac:dyDescent="0.2">
      <c r="A8985" s="62">
        <v>44320</v>
      </c>
      <c r="B8985" s="63">
        <v>44321</v>
      </c>
      <c r="C8985" s="63" t="s">
        <v>1175</v>
      </c>
      <c r="D8985" s="64">
        <f>VLOOKUP(Pag_Inicio_Corr_mas_casos[[#This Row],[Corregimiento]],Hoja3!$A$2:$D$676,4,0)</f>
        <v>40701</v>
      </c>
      <c r="E8985" s="63">
        <v>6</v>
      </c>
    </row>
    <row r="8986" spans="1:5" x14ac:dyDescent="0.2">
      <c r="A8986" s="62">
        <v>44320</v>
      </c>
      <c r="B8986" s="63">
        <v>44321</v>
      </c>
      <c r="C8986" s="63" t="s">
        <v>1204</v>
      </c>
      <c r="D8986" s="64">
        <f>VLOOKUP(Pag_Inicio_Corr_mas_casos[[#This Row],[Corregimiento]],Hoja3!$A$2:$D$676,4,0)</f>
        <v>120507</v>
      </c>
      <c r="E8986" s="63">
        <v>6</v>
      </c>
    </row>
    <row r="8987" spans="1:5" x14ac:dyDescent="0.2">
      <c r="A8987" s="62">
        <v>44320</v>
      </c>
      <c r="B8987" s="63">
        <v>44321</v>
      </c>
      <c r="C8987" s="63" t="s">
        <v>959</v>
      </c>
      <c r="D8987" s="64">
        <f>VLOOKUP(Pag_Inicio_Corr_mas_casos[[#This Row],[Corregimiento]],Hoja3!$A$2:$D$676,4,0)</f>
        <v>130701</v>
      </c>
      <c r="E8987" s="63">
        <v>5</v>
      </c>
    </row>
    <row r="8988" spans="1:5" x14ac:dyDescent="0.2">
      <c r="A8988" s="62">
        <v>44320</v>
      </c>
      <c r="B8988" s="63">
        <v>44321</v>
      </c>
      <c r="C8988" s="63" t="s">
        <v>970</v>
      </c>
      <c r="D8988" s="64">
        <f>VLOOKUP(Pag_Inicio_Corr_mas_casos[[#This Row],[Corregimiento]],Hoja3!$A$2:$D$676,4,0)</f>
        <v>40606</v>
      </c>
      <c r="E8988" s="63">
        <v>5</v>
      </c>
    </row>
    <row r="8989" spans="1:5" x14ac:dyDescent="0.2">
      <c r="A8989" s="62">
        <v>44320</v>
      </c>
      <c r="B8989" s="63">
        <v>44321</v>
      </c>
      <c r="C8989" s="63" t="s">
        <v>947</v>
      </c>
      <c r="D8989" s="64">
        <f>VLOOKUP(Pag_Inicio_Corr_mas_casos[[#This Row],[Corregimiento]],Hoja3!$A$2:$D$676,4,0)</f>
        <v>80826</v>
      </c>
      <c r="E8989" s="63">
        <v>5</v>
      </c>
    </row>
    <row r="8990" spans="1:5" x14ac:dyDescent="0.2">
      <c r="A8990" s="62">
        <v>44320</v>
      </c>
      <c r="B8990" s="63">
        <v>44321</v>
      </c>
      <c r="C8990" s="63" t="s">
        <v>967</v>
      </c>
      <c r="D8990" s="64">
        <f>VLOOKUP(Pag_Inicio_Corr_mas_casos[[#This Row],[Corregimiento]],Hoja3!$A$2:$D$676,4,0)</f>
        <v>30107</v>
      </c>
      <c r="E8990" s="63">
        <v>5</v>
      </c>
    </row>
    <row r="8991" spans="1:5" x14ac:dyDescent="0.2">
      <c r="A8991" s="62">
        <v>44320</v>
      </c>
      <c r="B8991" s="63">
        <v>44321</v>
      </c>
      <c r="C8991" s="63" t="s">
        <v>1033</v>
      </c>
      <c r="D8991" s="64">
        <f>VLOOKUP(Pag_Inicio_Corr_mas_casos[[#This Row],[Corregimiento]],Hoja3!$A$2:$D$676,4,0)</f>
        <v>91008</v>
      </c>
      <c r="E8991" s="63">
        <v>5</v>
      </c>
    </row>
    <row r="8992" spans="1:5" x14ac:dyDescent="0.2">
      <c r="A8992" s="62">
        <v>44320</v>
      </c>
      <c r="B8992" s="63">
        <v>44321</v>
      </c>
      <c r="C8992" s="63" t="s">
        <v>1003</v>
      </c>
      <c r="D8992" s="64">
        <f>VLOOKUP(Pag_Inicio_Corr_mas_casos[[#This Row],[Corregimiento]],Hoja3!$A$2:$D$676,4,0)</f>
        <v>40611</v>
      </c>
      <c r="E8992" s="63">
        <v>5</v>
      </c>
    </row>
    <row r="8993" spans="1:7" x14ac:dyDescent="0.2">
      <c r="A8993" s="62">
        <v>44320</v>
      </c>
      <c r="B8993" s="63">
        <v>44321</v>
      </c>
      <c r="C8993" s="63" t="s">
        <v>946</v>
      </c>
      <c r="D8993" s="64">
        <f>VLOOKUP(Pag_Inicio_Corr_mas_casos[[#This Row],[Corregimiento]],Hoja3!$A$2:$D$676,4,0)</f>
        <v>80814</v>
      </c>
      <c r="E8993" s="63">
        <v>5</v>
      </c>
    </row>
    <row r="8994" spans="1:7" x14ac:dyDescent="0.2">
      <c r="A8994" s="62">
        <v>44320</v>
      </c>
      <c r="B8994" s="63">
        <v>44321</v>
      </c>
      <c r="C8994" s="63" t="s">
        <v>995</v>
      </c>
      <c r="D8994" s="64">
        <f>VLOOKUP(Pag_Inicio_Corr_mas_casos[[#This Row],[Corregimiento]],Hoja3!$A$2:$D$676,4,0)</f>
        <v>81005</v>
      </c>
      <c r="E8994" s="63">
        <v>4</v>
      </c>
    </row>
    <row r="8995" spans="1:7" x14ac:dyDescent="0.2">
      <c r="A8995" s="59">
        <v>44321</v>
      </c>
      <c r="B8995" s="60">
        <v>44322</v>
      </c>
      <c r="C8995" s="60" t="s">
        <v>1060</v>
      </c>
      <c r="D8995" s="61">
        <f>VLOOKUP(Pag_Inicio_Corr_mas_casos[[#This Row],[Corregimiento]],Hoja3!$A$2:$D$676,4,0)</f>
        <v>40601</v>
      </c>
      <c r="E8995" s="60">
        <v>21</v>
      </c>
    </row>
    <row r="8996" spans="1:7" x14ac:dyDescent="0.2">
      <c r="A8996" s="59">
        <v>44321</v>
      </c>
      <c r="B8996" s="60">
        <v>44322</v>
      </c>
      <c r="C8996" s="60" t="s">
        <v>1011</v>
      </c>
      <c r="D8996" s="61">
        <f>VLOOKUP(Pag_Inicio_Corr_mas_casos[[#This Row],[Corregimiento]],Hoja3!$A$2:$D$676,4,0)</f>
        <v>80809</v>
      </c>
      <c r="E8996" s="60">
        <v>14</v>
      </c>
    </row>
    <row r="8997" spans="1:7" x14ac:dyDescent="0.2">
      <c r="A8997" s="59">
        <v>44321</v>
      </c>
      <c r="B8997" s="60">
        <v>44322</v>
      </c>
      <c r="C8997" s="60" t="s">
        <v>1058</v>
      </c>
      <c r="D8997" s="61">
        <f>VLOOKUP(Pag_Inicio_Corr_mas_casos[[#This Row],[Corregimiento]],Hoja3!$A$2:$D$676,4,0)</f>
        <v>40501</v>
      </c>
      <c r="E8997" s="60">
        <v>11</v>
      </c>
    </row>
    <row r="8998" spans="1:7" x14ac:dyDescent="0.2">
      <c r="A8998" s="59">
        <v>44321</v>
      </c>
      <c r="B8998" s="60">
        <v>44322</v>
      </c>
      <c r="C8998" s="60" t="s">
        <v>1007</v>
      </c>
      <c r="D8998" s="61">
        <f>VLOOKUP(Pag_Inicio_Corr_mas_casos[[#This Row],[Corregimiento]],Hoja3!$A$2:$D$676,4,0)</f>
        <v>40612</v>
      </c>
      <c r="E8998" s="60">
        <v>11</v>
      </c>
    </row>
    <row r="8999" spans="1:7" x14ac:dyDescent="0.2">
      <c r="A8999" s="59">
        <v>44321</v>
      </c>
      <c r="B8999" s="60">
        <v>44322</v>
      </c>
      <c r="C8999" s="60" t="s">
        <v>1033</v>
      </c>
      <c r="D8999" s="60">
        <v>40708</v>
      </c>
      <c r="E8999" s="60">
        <v>11</v>
      </c>
      <c r="G8999" t="s">
        <v>1101</v>
      </c>
    </row>
    <row r="9000" spans="1:7" x14ac:dyDescent="0.2">
      <c r="A9000" s="59">
        <v>44321</v>
      </c>
      <c r="B9000" s="60">
        <v>44322</v>
      </c>
      <c r="C9000" s="60" t="s">
        <v>1046</v>
      </c>
      <c r="D9000" s="61">
        <f>VLOOKUP(Pag_Inicio_Corr_mas_casos[[#This Row],[Corregimiento]],Hoja3!$A$2:$D$676,4,0)</f>
        <v>80812</v>
      </c>
      <c r="E9000" s="60">
        <v>8</v>
      </c>
    </row>
    <row r="9001" spans="1:7" x14ac:dyDescent="0.2">
      <c r="A9001" s="59">
        <v>44321</v>
      </c>
      <c r="B9001" s="60">
        <v>44322</v>
      </c>
      <c r="C9001" s="60" t="s">
        <v>970</v>
      </c>
      <c r="D9001" s="61">
        <f>VLOOKUP(Pag_Inicio_Corr_mas_casos[[#This Row],[Corregimiento]],Hoja3!$A$2:$D$676,4,0)</f>
        <v>40606</v>
      </c>
      <c r="E9001" s="60">
        <v>7</v>
      </c>
    </row>
    <row r="9002" spans="1:7" x14ac:dyDescent="0.2">
      <c r="A9002" s="59">
        <v>44321</v>
      </c>
      <c r="B9002" s="60">
        <v>44322</v>
      </c>
      <c r="C9002" s="60" t="s">
        <v>1112</v>
      </c>
      <c r="D9002" s="61">
        <f>VLOOKUP(Pag_Inicio_Corr_mas_casos[[#This Row],[Corregimiento]],Hoja3!$A$2:$D$676,4,0)</f>
        <v>40801</v>
      </c>
      <c r="E9002" s="60">
        <v>6</v>
      </c>
    </row>
    <row r="9003" spans="1:7" x14ac:dyDescent="0.2">
      <c r="A9003" s="59">
        <v>44321</v>
      </c>
      <c r="B9003" s="60">
        <v>44322</v>
      </c>
      <c r="C9003" s="60" t="s">
        <v>1036</v>
      </c>
      <c r="D9003" s="61">
        <f>VLOOKUP(Pag_Inicio_Corr_mas_casos[[#This Row],[Corregimiento]],Hoja3!$A$2:$D$676,4,0)</f>
        <v>130106</v>
      </c>
      <c r="E9003" s="60">
        <v>6</v>
      </c>
    </row>
    <row r="9004" spans="1:7" x14ac:dyDescent="0.2">
      <c r="A9004" s="59">
        <v>44321</v>
      </c>
      <c r="B9004" s="60">
        <v>44322</v>
      </c>
      <c r="C9004" s="60" t="s">
        <v>1012</v>
      </c>
      <c r="D9004" s="61">
        <f>VLOOKUP(Pag_Inicio_Corr_mas_casos[[#This Row],[Corregimiento]],Hoja3!$A$2:$D$676,4,0)</f>
        <v>80819</v>
      </c>
      <c r="E9004" s="60">
        <v>6</v>
      </c>
    </row>
    <row r="9005" spans="1:7" x14ac:dyDescent="0.2">
      <c r="A9005" s="59">
        <v>44321</v>
      </c>
      <c r="B9005" s="60">
        <v>44322</v>
      </c>
      <c r="C9005" s="60" t="s">
        <v>1167</v>
      </c>
      <c r="D9005" s="61">
        <f>VLOOKUP(Pag_Inicio_Corr_mas_casos[[#This Row],[Corregimiento]],Hoja3!$A$2:$D$676,4,0)</f>
        <v>10201</v>
      </c>
      <c r="E9005" s="60">
        <v>6</v>
      </c>
    </row>
    <row r="9006" spans="1:7" x14ac:dyDescent="0.2">
      <c r="A9006" s="59">
        <v>44321</v>
      </c>
      <c r="B9006" s="60">
        <v>44322</v>
      </c>
      <c r="C9006" s="60" t="s">
        <v>962</v>
      </c>
      <c r="D9006" s="61">
        <f>VLOOKUP(Pag_Inicio_Corr_mas_casos[[#This Row],[Corregimiento]],Hoja3!$A$2:$D$676,4,0)</f>
        <v>81006</v>
      </c>
      <c r="E9006" s="60">
        <v>6</v>
      </c>
    </row>
    <row r="9007" spans="1:7" x14ac:dyDescent="0.2">
      <c r="A9007" s="59">
        <v>44321</v>
      </c>
      <c r="B9007" s="60">
        <v>44322</v>
      </c>
      <c r="C9007" s="60" t="s">
        <v>1003</v>
      </c>
      <c r="D9007" s="61">
        <f>VLOOKUP(Pag_Inicio_Corr_mas_casos[[#This Row],[Corregimiento]],Hoja3!$A$2:$D$676,4,0)</f>
        <v>40611</v>
      </c>
      <c r="E9007" s="60">
        <v>6</v>
      </c>
    </row>
    <row r="9008" spans="1:7" x14ac:dyDescent="0.2">
      <c r="A9008" s="59">
        <v>44321</v>
      </c>
      <c r="B9008" s="60">
        <v>44322</v>
      </c>
      <c r="C9008" s="60" t="s">
        <v>1021</v>
      </c>
      <c r="D9008" s="61">
        <f>VLOOKUP(Pag_Inicio_Corr_mas_casos[[#This Row],[Corregimiento]],Hoja3!$A$2:$D$676,4,0)</f>
        <v>81003</v>
      </c>
      <c r="E9008" s="60">
        <v>6</v>
      </c>
    </row>
    <row r="9009" spans="1:7" x14ac:dyDescent="0.2">
      <c r="A9009" s="59">
        <v>44321</v>
      </c>
      <c r="B9009" s="60">
        <v>44322</v>
      </c>
      <c r="C9009" s="60" t="s">
        <v>1070</v>
      </c>
      <c r="D9009" s="61">
        <f>VLOOKUP(Pag_Inicio_Corr_mas_casos[[#This Row],[Corregimiento]],Hoja3!$A$2:$D$676,4,0)</f>
        <v>91011</v>
      </c>
      <c r="E9009" s="60">
        <v>5</v>
      </c>
    </row>
    <row r="9010" spans="1:7" x14ac:dyDescent="0.2">
      <c r="A9010" s="59">
        <v>44321</v>
      </c>
      <c r="B9010" s="60">
        <v>44322</v>
      </c>
      <c r="C9010" s="60" t="s">
        <v>976</v>
      </c>
      <c r="D9010" s="61">
        <f>VLOOKUP(Pag_Inicio_Corr_mas_casos[[#This Row],[Corregimiento]],Hoja3!$A$2:$D$676,4,0)</f>
        <v>60105</v>
      </c>
      <c r="E9010" s="60">
        <v>5</v>
      </c>
    </row>
    <row r="9011" spans="1:7" x14ac:dyDescent="0.2">
      <c r="A9011" s="59">
        <v>44321</v>
      </c>
      <c r="B9011" s="60">
        <v>44322</v>
      </c>
      <c r="C9011" s="60" t="s">
        <v>947</v>
      </c>
      <c r="D9011" s="61">
        <f>VLOOKUP(Pag_Inicio_Corr_mas_casos[[#This Row],[Corregimiento]],Hoja3!$A$2:$D$676,4,0)</f>
        <v>80826</v>
      </c>
      <c r="E9011" s="60">
        <v>5</v>
      </c>
    </row>
    <row r="9012" spans="1:7" x14ac:dyDescent="0.2">
      <c r="A9012" s="59">
        <v>44321</v>
      </c>
      <c r="B9012" s="60">
        <v>44322</v>
      </c>
      <c r="C9012" s="60" t="s">
        <v>961</v>
      </c>
      <c r="D9012" s="61">
        <f>VLOOKUP(Pag_Inicio_Corr_mas_casos[[#This Row],[Corregimiento]],Hoja3!$A$2:$D$676,4,0)</f>
        <v>20601</v>
      </c>
      <c r="E9012" s="60">
        <v>5</v>
      </c>
    </row>
    <row r="9013" spans="1:7" x14ac:dyDescent="0.2">
      <c r="A9013" s="59">
        <v>44321</v>
      </c>
      <c r="B9013" s="60">
        <v>44322</v>
      </c>
      <c r="C9013" s="60" t="s">
        <v>1033</v>
      </c>
      <c r="D9013" s="61">
        <f>VLOOKUP(Pag_Inicio_Corr_mas_casos[[#This Row],[Corregimiento]],Hoja3!$A$2:$D$676,4,0)</f>
        <v>91008</v>
      </c>
      <c r="E9013" s="60">
        <v>5</v>
      </c>
      <c r="G9013" t="s">
        <v>1288</v>
      </c>
    </row>
    <row r="9014" spans="1:7" x14ac:dyDescent="0.2">
      <c r="A9014" s="59">
        <v>44321</v>
      </c>
      <c r="B9014" s="60">
        <v>44322</v>
      </c>
      <c r="C9014" s="60" t="s">
        <v>1066</v>
      </c>
      <c r="D9014" s="61">
        <f>VLOOKUP(Pag_Inicio_Corr_mas_casos[[#This Row],[Corregimiento]],Hoja3!$A$2:$D$676,4,0)</f>
        <v>40610</v>
      </c>
      <c r="E9014" s="60">
        <v>4</v>
      </c>
    </row>
    <row r="9015" spans="1:7" x14ac:dyDescent="0.2">
      <c r="A9015" s="105">
        <v>44322</v>
      </c>
      <c r="B9015" s="106">
        <v>44323</v>
      </c>
      <c r="C9015" s="106" t="s">
        <v>1060</v>
      </c>
      <c r="D9015" s="107">
        <f>VLOOKUP(Pag_Inicio_Corr_mas_casos[[#This Row],[Corregimiento]],Hoja3!$A$2:$D$676,4,0)</f>
        <v>40601</v>
      </c>
      <c r="E9015" s="106">
        <v>28</v>
      </c>
    </row>
    <row r="9016" spans="1:7" x14ac:dyDescent="0.2">
      <c r="A9016" s="105">
        <v>44322</v>
      </c>
      <c r="B9016" s="106">
        <v>44323</v>
      </c>
      <c r="C9016" s="106" t="s">
        <v>1022</v>
      </c>
      <c r="D9016" s="107">
        <f>VLOOKUP(Pag_Inicio_Corr_mas_casos[[#This Row],[Corregimiento]],Hoja3!$A$2:$D$676,4,0)</f>
        <v>91001</v>
      </c>
      <c r="E9016" s="106">
        <v>12</v>
      </c>
    </row>
    <row r="9017" spans="1:7" x14ac:dyDescent="0.2">
      <c r="A9017" s="105">
        <v>44322</v>
      </c>
      <c r="B9017" s="106">
        <v>44323</v>
      </c>
      <c r="C9017" s="106" t="s">
        <v>1011</v>
      </c>
      <c r="D9017" s="107">
        <f>VLOOKUP(Pag_Inicio_Corr_mas_casos[[#This Row],[Corregimiento]],Hoja3!$A$2:$D$676,4,0)</f>
        <v>80809</v>
      </c>
      <c r="E9017" s="106">
        <v>11</v>
      </c>
    </row>
    <row r="9018" spans="1:7" x14ac:dyDescent="0.2">
      <c r="A9018" s="105">
        <v>44322</v>
      </c>
      <c r="B9018" s="106">
        <v>44323</v>
      </c>
      <c r="C9018" s="106" t="s">
        <v>1066</v>
      </c>
      <c r="D9018" s="107">
        <f>VLOOKUP(Pag_Inicio_Corr_mas_casos[[#This Row],[Corregimiento]],Hoja3!$A$2:$D$676,4,0)</f>
        <v>40610</v>
      </c>
      <c r="E9018" s="106">
        <v>11</v>
      </c>
    </row>
    <row r="9019" spans="1:7" x14ac:dyDescent="0.2">
      <c r="A9019" s="105">
        <v>44322</v>
      </c>
      <c r="B9019" s="106">
        <v>44323</v>
      </c>
      <c r="C9019" s="106" t="s">
        <v>1055</v>
      </c>
      <c r="D9019" s="107">
        <f>VLOOKUP(Pag_Inicio_Corr_mas_casos[[#This Row],[Corregimiento]],Hoja3!$A$2:$D$676,4,0)</f>
        <v>90301</v>
      </c>
      <c r="E9019" s="106">
        <v>11</v>
      </c>
    </row>
    <row r="9020" spans="1:7" x14ac:dyDescent="0.2">
      <c r="A9020" s="105">
        <v>44322</v>
      </c>
      <c r="B9020" s="106">
        <v>44323</v>
      </c>
      <c r="C9020" s="106" t="s">
        <v>942</v>
      </c>
      <c r="D9020" s="107">
        <f>VLOOKUP(Pag_Inicio_Corr_mas_casos[[#This Row],[Corregimiento]],Hoja3!$A$2:$D$676,4,0)</f>
        <v>80807</v>
      </c>
      <c r="E9020" s="106">
        <v>10</v>
      </c>
    </row>
    <row r="9021" spans="1:7" x14ac:dyDescent="0.2">
      <c r="A9021" s="105">
        <v>44322</v>
      </c>
      <c r="B9021" s="106">
        <v>44323</v>
      </c>
      <c r="C9021" s="106" t="s">
        <v>1003</v>
      </c>
      <c r="D9021" s="107">
        <f>VLOOKUP(Pag_Inicio_Corr_mas_casos[[#This Row],[Corregimiento]],Hoja3!$A$2:$D$676,4,0)</f>
        <v>40611</v>
      </c>
      <c r="E9021" s="106">
        <v>9</v>
      </c>
    </row>
    <row r="9022" spans="1:7" x14ac:dyDescent="0.2">
      <c r="A9022" s="105">
        <v>44322</v>
      </c>
      <c r="B9022" s="106">
        <v>44323</v>
      </c>
      <c r="C9022" s="106" t="s">
        <v>1105</v>
      </c>
      <c r="D9022" s="107">
        <f>VLOOKUP(Pag_Inicio_Corr_mas_casos[[#This Row],[Corregimiento]],Hoja3!$A$2:$D$676,4,0)</f>
        <v>40404</v>
      </c>
      <c r="E9022" s="106">
        <v>9</v>
      </c>
    </row>
    <row r="9023" spans="1:7" x14ac:dyDescent="0.2">
      <c r="A9023" s="105">
        <v>44322</v>
      </c>
      <c r="B9023" s="106">
        <v>44323</v>
      </c>
      <c r="C9023" s="106" t="s">
        <v>1007</v>
      </c>
      <c r="D9023" s="107">
        <f>VLOOKUP(Pag_Inicio_Corr_mas_casos[[#This Row],[Corregimiento]],Hoja3!$A$2:$D$676,4,0)</f>
        <v>40612</v>
      </c>
      <c r="E9023" s="106">
        <v>9</v>
      </c>
    </row>
    <row r="9024" spans="1:7" x14ac:dyDescent="0.2">
      <c r="A9024" s="105">
        <v>44322</v>
      </c>
      <c r="B9024" s="106">
        <v>44323</v>
      </c>
      <c r="C9024" s="106" t="s">
        <v>1033</v>
      </c>
      <c r="D9024" s="107">
        <f>VLOOKUP(Pag_Inicio_Corr_mas_casos[[#This Row],[Corregimiento]],Hoja3!$A$2:$D$676,4,0)</f>
        <v>91008</v>
      </c>
      <c r="E9024" s="106">
        <v>7</v>
      </c>
    </row>
    <row r="9025" spans="1:5" x14ac:dyDescent="0.2">
      <c r="A9025" s="105">
        <v>44322</v>
      </c>
      <c r="B9025" s="106">
        <v>44323</v>
      </c>
      <c r="C9025" s="106" t="s">
        <v>1052</v>
      </c>
      <c r="D9025" s="107">
        <f>VLOOKUP(Pag_Inicio_Corr_mas_casos[[#This Row],[Corregimiento]],Hoja3!$A$2:$D$676,4,0)</f>
        <v>40201</v>
      </c>
      <c r="E9025" s="106">
        <v>7</v>
      </c>
    </row>
    <row r="9026" spans="1:5" x14ac:dyDescent="0.2">
      <c r="A9026" s="105">
        <v>44322</v>
      </c>
      <c r="B9026" s="106">
        <v>44323</v>
      </c>
      <c r="C9026" s="106" t="s">
        <v>1079</v>
      </c>
      <c r="D9026" s="107">
        <f>VLOOKUP(Pag_Inicio_Corr_mas_casos[[#This Row],[Corregimiento]],Hoja3!$A$2:$D$676,4,0)</f>
        <v>91101</v>
      </c>
      <c r="E9026" s="106">
        <v>7</v>
      </c>
    </row>
    <row r="9027" spans="1:5" x14ac:dyDescent="0.2">
      <c r="A9027" s="105">
        <v>44322</v>
      </c>
      <c r="B9027" s="106">
        <v>44323</v>
      </c>
      <c r="C9027" s="106" t="s">
        <v>1289</v>
      </c>
      <c r="D9027" s="107">
        <f>VLOOKUP(Pag_Inicio_Corr_mas_casos[[#This Row],[Corregimiento]],Hoja3!$A$2:$D$676,4,0)</f>
        <v>40707</v>
      </c>
      <c r="E9027" s="106">
        <v>7</v>
      </c>
    </row>
    <row r="9028" spans="1:5" x14ac:dyDescent="0.2">
      <c r="A9028" s="105">
        <v>44322</v>
      </c>
      <c r="B9028" s="106">
        <v>44323</v>
      </c>
      <c r="C9028" s="106" t="s">
        <v>941</v>
      </c>
      <c r="D9028" s="107">
        <f>VLOOKUP(Pag_Inicio_Corr_mas_casos[[#This Row],[Corregimiento]],Hoja3!$A$2:$D$676,4,0)</f>
        <v>80823</v>
      </c>
      <c r="E9028" s="106">
        <v>7</v>
      </c>
    </row>
    <row r="9029" spans="1:5" x14ac:dyDescent="0.2">
      <c r="A9029" s="105">
        <v>44322</v>
      </c>
      <c r="B9029" s="106">
        <v>44323</v>
      </c>
      <c r="C9029" s="106" t="s">
        <v>1058</v>
      </c>
      <c r="D9029" s="107">
        <f>VLOOKUP(Pag_Inicio_Corr_mas_casos[[#This Row],[Corregimiento]],Hoja3!$A$2:$D$676,4,0)</f>
        <v>40501</v>
      </c>
      <c r="E9029" s="106">
        <v>7</v>
      </c>
    </row>
    <row r="9030" spans="1:5" x14ac:dyDescent="0.2">
      <c r="A9030" s="105">
        <v>44322</v>
      </c>
      <c r="B9030" s="106">
        <v>44323</v>
      </c>
      <c r="C9030" s="106" t="s">
        <v>946</v>
      </c>
      <c r="D9030" s="107">
        <f>VLOOKUP(Pag_Inicio_Corr_mas_casos[[#This Row],[Corregimiento]],Hoja3!$A$2:$D$676,4,0)</f>
        <v>80814</v>
      </c>
      <c r="E9030" s="106">
        <v>6</v>
      </c>
    </row>
    <row r="9031" spans="1:5" x14ac:dyDescent="0.2">
      <c r="A9031" s="105">
        <v>44322</v>
      </c>
      <c r="B9031" s="106">
        <v>44323</v>
      </c>
      <c r="C9031" s="106" t="s">
        <v>1070</v>
      </c>
      <c r="D9031" s="107">
        <f>VLOOKUP(Pag_Inicio_Corr_mas_casos[[#This Row],[Corregimiento]],Hoja3!$A$2:$D$676,4,0)</f>
        <v>91011</v>
      </c>
      <c r="E9031" s="106">
        <v>6</v>
      </c>
    </row>
    <row r="9032" spans="1:5" x14ac:dyDescent="0.2">
      <c r="A9032" s="105">
        <v>44322</v>
      </c>
      <c r="B9032" s="106">
        <v>44323</v>
      </c>
      <c r="C9032" s="106" t="s">
        <v>1049</v>
      </c>
      <c r="D9032" s="107">
        <f>VLOOKUP(Pag_Inicio_Corr_mas_casos[[#This Row],[Corregimiento]],Hoja3!$A$2:$D$676,4,0)</f>
        <v>50316</v>
      </c>
      <c r="E9032" s="106">
        <v>6</v>
      </c>
    </row>
    <row r="9033" spans="1:5" x14ac:dyDescent="0.2">
      <c r="A9033" s="105">
        <v>44322</v>
      </c>
      <c r="B9033" s="106">
        <v>44323</v>
      </c>
      <c r="C9033" s="106" t="s">
        <v>1262</v>
      </c>
      <c r="D9033" s="107">
        <f>VLOOKUP(Pag_Inicio_Corr_mas_casos[[#This Row],[Corregimiento]],Hoja3!$A$2:$D$676,4,0)</f>
        <v>41401</v>
      </c>
      <c r="E9033" s="106">
        <v>5</v>
      </c>
    </row>
    <row r="9034" spans="1:5" x14ac:dyDescent="0.2">
      <c r="A9034" s="105">
        <v>44322</v>
      </c>
      <c r="B9034" s="106">
        <v>44323</v>
      </c>
      <c r="C9034" s="106" t="s">
        <v>1067</v>
      </c>
      <c r="D9034" s="107">
        <f>VLOOKUP(Pag_Inicio_Corr_mas_casos[[#This Row],[Corregimiento]],Hoja3!$A$2:$D$676,4,0)</f>
        <v>20201</v>
      </c>
      <c r="E9034" s="106">
        <v>5</v>
      </c>
    </row>
    <row r="9035" spans="1:5" x14ac:dyDescent="0.2">
      <c r="A9035" s="50">
        <v>44323</v>
      </c>
      <c r="B9035" s="51">
        <v>44324</v>
      </c>
      <c r="C9035" s="51" t="s">
        <v>1060</v>
      </c>
      <c r="D9035" s="52">
        <f>VLOOKUP(Pag_Inicio_Corr_mas_casos[[#This Row],[Corregimiento]],Hoja3!$A$2:$D$676,4,0)</f>
        <v>40601</v>
      </c>
      <c r="E9035" s="51">
        <v>27</v>
      </c>
    </row>
    <row r="9036" spans="1:5" x14ac:dyDescent="0.2">
      <c r="A9036" s="50">
        <v>44323</v>
      </c>
      <c r="B9036" s="51">
        <v>44324</v>
      </c>
      <c r="C9036" s="51" t="s">
        <v>1022</v>
      </c>
      <c r="D9036" s="52">
        <f>VLOOKUP(Pag_Inicio_Corr_mas_casos[[#This Row],[Corregimiento]],Hoja3!$A$2:$D$676,4,0)</f>
        <v>91001</v>
      </c>
      <c r="E9036" s="51">
        <v>20</v>
      </c>
    </row>
    <row r="9037" spans="1:5" x14ac:dyDescent="0.2">
      <c r="A9037" s="50">
        <v>44323</v>
      </c>
      <c r="B9037" s="51">
        <v>44324</v>
      </c>
      <c r="C9037" s="51" t="s">
        <v>1046</v>
      </c>
      <c r="D9037" s="52">
        <f>VLOOKUP(Pag_Inicio_Corr_mas_casos[[#This Row],[Corregimiento]],Hoja3!$A$2:$D$676,4,0)</f>
        <v>80812</v>
      </c>
      <c r="E9037" s="51">
        <v>18</v>
      </c>
    </row>
    <row r="9038" spans="1:5" x14ac:dyDescent="0.2">
      <c r="A9038" s="50">
        <v>44323</v>
      </c>
      <c r="B9038" s="51">
        <v>44324</v>
      </c>
      <c r="C9038" s="51" t="s">
        <v>1011</v>
      </c>
      <c r="D9038" s="52">
        <f>VLOOKUP(Pag_Inicio_Corr_mas_casos[[#This Row],[Corregimiento]],Hoja3!$A$2:$D$676,4,0)</f>
        <v>80809</v>
      </c>
      <c r="E9038" s="51">
        <v>11</v>
      </c>
    </row>
    <row r="9039" spans="1:5" x14ac:dyDescent="0.2">
      <c r="A9039" s="50">
        <v>44323</v>
      </c>
      <c r="B9039" s="51">
        <v>44324</v>
      </c>
      <c r="C9039" s="51" t="s">
        <v>939</v>
      </c>
      <c r="D9039" s="52">
        <f>VLOOKUP(Pag_Inicio_Corr_mas_casos[[#This Row],[Corregimiento]],Hoja3!$A$2:$D$676,4,0)</f>
        <v>81009</v>
      </c>
      <c r="E9039" s="51">
        <v>11</v>
      </c>
    </row>
    <row r="9040" spans="1:5" x14ac:dyDescent="0.2">
      <c r="A9040" s="50">
        <v>44323</v>
      </c>
      <c r="B9040" s="51">
        <v>44324</v>
      </c>
      <c r="C9040" s="51" t="s">
        <v>1113</v>
      </c>
      <c r="D9040" s="52">
        <f>VLOOKUP(Pag_Inicio_Corr_mas_casos[[#This Row],[Corregimiento]],Hoja3!$A$2:$D$676,4,0)</f>
        <v>20307</v>
      </c>
      <c r="E9040" s="51">
        <v>9</v>
      </c>
    </row>
    <row r="9041" spans="1:5" x14ac:dyDescent="0.2">
      <c r="A9041" s="50">
        <v>44323</v>
      </c>
      <c r="B9041" s="51">
        <v>44324</v>
      </c>
      <c r="C9041" s="51" t="s">
        <v>1262</v>
      </c>
      <c r="D9041" s="52">
        <f>VLOOKUP(Pag_Inicio_Corr_mas_casos[[#This Row],[Corregimiento]],Hoja3!$A$2:$D$676,4,0)</f>
        <v>41401</v>
      </c>
      <c r="E9041" s="51">
        <v>9</v>
      </c>
    </row>
    <row r="9042" spans="1:5" x14ac:dyDescent="0.2">
      <c r="A9042" s="50">
        <v>44323</v>
      </c>
      <c r="B9042" s="51">
        <v>44324</v>
      </c>
      <c r="C9042" s="51" t="s">
        <v>1003</v>
      </c>
      <c r="D9042" s="52">
        <f>VLOOKUP(Pag_Inicio_Corr_mas_casos[[#This Row],[Corregimiento]],Hoja3!$A$2:$D$676,4,0)</f>
        <v>40611</v>
      </c>
      <c r="E9042" s="51">
        <v>8</v>
      </c>
    </row>
    <row r="9043" spans="1:5" x14ac:dyDescent="0.2">
      <c r="A9043" s="50">
        <v>44323</v>
      </c>
      <c r="B9043" s="51">
        <v>44324</v>
      </c>
      <c r="C9043" s="51" t="s">
        <v>1074</v>
      </c>
      <c r="D9043" s="52">
        <f>VLOOKUP(Pag_Inicio_Corr_mas_casos[[#This Row],[Corregimiento]],Hoja3!$A$2:$D$676,4,0)</f>
        <v>90101</v>
      </c>
      <c r="E9043" s="51">
        <v>8</v>
      </c>
    </row>
    <row r="9044" spans="1:5" x14ac:dyDescent="0.2">
      <c r="A9044" s="50">
        <v>44323</v>
      </c>
      <c r="B9044" s="51">
        <v>44324</v>
      </c>
      <c r="C9044" s="51" t="s">
        <v>940</v>
      </c>
      <c r="D9044" s="52">
        <f>VLOOKUP(Pag_Inicio_Corr_mas_casos[[#This Row],[Corregimiento]],Hoja3!$A$2:$D$676,4,0)</f>
        <v>80806</v>
      </c>
      <c r="E9044" s="51">
        <v>7</v>
      </c>
    </row>
    <row r="9045" spans="1:5" x14ac:dyDescent="0.2">
      <c r="A9045" s="50">
        <v>44323</v>
      </c>
      <c r="B9045" s="51">
        <v>44324</v>
      </c>
      <c r="C9045" s="51" t="s">
        <v>1007</v>
      </c>
      <c r="D9045" s="52">
        <f>VLOOKUP(Pag_Inicio_Corr_mas_casos[[#This Row],[Corregimiento]],Hoja3!$A$2:$D$676,4,0)</f>
        <v>40612</v>
      </c>
      <c r="E9045" s="51">
        <v>6</v>
      </c>
    </row>
    <row r="9046" spans="1:5" x14ac:dyDescent="0.2">
      <c r="A9046" s="50">
        <v>44323</v>
      </c>
      <c r="B9046" s="51">
        <v>44324</v>
      </c>
      <c r="C9046" s="51" t="s">
        <v>1069</v>
      </c>
      <c r="D9046" s="52">
        <f>VLOOKUP(Pag_Inicio_Corr_mas_casos[[#This Row],[Corregimiento]],Hoja3!$A$2:$D$676,4,0)</f>
        <v>91013</v>
      </c>
      <c r="E9046" s="51">
        <v>6</v>
      </c>
    </row>
    <row r="9047" spans="1:5" x14ac:dyDescent="0.2">
      <c r="A9047" s="50">
        <v>44323</v>
      </c>
      <c r="B9047" s="51">
        <v>44324</v>
      </c>
      <c r="C9047" s="51" t="s">
        <v>1012</v>
      </c>
      <c r="D9047" s="52">
        <f>VLOOKUP(Pag_Inicio_Corr_mas_casos[[#This Row],[Corregimiento]],Hoja3!$A$2:$D$676,4,0)</f>
        <v>80819</v>
      </c>
      <c r="E9047" s="51">
        <v>6</v>
      </c>
    </row>
    <row r="9048" spans="1:5" x14ac:dyDescent="0.2">
      <c r="A9048" s="50">
        <v>44323</v>
      </c>
      <c r="B9048" s="51">
        <v>44324</v>
      </c>
      <c r="C9048" s="51" t="s">
        <v>1246</v>
      </c>
      <c r="D9048" s="52">
        <f>VLOOKUP(Pag_Inicio_Corr_mas_casos[[#This Row],[Corregimiento]],Hoja3!$A$2:$D$676,4,0)</f>
        <v>30601</v>
      </c>
      <c r="E9048" s="51">
        <v>6</v>
      </c>
    </row>
    <row r="9049" spans="1:5" x14ac:dyDescent="0.2">
      <c r="A9049" s="50">
        <v>44323</v>
      </c>
      <c r="B9049" s="51">
        <v>44324</v>
      </c>
      <c r="C9049" s="51" t="s">
        <v>952</v>
      </c>
      <c r="D9049" s="52">
        <f>VLOOKUP(Pag_Inicio_Corr_mas_casos[[#This Row],[Corregimiento]],Hoja3!$A$2:$D$676,4,0)</f>
        <v>80820</v>
      </c>
      <c r="E9049" s="51">
        <v>6</v>
      </c>
    </row>
    <row r="9050" spans="1:5" x14ac:dyDescent="0.2">
      <c r="A9050" s="50">
        <v>44323</v>
      </c>
      <c r="B9050" s="51">
        <v>44324</v>
      </c>
      <c r="C9050" s="51" t="s">
        <v>946</v>
      </c>
      <c r="D9050" s="52">
        <f>VLOOKUP(Pag_Inicio_Corr_mas_casos[[#This Row],[Corregimiento]],Hoja3!$A$2:$D$676,4,0)</f>
        <v>80814</v>
      </c>
      <c r="E9050" s="51">
        <v>6</v>
      </c>
    </row>
    <row r="9051" spans="1:5" x14ac:dyDescent="0.2">
      <c r="A9051" s="50">
        <v>44323</v>
      </c>
      <c r="B9051" s="51">
        <v>44324</v>
      </c>
      <c r="C9051" s="51" t="s">
        <v>1287</v>
      </c>
      <c r="D9051" s="52">
        <f>VLOOKUP(Pag_Inicio_Corr_mas_casos[[#This Row],[Corregimiento]],Hoja3!$A$2:$D$676,4,0)</f>
        <v>91003</v>
      </c>
      <c r="E9051" s="51">
        <v>6</v>
      </c>
    </row>
    <row r="9052" spans="1:5" x14ac:dyDescent="0.2">
      <c r="A9052" s="50">
        <v>44323</v>
      </c>
      <c r="B9052" s="51">
        <v>44324</v>
      </c>
      <c r="C9052" s="51" t="s">
        <v>937</v>
      </c>
      <c r="D9052" s="52">
        <f>VLOOKUP(Pag_Inicio_Corr_mas_casos[[#This Row],[Corregimiento]],Hoja3!$A$2:$D$676,4,0)</f>
        <v>80810</v>
      </c>
      <c r="E9052" s="51">
        <v>5</v>
      </c>
    </row>
    <row r="9053" spans="1:5" x14ac:dyDescent="0.2">
      <c r="A9053" s="50">
        <v>44323</v>
      </c>
      <c r="B9053" s="51">
        <v>44324</v>
      </c>
      <c r="C9053" s="51" t="s">
        <v>1066</v>
      </c>
      <c r="D9053" s="52">
        <f>VLOOKUP(Pag_Inicio_Corr_mas_casos[[#This Row],[Corregimiento]],Hoja3!$A$2:$D$676,4,0)</f>
        <v>40610</v>
      </c>
      <c r="E9053" s="51">
        <v>5</v>
      </c>
    </row>
    <row r="9054" spans="1:5" x14ac:dyDescent="0.2">
      <c r="A9054" s="50">
        <v>44323</v>
      </c>
      <c r="B9054" s="51">
        <v>44324</v>
      </c>
      <c r="C9054" s="51" t="s">
        <v>954</v>
      </c>
      <c r="D9054" s="52">
        <f>VLOOKUP(Pag_Inicio_Corr_mas_casos[[#This Row],[Corregimiento]],Hoja3!$A$2:$D$676,4,0)</f>
        <v>80822</v>
      </c>
      <c r="E9054" s="51">
        <v>5</v>
      </c>
    </row>
    <row r="9055" spans="1:5" x14ac:dyDescent="0.2">
      <c r="A9055" s="53">
        <v>44324</v>
      </c>
      <c r="B9055" s="54">
        <v>44325</v>
      </c>
      <c r="C9055" s="54" t="s">
        <v>1060</v>
      </c>
      <c r="D9055" s="55">
        <f>VLOOKUP(Pag_Inicio_Corr_mas_casos[[#This Row],[Corregimiento]],Hoja3!$A$2:$D$676,4,0)</f>
        <v>40601</v>
      </c>
      <c r="E9055" s="54">
        <v>26</v>
      </c>
    </row>
    <row r="9056" spans="1:5" x14ac:dyDescent="0.2">
      <c r="A9056" s="53">
        <v>44324</v>
      </c>
      <c r="B9056" s="54">
        <v>44325</v>
      </c>
      <c r="C9056" s="54" t="s">
        <v>1052</v>
      </c>
      <c r="D9056" s="55">
        <f>VLOOKUP(Pag_Inicio_Corr_mas_casos[[#This Row],[Corregimiento]],Hoja3!$A$2:$D$676,4,0)</f>
        <v>40201</v>
      </c>
      <c r="E9056" s="54">
        <v>15</v>
      </c>
    </row>
    <row r="9057" spans="1:5" x14ac:dyDescent="0.2">
      <c r="A9057" s="53">
        <v>44324</v>
      </c>
      <c r="B9057" s="54">
        <v>44325</v>
      </c>
      <c r="C9057" s="54" t="s">
        <v>1022</v>
      </c>
      <c r="D9057" s="55">
        <f>VLOOKUP(Pag_Inicio_Corr_mas_casos[[#This Row],[Corregimiento]],Hoja3!$A$2:$D$676,4,0)</f>
        <v>91001</v>
      </c>
      <c r="E9057" s="54">
        <v>13</v>
      </c>
    </row>
    <row r="9058" spans="1:5" x14ac:dyDescent="0.2">
      <c r="A9058" s="53">
        <v>44324</v>
      </c>
      <c r="B9058" s="54">
        <v>44325</v>
      </c>
      <c r="C9058" s="54" t="s">
        <v>1049</v>
      </c>
      <c r="D9058" s="55">
        <f>VLOOKUP(Pag_Inicio_Corr_mas_casos[[#This Row],[Corregimiento]],Hoja3!$A$2:$D$676,4,0)</f>
        <v>50316</v>
      </c>
      <c r="E9058" s="54">
        <v>13</v>
      </c>
    </row>
    <row r="9059" spans="1:5" x14ac:dyDescent="0.2">
      <c r="A9059" s="53">
        <v>44324</v>
      </c>
      <c r="B9059" s="54">
        <v>44325</v>
      </c>
      <c r="C9059" s="54" t="s">
        <v>1067</v>
      </c>
      <c r="D9059" s="55">
        <f>VLOOKUP(Pag_Inicio_Corr_mas_casos[[#This Row],[Corregimiento]],Hoja3!$A$2:$D$676,4,0)</f>
        <v>20201</v>
      </c>
      <c r="E9059" s="54">
        <v>12</v>
      </c>
    </row>
    <row r="9060" spans="1:5" x14ac:dyDescent="0.2">
      <c r="A9060" s="53">
        <v>44324</v>
      </c>
      <c r="B9060" s="54">
        <v>44325</v>
      </c>
      <c r="C9060" s="54" t="s">
        <v>961</v>
      </c>
      <c r="D9060" s="55">
        <f>VLOOKUP(Pag_Inicio_Corr_mas_casos[[#This Row],[Corregimiento]],Hoja3!$A$2:$D$676,4,0)</f>
        <v>20601</v>
      </c>
      <c r="E9060" s="54">
        <v>11</v>
      </c>
    </row>
    <row r="9061" spans="1:5" x14ac:dyDescent="0.2">
      <c r="A9061" s="53">
        <v>44324</v>
      </c>
      <c r="B9061" s="54">
        <v>44325</v>
      </c>
      <c r="C9061" s="54" t="s">
        <v>970</v>
      </c>
      <c r="D9061" s="55">
        <f>VLOOKUP(Pag_Inicio_Corr_mas_casos[[#This Row],[Corregimiento]],Hoja3!$A$2:$D$676,4,0)</f>
        <v>40606</v>
      </c>
      <c r="E9061" s="54">
        <v>11</v>
      </c>
    </row>
    <row r="9062" spans="1:5" x14ac:dyDescent="0.2">
      <c r="A9062" s="53">
        <v>44324</v>
      </c>
      <c r="B9062" s="54">
        <v>44325</v>
      </c>
      <c r="C9062" s="54" t="s">
        <v>1046</v>
      </c>
      <c r="D9062" s="55">
        <f>VLOOKUP(Pag_Inicio_Corr_mas_casos[[#This Row],[Corregimiento]],Hoja3!$A$2:$D$676,4,0)</f>
        <v>80812</v>
      </c>
      <c r="E9062" s="54">
        <v>11</v>
      </c>
    </row>
    <row r="9063" spans="1:5" x14ac:dyDescent="0.2">
      <c r="A9063" s="53">
        <v>44324</v>
      </c>
      <c r="B9063" s="54">
        <v>44325</v>
      </c>
      <c r="C9063" s="54" t="s">
        <v>1079</v>
      </c>
      <c r="D9063" s="55">
        <f>VLOOKUP(Pag_Inicio_Corr_mas_casos[[#This Row],[Corregimiento]],Hoja3!$A$2:$D$676,4,0)</f>
        <v>91101</v>
      </c>
      <c r="E9063" s="54">
        <v>11</v>
      </c>
    </row>
    <row r="9064" spans="1:5" x14ac:dyDescent="0.2">
      <c r="A9064" s="53">
        <v>44324</v>
      </c>
      <c r="B9064" s="54">
        <v>44325</v>
      </c>
      <c r="C9064" s="54" t="s">
        <v>1078</v>
      </c>
      <c r="D9064" s="55">
        <f>VLOOKUP(Pag_Inicio_Corr_mas_casos[[#This Row],[Corregimiento]],Hoja3!$A$2:$D$676,4,0)</f>
        <v>40503</v>
      </c>
      <c r="E9064" s="54">
        <v>10</v>
      </c>
    </row>
    <row r="9065" spans="1:5" x14ac:dyDescent="0.2">
      <c r="A9065" s="53">
        <v>44324</v>
      </c>
      <c r="B9065" s="54">
        <v>44325</v>
      </c>
      <c r="C9065" s="54" t="s">
        <v>1033</v>
      </c>
      <c r="D9065" s="55">
        <f>VLOOKUP(Pag_Inicio_Corr_mas_casos[[#This Row],[Corregimiento]],Hoja3!$A$2:$D$676,4,0)</f>
        <v>91008</v>
      </c>
      <c r="E9065" s="54">
        <v>10</v>
      </c>
    </row>
    <row r="9066" spans="1:5" x14ac:dyDescent="0.2">
      <c r="A9066" s="53">
        <v>44324</v>
      </c>
      <c r="B9066" s="54">
        <v>44325</v>
      </c>
      <c r="C9066" s="54" t="s">
        <v>1058</v>
      </c>
      <c r="D9066" s="55">
        <f>VLOOKUP(Pag_Inicio_Corr_mas_casos[[#This Row],[Corregimiento]],Hoja3!$A$2:$D$676,4,0)</f>
        <v>40501</v>
      </c>
      <c r="E9066" s="54">
        <v>10</v>
      </c>
    </row>
    <row r="9067" spans="1:5" x14ac:dyDescent="0.2">
      <c r="A9067" s="53">
        <v>44324</v>
      </c>
      <c r="B9067" s="54">
        <v>44325</v>
      </c>
      <c r="C9067" s="54" t="s">
        <v>772</v>
      </c>
      <c r="D9067" s="55">
        <f>VLOOKUP(Pag_Inicio_Corr_mas_casos[[#This Row],[Corregimiento]],Hoja3!$A$2:$D$676,4,0)</f>
        <v>80821</v>
      </c>
      <c r="E9067" s="54">
        <v>9</v>
      </c>
    </row>
    <row r="9068" spans="1:5" x14ac:dyDescent="0.2">
      <c r="A9068" s="53">
        <v>44324</v>
      </c>
      <c r="B9068" s="54">
        <v>44325</v>
      </c>
      <c r="C9068" s="54" t="s">
        <v>1007</v>
      </c>
      <c r="D9068" s="55">
        <f>VLOOKUP(Pag_Inicio_Corr_mas_casos[[#This Row],[Corregimiento]],Hoja3!$A$2:$D$676,4,0)</f>
        <v>40612</v>
      </c>
      <c r="E9068" s="54">
        <v>9</v>
      </c>
    </row>
    <row r="9069" spans="1:5" x14ac:dyDescent="0.2">
      <c r="A9069" s="53">
        <v>44324</v>
      </c>
      <c r="B9069" s="54">
        <v>44325</v>
      </c>
      <c r="C9069" s="54" t="s">
        <v>1032</v>
      </c>
      <c r="D9069" s="55">
        <f>VLOOKUP(Pag_Inicio_Corr_mas_casos[[#This Row],[Corregimiento]],Hoja3!$A$2:$D$676,4,0)</f>
        <v>30104</v>
      </c>
      <c r="E9069" s="54">
        <v>9</v>
      </c>
    </row>
    <row r="9070" spans="1:5" x14ac:dyDescent="0.2">
      <c r="A9070" s="53">
        <v>44324</v>
      </c>
      <c r="B9070" s="54">
        <v>44325</v>
      </c>
      <c r="C9070" s="54" t="s">
        <v>937</v>
      </c>
      <c r="D9070" s="55">
        <f>VLOOKUP(Pag_Inicio_Corr_mas_casos[[#This Row],[Corregimiento]],Hoja3!$A$2:$D$676,4,0)</f>
        <v>80810</v>
      </c>
      <c r="E9070" s="54">
        <v>8</v>
      </c>
    </row>
    <row r="9071" spans="1:5" x14ac:dyDescent="0.2">
      <c r="A9071" s="53">
        <v>44324</v>
      </c>
      <c r="B9071" s="54">
        <v>44325</v>
      </c>
      <c r="C9071" s="54" t="s">
        <v>1003</v>
      </c>
      <c r="D9071" s="55">
        <f>VLOOKUP(Pag_Inicio_Corr_mas_casos[[#This Row],[Corregimiento]],Hoja3!$A$2:$D$676,4,0)</f>
        <v>40611</v>
      </c>
      <c r="E9071" s="54">
        <v>8</v>
      </c>
    </row>
    <row r="9072" spans="1:5" x14ac:dyDescent="0.2">
      <c r="A9072" s="53">
        <v>44324</v>
      </c>
      <c r="B9072" s="54">
        <v>44325</v>
      </c>
      <c r="C9072" s="54" t="s">
        <v>1021</v>
      </c>
      <c r="D9072" s="55">
        <f>VLOOKUP(Pag_Inicio_Corr_mas_casos[[#This Row],[Corregimiento]],Hoja3!$A$2:$D$676,4,0)</f>
        <v>81003</v>
      </c>
      <c r="E9072" s="54">
        <v>8</v>
      </c>
    </row>
    <row r="9073" spans="1:5" x14ac:dyDescent="0.2">
      <c r="A9073" s="53">
        <v>44324</v>
      </c>
      <c r="B9073" s="54">
        <v>44325</v>
      </c>
      <c r="C9073" s="54" t="s">
        <v>1262</v>
      </c>
      <c r="D9073" s="55">
        <f>VLOOKUP(Pag_Inicio_Corr_mas_casos[[#This Row],[Corregimiento]],Hoja3!$A$2:$D$676,4,0)</f>
        <v>41401</v>
      </c>
      <c r="E9073" s="54">
        <v>7</v>
      </c>
    </row>
    <row r="9074" spans="1:5" x14ac:dyDescent="0.2">
      <c r="A9074" s="53">
        <v>44324</v>
      </c>
      <c r="B9074" s="54">
        <v>44325</v>
      </c>
      <c r="C9074" s="54" t="s">
        <v>1036</v>
      </c>
      <c r="D9074" s="55">
        <f>VLOOKUP(Pag_Inicio_Corr_mas_casos[[#This Row],[Corregimiento]],Hoja3!$A$2:$D$676,4,0)</f>
        <v>130106</v>
      </c>
      <c r="E9074" s="54">
        <v>7</v>
      </c>
    </row>
    <row r="9075" spans="1:5" x14ac:dyDescent="0.2">
      <c r="A9075" s="62">
        <v>44325</v>
      </c>
      <c r="B9075" s="63">
        <v>44326</v>
      </c>
      <c r="C9075" s="63" t="s">
        <v>1060</v>
      </c>
      <c r="D9075" s="64">
        <f>VLOOKUP(Pag_Inicio_Corr_mas_casos[[#This Row],[Corregimiento]],Hoja3!$A$2:$D$676,4,0)</f>
        <v>40601</v>
      </c>
      <c r="E9075" s="63">
        <v>20</v>
      </c>
    </row>
    <row r="9076" spans="1:5" x14ac:dyDescent="0.2">
      <c r="A9076" s="62">
        <v>44325</v>
      </c>
      <c r="B9076" s="63">
        <v>44326</v>
      </c>
      <c r="C9076" s="63" t="s">
        <v>1033</v>
      </c>
      <c r="D9076" s="64">
        <f>VLOOKUP(Pag_Inicio_Corr_mas_casos[[#This Row],[Corregimiento]],Hoja3!$A$2:$D$676,4,0)</f>
        <v>91008</v>
      </c>
      <c r="E9076" s="63">
        <v>16</v>
      </c>
    </row>
    <row r="9077" spans="1:5" x14ac:dyDescent="0.2">
      <c r="A9077" s="62">
        <v>44325</v>
      </c>
      <c r="B9077" s="63">
        <v>44326</v>
      </c>
      <c r="C9077" s="63" t="s">
        <v>1011</v>
      </c>
      <c r="D9077" s="64">
        <f>VLOOKUP(Pag_Inicio_Corr_mas_casos[[#This Row],[Corregimiento]],Hoja3!$A$2:$D$676,4,0)</f>
        <v>80809</v>
      </c>
      <c r="E9077" s="63">
        <v>13</v>
      </c>
    </row>
    <row r="9078" spans="1:5" x14ac:dyDescent="0.2">
      <c r="A9078" s="62">
        <v>44325</v>
      </c>
      <c r="B9078" s="63">
        <v>44326</v>
      </c>
      <c r="C9078" s="63" t="s">
        <v>1286</v>
      </c>
      <c r="D9078" s="64">
        <f>VLOOKUP(Pag_Inicio_Corr_mas_casos[[#This Row],[Corregimiento]],Hoja3!$A$2:$D$676,4,0)</f>
        <v>41205</v>
      </c>
      <c r="E9078" s="63">
        <v>12</v>
      </c>
    </row>
    <row r="9079" spans="1:5" x14ac:dyDescent="0.2">
      <c r="A9079" s="62">
        <v>44325</v>
      </c>
      <c r="B9079" s="63">
        <v>44326</v>
      </c>
      <c r="C9079" s="63" t="s">
        <v>1022</v>
      </c>
      <c r="D9079" s="64">
        <f>VLOOKUP(Pag_Inicio_Corr_mas_casos[[#This Row],[Corregimiento]],Hoja3!$A$2:$D$676,4,0)</f>
        <v>91001</v>
      </c>
      <c r="E9079" s="63">
        <v>12</v>
      </c>
    </row>
    <row r="9080" spans="1:5" x14ac:dyDescent="0.2">
      <c r="A9080" s="62">
        <v>44325</v>
      </c>
      <c r="B9080" s="63">
        <v>44326</v>
      </c>
      <c r="C9080" s="63" t="s">
        <v>1066</v>
      </c>
      <c r="D9080" s="64">
        <f>VLOOKUP(Pag_Inicio_Corr_mas_casos[[#This Row],[Corregimiento]],Hoja3!$A$2:$D$676,4,0)</f>
        <v>40610</v>
      </c>
      <c r="E9080" s="63">
        <v>11</v>
      </c>
    </row>
    <row r="9081" spans="1:5" x14ac:dyDescent="0.2">
      <c r="A9081" s="62">
        <v>44325</v>
      </c>
      <c r="B9081" s="63">
        <v>44326</v>
      </c>
      <c r="C9081" s="63" t="s">
        <v>1003</v>
      </c>
      <c r="D9081" s="64">
        <f>VLOOKUP(Pag_Inicio_Corr_mas_casos[[#This Row],[Corregimiento]],Hoja3!$A$2:$D$676,4,0)</f>
        <v>40611</v>
      </c>
      <c r="E9081" s="63">
        <v>11</v>
      </c>
    </row>
    <row r="9082" spans="1:5" x14ac:dyDescent="0.2">
      <c r="A9082" s="62">
        <v>44325</v>
      </c>
      <c r="B9082" s="63">
        <v>44326</v>
      </c>
      <c r="C9082" s="63" t="s">
        <v>1112</v>
      </c>
      <c r="D9082" s="64">
        <f>VLOOKUP(Pag_Inicio_Corr_mas_casos[[#This Row],[Corregimiento]],Hoja3!$A$2:$D$676,4,0)</f>
        <v>40801</v>
      </c>
      <c r="E9082" s="63">
        <v>9</v>
      </c>
    </row>
    <row r="9083" spans="1:5" x14ac:dyDescent="0.2">
      <c r="A9083" s="62">
        <v>44325</v>
      </c>
      <c r="B9083" s="63">
        <v>44326</v>
      </c>
      <c r="C9083" s="63" t="s">
        <v>939</v>
      </c>
      <c r="D9083" s="64">
        <f>VLOOKUP(Pag_Inicio_Corr_mas_casos[[#This Row],[Corregimiento]],Hoja3!$A$2:$D$676,4,0)</f>
        <v>81009</v>
      </c>
      <c r="E9083" s="63">
        <v>9</v>
      </c>
    </row>
    <row r="9084" spans="1:5" x14ac:dyDescent="0.2">
      <c r="A9084" s="62">
        <v>44325</v>
      </c>
      <c r="B9084" s="63">
        <v>44326</v>
      </c>
      <c r="C9084" s="63" t="s">
        <v>1012</v>
      </c>
      <c r="D9084" s="64">
        <f>VLOOKUP(Pag_Inicio_Corr_mas_casos[[#This Row],[Corregimiento]],Hoja3!$A$2:$D$676,4,0)</f>
        <v>80819</v>
      </c>
      <c r="E9084" s="63">
        <v>9</v>
      </c>
    </row>
    <row r="9085" spans="1:5" x14ac:dyDescent="0.2">
      <c r="A9085" s="62">
        <v>44325</v>
      </c>
      <c r="B9085" s="63">
        <v>44326</v>
      </c>
      <c r="C9085" s="63" t="s">
        <v>970</v>
      </c>
      <c r="D9085" s="64">
        <f>VLOOKUP(Pag_Inicio_Corr_mas_casos[[#This Row],[Corregimiento]],Hoja3!$A$2:$D$676,4,0)</f>
        <v>40606</v>
      </c>
      <c r="E9085" s="63">
        <v>9</v>
      </c>
    </row>
    <row r="9086" spans="1:5" x14ac:dyDescent="0.2">
      <c r="A9086" s="62">
        <v>44325</v>
      </c>
      <c r="B9086" s="63">
        <v>44326</v>
      </c>
      <c r="C9086" s="63" t="s">
        <v>1167</v>
      </c>
      <c r="D9086" s="64">
        <f>VLOOKUP(Pag_Inicio_Corr_mas_casos[[#This Row],[Corregimiento]],Hoja3!$A$2:$D$676,4,0)</f>
        <v>10201</v>
      </c>
      <c r="E9086" s="63">
        <v>8</v>
      </c>
    </row>
    <row r="9087" spans="1:5" x14ac:dyDescent="0.2">
      <c r="A9087" s="62">
        <v>44325</v>
      </c>
      <c r="B9087" s="63">
        <v>44326</v>
      </c>
      <c r="C9087" s="63" t="s">
        <v>1147</v>
      </c>
      <c r="D9087" s="64">
        <f>VLOOKUP(Pag_Inicio_Corr_mas_casos[[#This Row],[Corregimiento]],Hoja3!$A$2:$D$676,4,0)</f>
        <v>20301</v>
      </c>
      <c r="E9087" s="63">
        <v>8</v>
      </c>
    </row>
    <row r="9088" spans="1:5" x14ac:dyDescent="0.2">
      <c r="A9088" s="62">
        <v>44325</v>
      </c>
      <c r="B9088" s="63">
        <v>44326</v>
      </c>
      <c r="C9088" s="63" t="s">
        <v>1046</v>
      </c>
      <c r="D9088" s="64">
        <f>VLOOKUP(Pag_Inicio_Corr_mas_casos[[#This Row],[Corregimiento]],Hoja3!$A$2:$D$676,4,0)</f>
        <v>80812</v>
      </c>
      <c r="E9088" s="63">
        <v>8</v>
      </c>
    </row>
    <row r="9089" spans="1:5" x14ac:dyDescent="0.2">
      <c r="A9089" s="62">
        <v>44325</v>
      </c>
      <c r="B9089" s="63">
        <v>44326</v>
      </c>
      <c r="C9089" s="63" t="s">
        <v>1070</v>
      </c>
      <c r="D9089" s="64">
        <f>VLOOKUP(Pag_Inicio_Corr_mas_casos[[#This Row],[Corregimiento]],Hoja3!$A$2:$D$676,4,0)</f>
        <v>91011</v>
      </c>
      <c r="E9089" s="63">
        <v>7</v>
      </c>
    </row>
    <row r="9090" spans="1:5" x14ac:dyDescent="0.2">
      <c r="A9090" s="62">
        <v>44325</v>
      </c>
      <c r="B9090" s="63">
        <v>44326</v>
      </c>
      <c r="C9090" s="63" t="s">
        <v>1036</v>
      </c>
      <c r="D9090" s="64">
        <f>VLOOKUP(Pag_Inicio_Corr_mas_casos[[#This Row],[Corregimiento]],Hoja3!$A$2:$D$676,4,0)</f>
        <v>130106</v>
      </c>
      <c r="E9090" s="63">
        <v>7</v>
      </c>
    </row>
    <row r="9091" spans="1:5" x14ac:dyDescent="0.2">
      <c r="A9091" s="62">
        <v>44325</v>
      </c>
      <c r="B9091" s="63">
        <v>44326</v>
      </c>
      <c r="C9091" s="63" t="s">
        <v>958</v>
      </c>
      <c r="D9091" s="64">
        <f>VLOOKUP(Pag_Inicio_Corr_mas_casos[[#This Row],[Corregimiento]],Hoja3!$A$2:$D$676,4,0)</f>
        <v>50208</v>
      </c>
      <c r="E9091" s="63">
        <v>6</v>
      </c>
    </row>
    <row r="9092" spans="1:5" x14ac:dyDescent="0.2">
      <c r="A9092" s="62">
        <v>44325</v>
      </c>
      <c r="B9092" s="63">
        <v>44326</v>
      </c>
      <c r="C9092" s="63" t="s">
        <v>1290</v>
      </c>
      <c r="D9092" s="64">
        <f>VLOOKUP(Pag_Inicio_Corr_mas_casos[[#This Row],[Corregimiento]],Hoja3!$A$2:$D$676,4,0)</f>
        <v>100103</v>
      </c>
      <c r="E9092" s="63">
        <v>6</v>
      </c>
    </row>
    <row r="9093" spans="1:5" x14ac:dyDescent="0.2">
      <c r="A9093" s="62">
        <v>44325</v>
      </c>
      <c r="B9093" s="63">
        <v>44326</v>
      </c>
      <c r="C9093" s="63" t="s">
        <v>942</v>
      </c>
      <c r="D9093" s="64">
        <f>VLOOKUP(Pag_Inicio_Corr_mas_casos[[#This Row],[Corregimiento]],Hoja3!$A$2:$D$676,4,0)</f>
        <v>80807</v>
      </c>
      <c r="E9093" s="63">
        <v>6</v>
      </c>
    </row>
    <row r="9094" spans="1:5" x14ac:dyDescent="0.2">
      <c r="A9094" s="59">
        <v>44326</v>
      </c>
      <c r="B9094" s="140">
        <v>44327</v>
      </c>
      <c r="C9094" s="60" t="s">
        <v>1022</v>
      </c>
      <c r="D9094" s="61">
        <f>VLOOKUP(Pag_Inicio_Corr_mas_casos[[#This Row],[Corregimiento]],Hoja3!$A$2:$D$676,4,0)</f>
        <v>91001</v>
      </c>
      <c r="E9094" s="60">
        <v>11</v>
      </c>
    </row>
    <row r="9095" spans="1:5" x14ac:dyDescent="0.2">
      <c r="A9095" s="59">
        <v>44326</v>
      </c>
      <c r="B9095" s="140">
        <v>44327</v>
      </c>
      <c r="C9095" s="60" t="s">
        <v>1070</v>
      </c>
      <c r="D9095" s="61">
        <f>VLOOKUP(Pag_Inicio_Corr_mas_casos[[#This Row],[Corregimiento]],Hoja3!$A$2:$D$676,4,0)</f>
        <v>91011</v>
      </c>
      <c r="E9095" s="60">
        <v>11</v>
      </c>
    </row>
    <row r="9096" spans="1:5" x14ac:dyDescent="0.2">
      <c r="A9096" s="59">
        <v>44326</v>
      </c>
      <c r="B9096" s="140">
        <v>44327</v>
      </c>
      <c r="C9096" s="60" t="s">
        <v>1058</v>
      </c>
      <c r="D9096" s="61">
        <f>VLOOKUP(Pag_Inicio_Corr_mas_casos[[#This Row],[Corregimiento]],Hoja3!$A$2:$D$676,4,0)</f>
        <v>40501</v>
      </c>
      <c r="E9096" s="60">
        <v>10</v>
      </c>
    </row>
    <row r="9097" spans="1:5" x14ac:dyDescent="0.2">
      <c r="A9097" s="59">
        <v>44326</v>
      </c>
      <c r="B9097" s="140">
        <v>44327</v>
      </c>
      <c r="C9097" s="60" t="s">
        <v>1098</v>
      </c>
      <c r="D9097" s="61">
        <f>VLOOKUP(Pag_Inicio_Corr_mas_casos[[#This Row],[Corregimiento]],Hoja3!$A$2:$D$676,4,0)</f>
        <v>40205</v>
      </c>
      <c r="E9097" s="60">
        <v>9</v>
      </c>
    </row>
    <row r="9098" spans="1:5" x14ac:dyDescent="0.2">
      <c r="A9098" s="59">
        <v>44326</v>
      </c>
      <c r="B9098" s="140">
        <v>44327</v>
      </c>
      <c r="C9098" s="60" t="s">
        <v>1012</v>
      </c>
      <c r="D9098" s="61">
        <f>VLOOKUP(Pag_Inicio_Corr_mas_casos[[#This Row],[Corregimiento]],Hoja3!$A$2:$D$676,4,0)</f>
        <v>80819</v>
      </c>
      <c r="E9098" s="60">
        <v>9</v>
      </c>
    </row>
    <row r="9099" spans="1:5" x14ac:dyDescent="0.2">
      <c r="A9099" s="59">
        <v>44326</v>
      </c>
      <c r="B9099" s="140">
        <v>44327</v>
      </c>
      <c r="C9099" s="60" t="s">
        <v>1003</v>
      </c>
      <c r="D9099" s="61">
        <f>VLOOKUP(Pag_Inicio_Corr_mas_casos[[#This Row],[Corregimiento]],Hoja3!$A$2:$D$676,4,0)</f>
        <v>40611</v>
      </c>
      <c r="E9099" s="60">
        <v>9</v>
      </c>
    </row>
    <row r="9100" spans="1:5" x14ac:dyDescent="0.2">
      <c r="A9100" s="59">
        <v>44326</v>
      </c>
      <c r="B9100" s="140">
        <v>44327</v>
      </c>
      <c r="C9100" s="60" t="s">
        <v>939</v>
      </c>
      <c r="D9100" s="61">
        <f>VLOOKUP(Pag_Inicio_Corr_mas_casos[[#This Row],[Corregimiento]],Hoja3!$A$2:$D$676,4,0)</f>
        <v>81009</v>
      </c>
      <c r="E9100" s="60">
        <v>9</v>
      </c>
    </row>
    <row r="9101" spans="1:5" x14ac:dyDescent="0.2">
      <c r="A9101" s="59">
        <v>44326</v>
      </c>
      <c r="B9101" s="140">
        <v>44327</v>
      </c>
      <c r="C9101" s="60" t="s">
        <v>1060</v>
      </c>
      <c r="D9101" s="61">
        <f>VLOOKUP(Pag_Inicio_Corr_mas_casos[[#This Row],[Corregimiento]],Hoja3!$A$2:$D$676,4,0)</f>
        <v>40601</v>
      </c>
      <c r="E9101" s="60">
        <v>5</v>
      </c>
    </row>
    <row r="9102" spans="1:5" x14ac:dyDescent="0.2">
      <c r="A9102" s="59">
        <v>44326</v>
      </c>
      <c r="B9102" s="140">
        <v>44327</v>
      </c>
      <c r="C9102" s="60" t="s">
        <v>951</v>
      </c>
      <c r="D9102" s="61">
        <f>VLOOKUP(Pag_Inicio_Corr_mas_casos[[#This Row],[Corregimiento]],Hoja3!$A$2:$D$676,4,0)</f>
        <v>80813</v>
      </c>
      <c r="E9102" s="60">
        <v>5</v>
      </c>
    </row>
    <row r="9103" spans="1:5" x14ac:dyDescent="0.2">
      <c r="A9103" s="59">
        <v>44326</v>
      </c>
      <c r="B9103" s="140">
        <v>44327</v>
      </c>
      <c r="C9103" s="60" t="s">
        <v>1167</v>
      </c>
      <c r="D9103" s="61">
        <f>VLOOKUP(Pag_Inicio_Corr_mas_casos[[#This Row],[Corregimiento]],Hoja3!$A$2:$D$676,4,0)</f>
        <v>10201</v>
      </c>
      <c r="E9103" s="60">
        <v>5</v>
      </c>
    </row>
    <row r="9104" spans="1:5" x14ac:dyDescent="0.2">
      <c r="A9104" s="59">
        <v>44326</v>
      </c>
      <c r="B9104" s="140">
        <v>44327</v>
      </c>
      <c r="C9104" s="60" t="s">
        <v>940</v>
      </c>
      <c r="D9104" s="61">
        <f>VLOOKUP(Pag_Inicio_Corr_mas_casos[[#This Row],[Corregimiento]],Hoja3!$A$2:$D$676,4,0)</f>
        <v>80806</v>
      </c>
      <c r="E9104" s="60">
        <v>5</v>
      </c>
    </row>
    <row r="9105" spans="1:5" x14ac:dyDescent="0.2">
      <c r="A9105" s="59">
        <v>44326</v>
      </c>
      <c r="B9105" s="140">
        <v>44327</v>
      </c>
      <c r="C9105" s="60" t="s">
        <v>1007</v>
      </c>
      <c r="D9105" s="61">
        <f>VLOOKUP(Pag_Inicio_Corr_mas_casos[[#This Row],[Corregimiento]],Hoja3!$A$2:$D$676,4,0)</f>
        <v>40612</v>
      </c>
      <c r="E9105" s="60">
        <v>5</v>
      </c>
    </row>
    <row r="9106" spans="1:5" x14ac:dyDescent="0.2">
      <c r="A9106" s="59">
        <v>44326</v>
      </c>
      <c r="B9106" s="140">
        <v>44327</v>
      </c>
      <c r="C9106" s="60" t="s">
        <v>1046</v>
      </c>
      <c r="D9106" s="61">
        <f>VLOOKUP(Pag_Inicio_Corr_mas_casos[[#This Row],[Corregimiento]],Hoja3!$A$2:$D$676,4,0)</f>
        <v>80812</v>
      </c>
      <c r="E9106" s="60">
        <v>5</v>
      </c>
    </row>
    <row r="9107" spans="1:5" x14ac:dyDescent="0.2">
      <c r="A9107" s="59">
        <v>44326</v>
      </c>
      <c r="B9107" s="140">
        <v>44327</v>
      </c>
      <c r="C9107" s="60" t="s">
        <v>1204</v>
      </c>
      <c r="D9107" s="61">
        <f>VLOOKUP(Pag_Inicio_Corr_mas_casos[[#This Row],[Corregimiento]],Hoja3!$A$2:$D$676,4,0)</f>
        <v>120507</v>
      </c>
      <c r="E9107" s="60">
        <v>4</v>
      </c>
    </row>
    <row r="9108" spans="1:5" x14ac:dyDescent="0.2">
      <c r="A9108" s="59">
        <v>44326</v>
      </c>
      <c r="B9108" s="140">
        <v>44327</v>
      </c>
      <c r="C9108" s="60" t="s">
        <v>1009</v>
      </c>
      <c r="D9108" s="61">
        <f>VLOOKUP(Pag_Inicio_Corr_mas_casos[[#This Row],[Corregimiento]],Hoja3!$A$2:$D$676,4,0)</f>
        <v>40608</v>
      </c>
      <c r="E9108" s="60">
        <v>4</v>
      </c>
    </row>
    <row r="9109" spans="1:5" x14ac:dyDescent="0.2">
      <c r="A9109" s="59">
        <v>44326</v>
      </c>
      <c r="B9109" s="140">
        <v>44327</v>
      </c>
      <c r="C9109" s="60" t="s">
        <v>991</v>
      </c>
      <c r="D9109" s="61">
        <f>VLOOKUP(Pag_Inicio_Corr_mas_casos[[#This Row],[Corregimiento]],Hoja3!$A$2:$D$676,4,0)</f>
        <v>130706</v>
      </c>
      <c r="E9109" s="60">
        <v>4</v>
      </c>
    </row>
    <row r="9110" spans="1:5" x14ac:dyDescent="0.2">
      <c r="A9110" s="59">
        <v>44326</v>
      </c>
      <c r="B9110" s="140">
        <v>44327</v>
      </c>
      <c r="C9110" s="60" t="s">
        <v>1171</v>
      </c>
      <c r="D9110" s="61">
        <f>VLOOKUP(Pag_Inicio_Corr_mas_casos[[#This Row],[Corregimiento]],Hoja3!$A$2:$D$676,4,0)</f>
        <v>10215</v>
      </c>
      <c r="E9110" s="60">
        <v>4</v>
      </c>
    </row>
    <row r="9111" spans="1:5" x14ac:dyDescent="0.2">
      <c r="A9111" s="59">
        <v>44326</v>
      </c>
      <c r="B9111" s="140">
        <v>44327</v>
      </c>
      <c r="C9111" s="60" t="s">
        <v>1011</v>
      </c>
      <c r="D9111" s="61">
        <f>VLOOKUP(Pag_Inicio_Corr_mas_casos[[#This Row],[Corregimiento]],Hoja3!$A$2:$D$676,4,0)</f>
        <v>80809</v>
      </c>
      <c r="E9111" s="60">
        <v>4</v>
      </c>
    </row>
    <row r="9112" spans="1:5" x14ac:dyDescent="0.2">
      <c r="A9112" s="59">
        <v>44326</v>
      </c>
      <c r="B9112" s="140">
        <v>44327</v>
      </c>
      <c r="C9112" s="60" t="s">
        <v>1291</v>
      </c>
      <c r="D9112" s="61">
        <f>VLOOKUP(Pag_Inicio_Corr_mas_casos[[#This Row],[Corregimiento]],Hoja3!$A$2:$D$676,4,0)</f>
        <v>90804</v>
      </c>
      <c r="E9112" s="60">
        <v>4</v>
      </c>
    </row>
    <row r="9113" spans="1:5" x14ac:dyDescent="0.2">
      <c r="A9113" s="59">
        <v>44326</v>
      </c>
      <c r="B9113" s="140">
        <v>44327</v>
      </c>
      <c r="C9113" s="60" t="s">
        <v>970</v>
      </c>
      <c r="D9113" s="61">
        <f>VLOOKUP(Pag_Inicio_Corr_mas_casos[[#This Row],[Corregimiento]],Hoja3!$A$2:$D$676,4,0)</f>
        <v>40606</v>
      </c>
      <c r="E9113" s="60">
        <v>4</v>
      </c>
    </row>
    <row r="9114" spans="1:5" x14ac:dyDescent="0.2">
      <c r="A9114" s="74">
        <v>44327</v>
      </c>
      <c r="B9114" s="75">
        <v>44328</v>
      </c>
      <c r="C9114" s="75" t="s">
        <v>1060</v>
      </c>
      <c r="D9114" s="76">
        <f>VLOOKUP(Pag_Inicio_Corr_mas_casos[[#This Row],[Corregimiento]],Hoja3!$A$2:$D$676,4,0)</f>
        <v>40601</v>
      </c>
      <c r="E9114" s="75">
        <v>26</v>
      </c>
    </row>
    <row r="9115" spans="1:5" x14ac:dyDescent="0.2">
      <c r="A9115" s="74">
        <v>44327</v>
      </c>
      <c r="B9115" s="75">
        <v>44328</v>
      </c>
      <c r="C9115" s="75" t="s">
        <v>1046</v>
      </c>
      <c r="D9115" s="76">
        <f>VLOOKUP(Pag_Inicio_Corr_mas_casos[[#This Row],[Corregimiento]],Hoja3!$A$2:$D$676,4,0)</f>
        <v>80812</v>
      </c>
      <c r="E9115" s="75">
        <v>14</v>
      </c>
    </row>
    <row r="9116" spans="1:5" x14ac:dyDescent="0.2">
      <c r="A9116" s="74">
        <v>44327</v>
      </c>
      <c r="B9116" s="75">
        <v>44328</v>
      </c>
      <c r="C9116" s="75" t="s">
        <v>937</v>
      </c>
      <c r="D9116" s="76">
        <f>VLOOKUP(Pag_Inicio_Corr_mas_casos[[#This Row],[Corregimiento]],Hoja3!$A$2:$D$676,4,0)</f>
        <v>80810</v>
      </c>
      <c r="E9116" s="75">
        <v>13</v>
      </c>
    </row>
    <row r="9117" spans="1:5" x14ac:dyDescent="0.2">
      <c r="A9117" s="74">
        <v>44327</v>
      </c>
      <c r="B9117" s="75">
        <v>44328</v>
      </c>
      <c r="C9117" s="75" t="s">
        <v>940</v>
      </c>
      <c r="D9117" s="76">
        <f>VLOOKUP(Pag_Inicio_Corr_mas_casos[[#This Row],[Corregimiento]],Hoja3!$A$2:$D$676,4,0)</f>
        <v>80806</v>
      </c>
      <c r="E9117" s="75">
        <v>13</v>
      </c>
    </row>
    <row r="9118" spans="1:5" x14ac:dyDescent="0.2">
      <c r="A9118" s="74">
        <v>44327</v>
      </c>
      <c r="B9118" s="75">
        <v>44328</v>
      </c>
      <c r="C9118" s="75" t="s">
        <v>1011</v>
      </c>
      <c r="D9118" s="76">
        <f>VLOOKUP(Pag_Inicio_Corr_mas_casos[[#This Row],[Corregimiento]],Hoja3!$A$2:$D$676,4,0)</f>
        <v>80809</v>
      </c>
      <c r="E9118" s="75">
        <v>13</v>
      </c>
    </row>
    <row r="9119" spans="1:5" x14ac:dyDescent="0.2">
      <c r="A9119" s="74">
        <v>44327</v>
      </c>
      <c r="B9119" s="75">
        <v>44328</v>
      </c>
      <c r="C9119" s="75" t="s">
        <v>1033</v>
      </c>
      <c r="D9119" s="76">
        <f>VLOOKUP(Pag_Inicio_Corr_mas_casos[[#This Row],[Corregimiento]],Hoja3!$A$2:$D$676,4,0)</f>
        <v>91008</v>
      </c>
      <c r="E9119" s="75">
        <v>11</v>
      </c>
    </row>
    <row r="9120" spans="1:5" x14ac:dyDescent="0.2">
      <c r="A9120" s="74">
        <v>44327</v>
      </c>
      <c r="B9120" s="75">
        <v>44328</v>
      </c>
      <c r="C9120" s="75" t="s">
        <v>942</v>
      </c>
      <c r="D9120" s="76">
        <f>VLOOKUP(Pag_Inicio_Corr_mas_casos[[#This Row],[Corregimiento]],Hoja3!$A$2:$D$676,4,0)</f>
        <v>80807</v>
      </c>
      <c r="E9120" s="75">
        <v>11</v>
      </c>
    </row>
    <row r="9121" spans="1:5" x14ac:dyDescent="0.2">
      <c r="A9121" s="74">
        <v>44327</v>
      </c>
      <c r="B9121" s="75">
        <v>44328</v>
      </c>
      <c r="C9121" s="75" t="s">
        <v>1070</v>
      </c>
      <c r="D9121" s="76">
        <f>VLOOKUP(Pag_Inicio_Corr_mas_casos[[#This Row],[Corregimiento]],Hoja3!$A$2:$D$676,4,0)</f>
        <v>91011</v>
      </c>
      <c r="E9121" s="75">
        <v>10</v>
      </c>
    </row>
    <row r="9122" spans="1:5" x14ac:dyDescent="0.2">
      <c r="A9122" s="74">
        <v>44327</v>
      </c>
      <c r="B9122" s="75">
        <v>44328</v>
      </c>
      <c r="C9122" s="75" t="s">
        <v>939</v>
      </c>
      <c r="D9122" s="76">
        <f>VLOOKUP(Pag_Inicio_Corr_mas_casos[[#This Row],[Corregimiento]],Hoja3!$A$2:$D$676,4,0)</f>
        <v>81009</v>
      </c>
      <c r="E9122" s="75">
        <v>9</v>
      </c>
    </row>
    <row r="9123" spans="1:5" x14ac:dyDescent="0.2">
      <c r="A9123" s="74">
        <v>44327</v>
      </c>
      <c r="B9123" s="75">
        <v>44328</v>
      </c>
      <c r="C9123" s="75" t="s">
        <v>1003</v>
      </c>
      <c r="D9123" s="76">
        <f>VLOOKUP(Pag_Inicio_Corr_mas_casos[[#This Row],[Corregimiento]],Hoja3!$A$2:$D$676,4,0)</f>
        <v>40611</v>
      </c>
      <c r="E9123" s="75">
        <v>9</v>
      </c>
    </row>
    <row r="9124" spans="1:5" x14ac:dyDescent="0.2">
      <c r="A9124" s="74">
        <v>44327</v>
      </c>
      <c r="B9124" s="75">
        <v>44328</v>
      </c>
      <c r="C9124" s="75" t="s">
        <v>947</v>
      </c>
      <c r="D9124" s="76">
        <f>VLOOKUP(Pag_Inicio_Corr_mas_casos[[#This Row],[Corregimiento]],Hoja3!$A$2:$D$676,4,0)</f>
        <v>80826</v>
      </c>
      <c r="E9124" s="75">
        <v>9</v>
      </c>
    </row>
    <row r="9125" spans="1:5" x14ac:dyDescent="0.2">
      <c r="A9125" s="74">
        <v>44327</v>
      </c>
      <c r="B9125" s="75">
        <v>44328</v>
      </c>
      <c r="C9125" s="75" t="s">
        <v>1007</v>
      </c>
      <c r="D9125" s="76">
        <f>VLOOKUP(Pag_Inicio_Corr_mas_casos[[#This Row],[Corregimiento]],Hoja3!$A$2:$D$676,4,0)</f>
        <v>40612</v>
      </c>
      <c r="E9125" s="75">
        <v>8</v>
      </c>
    </row>
    <row r="9126" spans="1:5" x14ac:dyDescent="0.2">
      <c r="A9126" s="74">
        <v>44327</v>
      </c>
      <c r="B9126" s="75">
        <v>44328</v>
      </c>
      <c r="C9126" s="75" t="s">
        <v>953</v>
      </c>
      <c r="D9126" s="76">
        <f>VLOOKUP(Pag_Inicio_Corr_mas_casos[[#This Row],[Corregimiento]],Hoja3!$A$2:$D$676,4,0)</f>
        <v>80817</v>
      </c>
      <c r="E9126" s="75">
        <v>8</v>
      </c>
    </row>
    <row r="9127" spans="1:5" x14ac:dyDescent="0.2">
      <c r="A9127" s="74">
        <v>44327</v>
      </c>
      <c r="B9127" s="75">
        <v>44328</v>
      </c>
      <c r="C9127" s="75" t="s">
        <v>1021</v>
      </c>
      <c r="D9127" s="76">
        <f>VLOOKUP(Pag_Inicio_Corr_mas_casos[[#This Row],[Corregimiento]],Hoja3!$A$2:$D$676,4,0)</f>
        <v>81003</v>
      </c>
      <c r="E9127" s="75">
        <v>8</v>
      </c>
    </row>
    <row r="9128" spans="1:5" x14ac:dyDescent="0.2">
      <c r="A9128" s="74">
        <v>44327</v>
      </c>
      <c r="B9128" s="75">
        <v>44328</v>
      </c>
      <c r="C9128" s="75" t="s">
        <v>1036</v>
      </c>
      <c r="D9128" s="76">
        <f>VLOOKUP(Pag_Inicio_Corr_mas_casos[[#This Row],[Corregimiento]],Hoja3!$A$2:$D$676,4,0)</f>
        <v>130106</v>
      </c>
      <c r="E9128" s="75">
        <v>8</v>
      </c>
    </row>
    <row r="9129" spans="1:5" x14ac:dyDescent="0.2">
      <c r="A9129" s="74">
        <v>44327</v>
      </c>
      <c r="B9129" s="75">
        <v>44328</v>
      </c>
      <c r="C9129" s="75" t="s">
        <v>1012</v>
      </c>
      <c r="D9129" s="76">
        <f>VLOOKUP(Pag_Inicio_Corr_mas_casos[[#This Row],[Corregimiento]],Hoja3!$A$2:$D$676,4,0)</f>
        <v>80819</v>
      </c>
      <c r="E9129" s="75">
        <v>7</v>
      </c>
    </row>
    <row r="9130" spans="1:5" x14ac:dyDescent="0.2">
      <c r="A9130" s="74">
        <v>44327</v>
      </c>
      <c r="B9130" s="75">
        <v>44328</v>
      </c>
      <c r="C9130" s="75" t="s">
        <v>1049</v>
      </c>
      <c r="D9130" s="76">
        <f>VLOOKUP(Pag_Inicio_Corr_mas_casos[[#This Row],[Corregimiento]],Hoja3!$A$2:$D$676,4,0)</f>
        <v>50316</v>
      </c>
      <c r="E9130" s="75">
        <v>7</v>
      </c>
    </row>
    <row r="9131" spans="1:5" x14ac:dyDescent="0.2">
      <c r="A9131" s="74">
        <v>44327</v>
      </c>
      <c r="B9131" s="75">
        <v>44328</v>
      </c>
      <c r="C9131" s="75" t="s">
        <v>1175</v>
      </c>
      <c r="D9131" s="76">
        <f>VLOOKUP(Pag_Inicio_Corr_mas_casos[[#This Row],[Corregimiento]],Hoja3!$A$2:$D$676,4,0)</f>
        <v>40701</v>
      </c>
      <c r="E9131" s="75">
        <v>7</v>
      </c>
    </row>
    <row r="9132" spans="1:5" x14ac:dyDescent="0.2">
      <c r="A9132" s="74">
        <v>44327</v>
      </c>
      <c r="B9132" s="75">
        <v>44328</v>
      </c>
      <c r="C9132" s="75" t="s">
        <v>946</v>
      </c>
      <c r="D9132" s="76">
        <f>VLOOKUP(Pag_Inicio_Corr_mas_casos[[#This Row],[Corregimiento]],Hoja3!$A$2:$D$676,4,0)</f>
        <v>80814</v>
      </c>
      <c r="E9132" s="75">
        <v>7</v>
      </c>
    </row>
    <row r="9133" spans="1:5" x14ac:dyDescent="0.2">
      <c r="A9133" s="74">
        <v>44327</v>
      </c>
      <c r="B9133" s="75">
        <v>44328</v>
      </c>
      <c r="C9133" s="75" t="s">
        <v>1066</v>
      </c>
      <c r="D9133" s="76">
        <f>VLOOKUP(Pag_Inicio_Corr_mas_casos[[#This Row],[Corregimiento]],Hoja3!$A$2:$D$676,4,0)</f>
        <v>40610</v>
      </c>
      <c r="E9133" s="75">
        <v>6</v>
      </c>
    </row>
    <row r="9134" spans="1:5" x14ac:dyDescent="0.2">
      <c r="A9134" s="80">
        <v>44328</v>
      </c>
      <c r="B9134" s="81">
        <v>44329</v>
      </c>
      <c r="C9134" s="81" t="s">
        <v>1060</v>
      </c>
      <c r="D9134" s="82">
        <f>VLOOKUP(Pag_Inicio_Corr_mas_casos[[#This Row],[Corregimiento]],Hoja3!$A$2:$D$676,4,0)</f>
        <v>40601</v>
      </c>
      <c r="E9134" s="81">
        <v>22</v>
      </c>
    </row>
    <row r="9135" spans="1:5" x14ac:dyDescent="0.2">
      <c r="A9135" s="80">
        <v>44328</v>
      </c>
      <c r="B9135" s="81">
        <v>44329</v>
      </c>
      <c r="C9135" s="81" t="s">
        <v>1007</v>
      </c>
      <c r="D9135" s="82">
        <f>VLOOKUP(Pag_Inicio_Corr_mas_casos[[#This Row],[Corregimiento]],Hoja3!$A$2:$D$676,4,0)</f>
        <v>40612</v>
      </c>
      <c r="E9135" s="81">
        <v>17</v>
      </c>
    </row>
    <row r="9136" spans="1:5" x14ac:dyDescent="0.2">
      <c r="A9136" s="80">
        <v>44328</v>
      </c>
      <c r="B9136" s="81">
        <v>44329</v>
      </c>
      <c r="C9136" s="81" t="s">
        <v>1099</v>
      </c>
      <c r="D9136" s="82">
        <f>VLOOKUP(Pag_Inicio_Corr_mas_casos[[#This Row],[Corregimiento]],Hoja3!$A$2:$D$676,4,0)</f>
        <v>41401</v>
      </c>
      <c r="E9136" s="81">
        <v>15</v>
      </c>
    </row>
    <row r="9137" spans="1:5" x14ac:dyDescent="0.2">
      <c r="A9137" s="80">
        <v>44328</v>
      </c>
      <c r="B9137" s="81">
        <v>44329</v>
      </c>
      <c r="C9137" s="81" t="s">
        <v>942</v>
      </c>
      <c r="D9137" s="82">
        <f>VLOOKUP(Pag_Inicio_Corr_mas_casos[[#This Row],[Corregimiento]],Hoja3!$A$2:$D$676,4,0)</f>
        <v>80807</v>
      </c>
      <c r="E9137" s="81">
        <v>14</v>
      </c>
    </row>
    <row r="9138" spans="1:5" x14ac:dyDescent="0.2">
      <c r="A9138" s="80">
        <v>44328</v>
      </c>
      <c r="B9138" s="81">
        <v>44329</v>
      </c>
      <c r="C9138" s="81" t="s">
        <v>1066</v>
      </c>
      <c r="D9138" s="82">
        <f>VLOOKUP(Pag_Inicio_Corr_mas_casos[[#This Row],[Corregimiento]],Hoja3!$A$2:$D$676,4,0)</f>
        <v>40610</v>
      </c>
      <c r="E9138" s="81">
        <v>13</v>
      </c>
    </row>
    <row r="9139" spans="1:5" x14ac:dyDescent="0.2">
      <c r="A9139" s="80">
        <v>44328</v>
      </c>
      <c r="B9139" s="81">
        <v>44329</v>
      </c>
      <c r="C9139" s="81" t="s">
        <v>1011</v>
      </c>
      <c r="D9139" s="82">
        <f>VLOOKUP(Pag_Inicio_Corr_mas_casos[[#This Row],[Corregimiento]],Hoja3!$A$2:$D$676,4,0)</f>
        <v>80809</v>
      </c>
      <c r="E9139" s="81">
        <v>13</v>
      </c>
    </row>
    <row r="9140" spans="1:5" x14ac:dyDescent="0.2">
      <c r="A9140" s="80">
        <v>44328</v>
      </c>
      <c r="B9140" s="81">
        <v>44329</v>
      </c>
      <c r="C9140" s="81" t="s">
        <v>1058</v>
      </c>
      <c r="D9140" s="82">
        <f>VLOOKUP(Pag_Inicio_Corr_mas_casos[[#This Row],[Corregimiento]],Hoja3!$A$2:$D$676,4,0)</f>
        <v>40501</v>
      </c>
      <c r="E9140" s="81">
        <v>13</v>
      </c>
    </row>
    <row r="9141" spans="1:5" x14ac:dyDescent="0.2">
      <c r="A9141" s="80">
        <v>44328</v>
      </c>
      <c r="B9141" s="81">
        <v>44329</v>
      </c>
      <c r="C9141" s="81" t="s">
        <v>940</v>
      </c>
      <c r="D9141" s="82">
        <f>VLOOKUP(Pag_Inicio_Corr_mas_casos[[#This Row],[Corregimiento]],Hoja3!$A$2:$D$676,4,0)</f>
        <v>80806</v>
      </c>
      <c r="E9141" s="81">
        <v>11</v>
      </c>
    </row>
    <row r="9142" spans="1:5" x14ac:dyDescent="0.2">
      <c r="A9142" s="80">
        <v>44328</v>
      </c>
      <c r="B9142" s="81">
        <v>44329</v>
      </c>
      <c r="C9142" s="81" t="s">
        <v>1292</v>
      </c>
      <c r="D9142" s="82">
        <f>VLOOKUP(Pag_Inicio_Corr_mas_casos[[#This Row],[Corregimiento]],Hoja3!$A$2:$D$676,4,0)</f>
        <v>20304</v>
      </c>
      <c r="E9142" s="81">
        <v>11</v>
      </c>
    </row>
    <row r="9143" spans="1:5" x14ac:dyDescent="0.2">
      <c r="A9143" s="80">
        <v>44328</v>
      </c>
      <c r="B9143" s="81">
        <v>44329</v>
      </c>
      <c r="C9143" s="81" t="s">
        <v>1003</v>
      </c>
      <c r="D9143" s="82">
        <f>VLOOKUP(Pag_Inicio_Corr_mas_casos[[#This Row],[Corregimiento]],Hoja3!$A$2:$D$676,4,0)</f>
        <v>40611</v>
      </c>
      <c r="E9143" s="81">
        <v>10</v>
      </c>
    </row>
    <row r="9144" spans="1:5" x14ac:dyDescent="0.2">
      <c r="A9144" s="80">
        <v>44328</v>
      </c>
      <c r="B9144" s="81">
        <v>44329</v>
      </c>
      <c r="C9144" s="81" t="s">
        <v>953</v>
      </c>
      <c r="D9144" s="82">
        <f>VLOOKUP(Pag_Inicio_Corr_mas_casos[[#This Row],[Corregimiento]],Hoja3!$A$2:$D$676,4,0)</f>
        <v>80817</v>
      </c>
      <c r="E9144" s="81">
        <v>10</v>
      </c>
    </row>
    <row r="9145" spans="1:5" x14ac:dyDescent="0.2">
      <c r="A9145" s="80">
        <v>44328</v>
      </c>
      <c r="B9145" s="81">
        <v>44329</v>
      </c>
      <c r="C9145" s="81" t="s">
        <v>1046</v>
      </c>
      <c r="D9145" s="82">
        <f>VLOOKUP(Pag_Inicio_Corr_mas_casos[[#This Row],[Corregimiento]],Hoja3!$A$2:$D$676,4,0)</f>
        <v>80812</v>
      </c>
      <c r="E9145" s="81">
        <v>9</v>
      </c>
    </row>
    <row r="9146" spans="1:5" x14ac:dyDescent="0.2">
      <c r="A9146" s="80">
        <v>44328</v>
      </c>
      <c r="B9146" s="81">
        <v>44329</v>
      </c>
      <c r="C9146" s="81" t="s">
        <v>1247</v>
      </c>
      <c r="D9146" s="82">
        <f>VLOOKUP(Pag_Inicio_Corr_mas_casos[[#This Row],[Corregimiento]],Hoja3!$A$2:$D$676,4,0)</f>
        <v>10101</v>
      </c>
      <c r="E9146" s="81">
        <v>9</v>
      </c>
    </row>
    <row r="9147" spans="1:5" x14ac:dyDescent="0.2">
      <c r="A9147" s="80">
        <v>44328</v>
      </c>
      <c r="B9147" s="81">
        <v>44329</v>
      </c>
      <c r="C9147" s="81" t="s">
        <v>1201</v>
      </c>
      <c r="D9147" s="82">
        <f>VLOOKUP(Pag_Inicio_Corr_mas_casos[[#This Row],[Corregimiento]],Hoja3!$A$2:$D$676,4,0)</f>
        <v>10301</v>
      </c>
      <c r="E9147" s="81">
        <v>9</v>
      </c>
    </row>
    <row r="9148" spans="1:5" x14ac:dyDescent="0.2">
      <c r="A9148" s="80">
        <v>44328</v>
      </c>
      <c r="B9148" s="81">
        <v>44329</v>
      </c>
      <c r="C9148" s="81" t="s">
        <v>1150</v>
      </c>
      <c r="D9148" s="82">
        <f>VLOOKUP(Pag_Inicio_Corr_mas_casos[[#This Row],[Corregimiento]],Hoja3!$A$2:$D$676,4,0)</f>
        <v>10206</v>
      </c>
      <c r="E9148" s="81">
        <v>9</v>
      </c>
    </row>
    <row r="9149" spans="1:5" x14ac:dyDescent="0.2">
      <c r="A9149" s="80">
        <v>44328</v>
      </c>
      <c r="B9149" s="81">
        <v>44329</v>
      </c>
      <c r="C9149" s="81" t="s">
        <v>1293</v>
      </c>
      <c r="D9149" s="82">
        <f>VLOOKUP(Pag_Inicio_Corr_mas_casos[[#This Row],[Corregimiento]],Hoja3!$A$2:$D$676,4,0)</f>
        <v>100103</v>
      </c>
      <c r="E9149" s="81">
        <v>8</v>
      </c>
    </row>
    <row r="9150" spans="1:5" x14ac:dyDescent="0.2">
      <c r="A9150" s="80">
        <v>44328</v>
      </c>
      <c r="B9150" s="81">
        <v>44329</v>
      </c>
      <c r="C9150" s="81" t="s">
        <v>961</v>
      </c>
      <c r="D9150" s="82">
        <f>VLOOKUP(Pag_Inicio_Corr_mas_casos[[#This Row],[Corregimiento]],Hoja3!$A$2:$D$676,4,0)</f>
        <v>20601</v>
      </c>
      <c r="E9150" s="81">
        <v>8</v>
      </c>
    </row>
    <row r="9151" spans="1:5" x14ac:dyDescent="0.2">
      <c r="A9151" s="80">
        <v>44328</v>
      </c>
      <c r="B9151" s="81">
        <v>44329</v>
      </c>
      <c r="C9151" s="81" t="s">
        <v>951</v>
      </c>
      <c r="D9151" s="82">
        <f>VLOOKUP(Pag_Inicio_Corr_mas_casos[[#This Row],[Corregimiento]],Hoja3!$A$2:$D$676,4,0)</f>
        <v>80813</v>
      </c>
      <c r="E9151" s="81">
        <v>8</v>
      </c>
    </row>
    <row r="9152" spans="1:5" x14ac:dyDescent="0.2">
      <c r="A9152" s="80">
        <v>44328</v>
      </c>
      <c r="B9152" s="81">
        <v>44329</v>
      </c>
      <c r="C9152" s="81" t="s">
        <v>1067</v>
      </c>
      <c r="D9152" s="82">
        <f>VLOOKUP(Pag_Inicio_Corr_mas_casos[[#This Row],[Corregimiento]],Hoja3!$A$2:$D$676,4,0)</f>
        <v>20201</v>
      </c>
      <c r="E9152" s="81">
        <v>8</v>
      </c>
    </row>
    <row r="9153" spans="1:5" x14ac:dyDescent="0.2">
      <c r="A9153" s="80">
        <v>44328</v>
      </c>
      <c r="B9153" s="81">
        <v>44329</v>
      </c>
      <c r="C9153" s="81" t="s">
        <v>1054</v>
      </c>
      <c r="D9153" s="82">
        <f>VLOOKUP(Pag_Inicio_Corr_mas_casos[[#This Row],[Corregimiento]],Hoja3!$A$2:$D$676,4,0)</f>
        <v>130102</v>
      </c>
      <c r="E9153" s="81">
        <v>8</v>
      </c>
    </row>
    <row r="9154" spans="1:5" x14ac:dyDescent="0.2">
      <c r="A9154" s="32">
        <v>44329</v>
      </c>
      <c r="B9154" s="33">
        <v>44330</v>
      </c>
      <c r="C9154" s="33" t="s">
        <v>1067</v>
      </c>
      <c r="D9154" s="34">
        <f>VLOOKUP(Pag_Inicio_Corr_mas_casos[[#This Row],[Corregimiento]],Hoja3!$A$2:$D$676,4,0)</f>
        <v>20201</v>
      </c>
      <c r="E9154" s="33">
        <v>41</v>
      </c>
    </row>
    <row r="9155" spans="1:5" x14ac:dyDescent="0.2">
      <c r="A9155" s="32">
        <v>44329</v>
      </c>
      <c r="B9155" s="33">
        <v>44330</v>
      </c>
      <c r="C9155" s="33" t="s">
        <v>1218</v>
      </c>
      <c r="D9155" s="34">
        <f>VLOOKUP(Pag_Inicio_Corr_mas_casos[[#This Row],[Corregimiento]],Hoja3!$A$2:$D$676,4,0)</f>
        <v>30305</v>
      </c>
      <c r="E9155" s="33">
        <v>22</v>
      </c>
    </row>
    <row r="9156" spans="1:5" x14ac:dyDescent="0.2">
      <c r="A9156" s="32">
        <v>44329</v>
      </c>
      <c r="B9156" s="33">
        <v>44330</v>
      </c>
      <c r="C9156" s="33" t="s">
        <v>940</v>
      </c>
      <c r="D9156" s="34">
        <f>VLOOKUP(Pag_Inicio_Corr_mas_casos[[#This Row],[Corregimiento]],Hoja3!$A$2:$D$676,4,0)</f>
        <v>80806</v>
      </c>
      <c r="E9156" s="33">
        <v>12</v>
      </c>
    </row>
    <row r="9157" spans="1:5" x14ac:dyDescent="0.2">
      <c r="A9157" s="32">
        <v>44329</v>
      </c>
      <c r="B9157" s="33">
        <v>44330</v>
      </c>
      <c r="C9157" s="33" t="s">
        <v>1007</v>
      </c>
      <c r="D9157" s="34">
        <f>VLOOKUP(Pag_Inicio_Corr_mas_casos[[#This Row],[Corregimiento]],Hoja3!$A$2:$D$676,4,0)</f>
        <v>40612</v>
      </c>
      <c r="E9157" s="33">
        <v>12</v>
      </c>
    </row>
    <row r="9158" spans="1:5" x14ac:dyDescent="0.2">
      <c r="A9158" s="32">
        <v>44329</v>
      </c>
      <c r="B9158" s="33">
        <v>44330</v>
      </c>
      <c r="C9158" s="33" t="s">
        <v>1054</v>
      </c>
      <c r="D9158" s="34">
        <f>VLOOKUP(Pag_Inicio_Corr_mas_casos[[#This Row],[Corregimiento]],Hoja3!$A$2:$D$676,4,0)</f>
        <v>130102</v>
      </c>
      <c r="E9158" s="33">
        <v>10</v>
      </c>
    </row>
    <row r="9159" spans="1:5" x14ac:dyDescent="0.2">
      <c r="A9159" s="32">
        <v>44329</v>
      </c>
      <c r="B9159" s="33">
        <v>44330</v>
      </c>
      <c r="C9159" s="33" t="s">
        <v>1060</v>
      </c>
      <c r="D9159" s="34">
        <f>VLOOKUP(Pag_Inicio_Corr_mas_casos[[#This Row],[Corregimiento]],Hoja3!$A$2:$D$676,4,0)</f>
        <v>40601</v>
      </c>
      <c r="E9159" s="33">
        <v>10</v>
      </c>
    </row>
    <row r="9160" spans="1:5" x14ac:dyDescent="0.2">
      <c r="A9160" s="32">
        <v>44329</v>
      </c>
      <c r="B9160" s="33">
        <v>44330</v>
      </c>
      <c r="C9160" s="33" t="s">
        <v>959</v>
      </c>
      <c r="D9160" s="34">
        <f>VLOOKUP(Pag_Inicio_Corr_mas_casos[[#This Row],[Corregimiento]],Hoja3!$A$2:$D$676,4,0)</f>
        <v>130701</v>
      </c>
      <c r="E9160" s="33">
        <v>9</v>
      </c>
    </row>
    <row r="9161" spans="1:5" x14ac:dyDescent="0.2">
      <c r="A9161" s="32">
        <v>44329</v>
      </c>
      <c r="B9161" s="33">
        <v>44330</v>
      </c>
      <c r="C9161" s="33" t="s">
        <v>1012</v>
      </c>
      <c r="D9161" s="34">
        <f>VLOOKUP(Pag_Inicio_Corr_mas_casos[[#This Row],[Corregimiento]],Hoja3!$A$2:$D$676,4,0)</f>
        <v>80819</v>
      </c>
      <c r="E9161" s="33">
        <v>9</v>
      </c>
    </row>
    <row r="9162" spans="1:5" x14ac:dyDescent="0.2">
      <c r="A9162" s="32">
        <v>44329</v>
      </c>
      <c r="B9162" s="33">
        <v>44330</v>
      </c>
      <c r="C9162" s="33" t="s">
        <v>1011</v>
      </c>
      <c r="D9162" s="34">
        <f>VLOOKUP(Pag_Inicio_Corr_mas_casos[[#This Row],[Corregimiento]],Hoja3!$A$2:$D$676,4,0)</f>
        <v>80809</v>
      </c>
      <c r="E9162" s="33">
        <v>9</v>
      </c>
    </row>
    <row r="9163" spans="1:5" x14ac:dyDescent="0.2">
      <c r="A9163" s="32">
        <v>44329</v>
      </c>
      <c r="B9163" s="33">
        <v>44330</v>
      </c>
      <c r="C9163" s="33" t="s">
        <v>1022</v>
      </c>
      <c r="D9163" s="34">
        <f>VLOOKUP(Pag_Inicio_Corr_mas_casos[[#This Row],[Corregimiento]],Hoja3!$A$2:$D$676,4,0)</f>
        <v>91001</v>
      </c>
      <c r="E9163" s="33">
        <v>9</v>
      </c>
    </row>
    <row r="9164" spans="1:5" x14ac:dyDescent="0.2">
      <c r="A9164" s="32">
        <v>44329</v>
      </c>
      <c r="B9164" s="33">
        <v>44330</v>
      </c>
      <c r="C9164" s="33" t="s">
        <v>1085</v>
      </c>
      <c r="D9164" s="34">
        <f>VLOOKUP(Pag_Inicio_Corr_mas_casos[[#This Row],[Corregimiento]],Hoja3!$A$2:$D$676,4,0)</f>
        <v>130407</v>
      </c>
      <c r="E9164" s="33">
        <v>9</v>
      </c>
    </row>
    <row r="9165" spans="1:5" x14ac:dyDescent="0.2">
      <c r="A9165" s="32">
        <v>44329</v>
      </c>
      <c r="B9165" s="33">
        <v>44330</v>
      </c>
      <c r="C9165" s="33" t="s">
        <v>1046</v>
      </c>
      <c r="D9165" s="34">
        <f>VLOOKUP(Pag_Inicio_Corr_mas_casos[[#This Row],[Corregimiento]],Hoja3!$A$2:$D$676,4,0)</f>
        <v>80812</v>
      </c>
      <c r="E9165" s="33">
        <v>9</v>
      </c>
    </row>
    <row r="9166" spans="1:5" x14ac:dyDescent="0.2">
      <c r="A9166" s="32">
        <v>44329</v>
      </c>
      <c r="B9166" s="33">
        <v>44330</v>
      </c>
      <c r="C9166" s="33" t="s">
        <v>1058</v>
      </c>
      <c r="D9166" s="34">
        <f>VLOOKUP(Pag_Inicio_Corr_mas_casos[[#This Row],[Corregimiento]],Hoja3!$A$2:$D$676,4,0)</f>
        <v>40501</v>
      </c>
      <c r="E9166" s="33">
        <v>9</v>
      </c>
    </row>
    <row r="9167" spans="1:5" x14ac:dyDescent="0.2">
      <c r="A9167" s="32">
        <v>44329</v>
      </c>
      <c r="B9167" s="33">
        <v>44330</v>
      </c>
      <c r="C9167" s="33" t="s">
        <v>937</v>
      </c>
      <c r="D9167" s="34">
        <f>VLOOKUP(Pag_Inicio_Corr_mas_casos[[#This Row],[Corregimiento]],Hoja3!$A$2:$D$676,4,0)</f>
        <v>80810</v>
      </c>
      <c r="E9167" s="33">
        <v>8</v>
      </c>
    </row>
    <row r="9168" spans="1:5" x14ac:dyDescent="0.2">
      <c r="A9168" s="32">
        <v>44329</v>
      </c>
      <c r="B9168" s="33">
        <v>44330</v>
      </c>
      <c r="C9168" s="33" t="s">
        <v>939</v>
      </c>
      <c r="D9168" s="34">
        <f>VLOOKUP(Pag_Inicio_Corr_mas_casos[[#This Row],[Corregimiento]],Hoja3!$A$2:$D$676,4,0)</f>
        <v>81009</v>
      </c>
      <c r="E9168" s="33">
        <v>8</v>
      </c>
    </row>
    <row r="9169" spans="1:5" x14ac:dyDescent="0.2">
      <c r="A9169" s="32">
        <v>44329</v>
      </c>
      <c r="B9169" s="33">
        <v>44330</v>
      </c>
      <c r="C9169" s="33" t="s">
        <v>1033</v>
      </c>
      <c r="D9169" s="34">
        <f>VLOOKUP(Pag_Inicio_Corr_mas_casos[[#This Row],[Corregimiento]],Hoja3!$A$2:$D$676,4,0)</f>
        <v>91008</v>
      </c>
      <c r="E9169" s="33">
        <v>8</v>
      </c>
    </row>
    <row r="9170" spans="1:5" x14ac:dyDescent="0.2">
      <c r="A9170" s="32">
        <v>44329</v>
      </c>
      <c r="B9170" s="33">
        <v>44330</v>
      </c>
      <c r="C9170" s="33" t="s">
        <v>938</v>
      </c>
      <c r="D9170" s="34">
        <f>VLOOKUP(Pag_Inicio_Corr_mas_casos[[#This Row],[Corregimiento]],Hoja3!$A$2:$D$676,4,0)</f>
        <v>130717</v>
      </c>
      <c r="E9170" s="33">
        <v>7</v>
      </c>
    </row>
    <row r="9171" spans="1:5" x14ac:dyDescent="0.2">
      <c r="A9171" s="32">
        <v>44329</v>
      </c>
      <c r="B9171" s="33">
        <v>44330</v>
      </c>
      <c r="C9171" s="33" t="s">
        <v>1247</v>
      </c>
      <c r="D9171" s="34">
        <f>VLOOKUP(Pag_Inicio_Corr_mas_casos[[#This Row],[Corregimiento]],Hoja3!$A$2:$D$676,4,0)</f>
        <v>10101</v>
      </c>
      <c r="E9171" s="33">
        <v>7</v>
      </c>
    </row>
    <row r="9172" spans="1:5" x14ac:dyDescent="0.2">
      <c r="A9172" s="32">
        <v>44329</v>
      </c>
      <c r="B9172" s="33">
        <v>44330</v>
      </c>
      <c r="C9172" s="33" t="s">
        <v>774</v>
      </c>
      <c r="D9172" s="34">
        <f>VLOOKUP(Pag_Inicio_Corr_mas_casos[[#This Row],[Corregimiento]],Hoja3!$A$2:$D$676,4,0)</f>
        <v>10403</v>
      </c>
      <c r="E9172" s="33">
        <v>7</v>
      </c>
    </row>
    <row r="9173" spans="1:5" x14ac:dyDescent="0.2">
      <c r="A9173" s="32">
        <v>44329</v>
      </c>
      <c r="B9173" s="33">
        <v>44330</v>
      </c>
      <c r="C9173" s="33" t="s">
        <v>970</v>
      </c>
      <c r="D9173" s="34">
        <f>VLOOKUP(Pag_Inicio_Corr_mas_casos[[#This Row],[Corregimiento]],Hoja3!$A$2:$D$676,4,0)</f>
        <v>40606</v>
      </c>
      <c r="E9173" s="33">
        <v>7</v>
      </c>
    </row>
    <row r="9174" spans="1:5" x14ac:dyDescent="0.2">
      <c r="A9174" s="62">
        <v>44330</v>
      </c>
      <c r="B9174" s="63">
        <v>44331</v>
      </c>
      <c r="C9174" s="63" t="s">
        <v>1067</v>
      </c>
      <c r="D9174" s="64">
        <f>VLOOKUP(Pag_Inicio_Corr_mas_casos[[#This Row],[Corregimiento]],Hoja3!$A$2:$D$676,4,0)</f>
        <v>20201</v>
      </c>
      <c r="E9174" s="63">
        <v>31</v>
      </c>
    </row>
    <row r="9175" spans="1:5" x14ac:dyDescent="0.2">
      <c r="A9175" s="62">
        <v>44330</v>
      </c>
      <c r="B9175" s="63">
        <v>44331</v>
      </c>
      <c r="C9175" s="63" t="s">
        <v>1060</v>
      </c>
      <c r="D9175" s="64">
        <f>VLOOKUP(Pag_Inicio_Corr_mas_casos[[#This Row],[Corregimiento]],Hoja3!$A$2:$D$676,4,0)</f>
        <v>40601</v>
      </c>
      <c r="E9175" s="63">
        <v>19</v>
      </c>
    </row>
    <row r="9176" spans="1:5" x14ac:dyDescent="0.2">
      <c r="A9176" s="62">
        <v>44330</v>
      </c>
      <c r="B9176" s="63">
        <v>44331</v>
      </c>
      <c r="C9176" s="63" t="s">
        <v>1011</v>
      </c>
      <c r="D9176" s="64">
        <f>VLOOKUP(Pag_Inicio_Corr_mas_casos[[#This Row],[Corregimiento]],Hoja3!$A$2:$D$676,4,0)</f>
        <v>80809</v>
      </c>
      <c r="E9176" s="63">
        <v>18</v>
      </c>
    </row>
    <row r="9177" spans="1:5" x14ac:dyDescent="0.2">
      <c r="A9177" s="62">
        <v>44330</v>
      </c>
      <c r="B9177" s="63">
        <v>44331</v>
      </c>
      <c r="C9177" s="63" t="s">
        <v>1046</v>
      </c>
      <c r="D9177" s="64">
        <f>VLOOKUP(Pag_Inicio_Corr_mas_casos[[#This Row],[Corregimiento]],Hoja3!$A$2:$D$676,4,0)</f>
        <v>80812</v>
      </c>
      <c r="E9177" s="63">
        <v>16</v>
      </c>
    </row>
    <row r="9178" spans="1:5" x14ac:dyDescent="0.2">
      <c r="A9178" s="62">
        <v>44330</v>
      </c>
      <c r="B9178" s="63">
        <v>44331</v>
      </c>
      <c r="C9178" s="63" t="s">
        <v>1294</v>
      </c>
      <c r="D9178" s="64">
        <f>VLOOKUP(Pag_Inicio_Corr_mas_casos[[#This Row],[Corregimiento]],Hoja3!$A$2:$D$676,4,0)</f>
        <v>90101</v>
      </c>
      <c r="E9178" s="63">
        <v>15</v>
      </c>
    </row>
    <row r="9179" spans="1:5" x14ac:dyDescent="0.2">
      <c r="A9179" s="62">
        <v>44330</v>
      </c>
      <c r="B9179" s="63">
        <v>44331</v>
      </c>
      <c r="C9179" s="63" t="s">
        <v>939</v>
      </c>
      <c r="D9179" s="64">
        <f>VLOOKUP(Pag_Inicio_Corr_mas_casos[[#This Row],[Corregimiento]],Hoja3!$A$2:$D$676,4,0)</f>
        <v>81009</v>
      </c>
      <c r="E9179" s="63">
        <v>14</v>
      </c>
    </row>
    <row r="9180" spans="1:5" x14ac:dyDescent="0.2">
      <c r="A9180" s="62">
        <v>44330</v>
      </c>
      <c r="B9180" s="63">
        <v>44331</v>
      </c>
      <c r="C9180" s="63" t="s">
        <v>937</v>
      </c>
      <c r="D9180" s="64">
        <f>VLOOKUP(Pag_Inicio_Corr_mas_casos[[#This Row],[Corregimiento]],Hoja3!$A$2:$D$676,4,0)</f>
        <v>80810</v>
      </c>
      <c r="E9180" s="63">
        <v>13</v>
      </c>
    </row>
    <row r="9181" spans="1:5" x14ac:dyDescent="0.2">
      <c r="A9181" s="62">
        <v>44330</v>
      </c>
      <c r="B9181" s="63">
        <v>44331</v>
      </c>
      <c r="C9181" s="63" t="s">
        <v>1058</v>
      </c>
      <c r="D9181" s="64">
        <f>VLOOKUP(Pag_Inicio_Corr_mas_casos[[#This Row],[Corregimiento]],Hoja3!$A$2:$D$676,4,0)</f>
        <v>40501</v>
      </c>
      <c r="E9181" s="63">
        <v>12</v>
      </c>
    </row>
    <row r="9182" spans="1:5" x14ac:dyDescent="0.2">
      <c r="A9182" s="62">
        <v>44330</v>
      </c>
      <c r="B9182" s="63">
        <v>44331</v>
      </c>
      <c r="C9182" s="63" t="s">
        <v>942</v>
      </c>
      <c r="D9182" s="64">
        <f>VLOOKUP(Pag_Inicio_Corr_mas_casos[[#This Row],[Corregimiento]],Hoja3!$A$2:$D$676,4,0)</f>
        <v>80807</v>
      </c>
      <c r="E9182" s="63">
        <v>12</v>
      </c>
    </row>
    <row r="9183" spans="1:5" x14ac:dyDescent="0.2">
      <c r="A9183" s="62">
        <v>44330</v>
      </c>
      <c r="B9183" s="63">
        <v>44331</v>
      </c>
      <c r="C9183" s="63" t="s">
        <v>1238</v>
      </c>
      <c r="D9183" s="64">
        <f>VLOOKUP(Pag_Inicio_Corr_mas_casos[[#This Row],[Corregimiento]],Hoja3!$A$2:$D$676,4,0)</f>
        <v>40405</v>
      </c>
      <c r="E9183" s="63">
        <v>11</v>
      </c>
    </row>
    <row r="9184" spans="1:5" x14ac:dyDescent="0.2">
      <c r="A9184" s="62">
        <v>44330</v>
      </c>
      <c r="B9184" s="63">
        <v>44331</v>
      </c>
      <c r="C9184" s="63" t="s">
        <v>1007</v>
      </c>
      <c r="D9184" s="64">
        <f>VLOOKUP(Pag_Inicio_Corr_mas_casos[[#This Row],[Corregimiento]],Hoja3!$A$2:$D$676,4,0)</f>
        <v>40612</v>
      </c>
      <c r="E9184" s="63">
        <v>10</v>
      </c>
    </row>
    <row r="9185" spans="1:5" x14ac:dyDescent="0.2">
      <c r="A9185" s="62">
        <v>44330</v>
      </c>
      <c r="B9185" s="63">
        <v>44331</v>
      </c>
      <c r="C9185" s="63" t="s">
        <v>961</v>
      </c>
      <c r="D9185" s="64">
        <f>VLOOKUP(Pag_Inicio_Corr_mas_casos[[#This Row],[Corregimiento]],Hoja3!$A$2:$D$676,4,0)</f>
        <v>20601</v>
      </c>
      <c r="E9185" s="63">
        <v>9</v>
      </c>
    </row>
    <row r="9186" spans="1:5" x14ac:dyDescent="0.2">
      <c r="A9186" s="62">
        <v>44330</v>
      </c>
      <c r="B9186" s="63">
        <v>44331</v>
      </c>
      <c r="C9186" s="63" t="s">
        <v>718</v>
      </c>
      <c r="D9186" s="64">
        <f>VLOOKUP(Pag_Inicio_Corr_mas_casos[[#This Row],[Corregimiento]],Hoja3!$A$2:$D$676,4,0)</f>
        <v>20609</v>
      </c>
      <c r="E9186" s="63">
        <v>9</v>
      </c>
    </row>
    <row r="9187" spans="1:5" x14ac:dyDescent="0.2">
      <c r="A9187" s="62">
        <v>44330</v>
      </c>
      <c r="B9187" s="63">
        <v>44331</v>
      </c>
      <c r="C9187" s="63" t="s">
        <v>1003</v>
      </c>
      <c r="D9187" s="64">
        <f>VLOOKUP(Pag_Inicio_Corr_mas_casos[[#This Row],[Corregimiento]],Hoja3!$A$2:$D$676,4,0)</f>
        <v>40611</v>
      </c>
      <c r="E9187" s="63">
        <v>9</v>
      </c>
    </row>
    <row r="9188" spans="1:5" x14ac:dyDescent="0.2">
      <c r="A9188" s="62">
        <v>44330</v>
      </c>
      <c r="B9188" s="63">
        <v>44331</v>
      </c>
      <c r="C9188" s="63" t="s">
        <v>1021</v>
      </c>
      <c r="D9188" s="64">
        <f>VLOOKUP(Pag_Inicio_Corr_mas_casos[[#This Row],[Corregimiento]],Hoja3!$A$2:$D$676,4,0)</f>
        <v>81003</v>
      </c>
      <c r="E9188" s="63">
        <v>9</v>
      </c>
    </row>
    <row r="9189" spans="1:5" x14ac:dyDescent="0.2">
      <c r="A9189" s="62">
        <v>44330</v>
      </c>
      <c r="B9189" s="63">
        <v>44331</v>
      </c>
      <c r="C9189" s="63" t="s">
        <v>1012</v>
      </c>
      <c r="D9189" s="64">
        <f>VLOOKUP(Pag_Inicio_Corr_mas_casos[[#This Row],[Corregimiento]],Hoja3!$A$2:$D$676,4,0)</f>
        <v>80819</v>
      </c>
      <c r="E9189" s="63">
        <v>8</v>
      </c>
    </row>
    <row r="9190" spans="1:5" x14ac:dyDescent="0.2">
      <c r="A9190" s="62">
        <v>44330</v>
      </c>
      <c r="B9190" s="63">
        <v>44331</v>
      </c>
      <c r="C9190" s="63" t="s">
        <v>841</v>
      </c>
      <c r="D9190" s="64">
        <f>VLOOKUP(Pag_Inicio_Corr_mas_casos[[#This Row],[Corregimiento]],Hoja3!$A$2:$D$676,4,0)</f>
        <v>80811</v>
      </c>
      <c r="E9190" s="63">
        <v>8</v>
      </c>
    </row>
    <row r="9191" spans="1:5" x14ac:dyDescent="0.2">
      <c r="A9191" s="62">
        <v>44330</v>
      </c>
      <c r="B9191" s="63">
        <v>44331</v>
      </c>
      <c r="C9191" s="63" t="s">
        <v>1290</v>
      </c>
      <c r="D9191" s="64">
        <f>VLOOKUP(Pag_Inicio_Corr_mas_casos[[#This Row],[Corregimiento]],Hoja3!$A$2:$D$676,4,0)</f>
        <v>100103</v>
      </c>
      <c r="E9191" s="63">
        <v>8</v>
      </c>
    </row>
    <row r="9192" spans="1:5" x14ac:dyDescent="0.2">
      <c r="A9192" s="62">
        <v>44330</v>
      </c>
      <c r="B9192" s="63">
        <v>44331</v>
      </c>
      <c r="C9192" s="63" t="s">
        <v>1150</v>
      </c>
      <c r="D9192" s="64">
        <f>VLOOKUP(Pag_Inicio_Corr_mas_casos[[#This Row],[Corregimiento]],Hoja3!$A$2:$D$676,4,0)</f>
        <v>10206</v>
      </c>
      <c r="E9192" s="63">
        <v>8</v>
      </c>
    </row>
    <row r="9193" spans="1:5" x14ac:dyDescent="0.2">
      <c r="A9193" s="62">
        <v>44330</v>
      </c>
      <c r="B9193" s="63">
        <v>44331</v>
      </c>
      <c r="C9193" s="63" t="s">
        <v>1247</v>
      </c>
      <c r="D9193" s="64">
        <f>VLOOKUP(Pag_Inicio_Corr_mas_casos[[#This Row],[Corregimiento]],Hoja3!$A$2:$D$676,4,0)</f>
        <v>10101</v>
      </c>
      <c r="E9193" s="63">
        <v>8</v>
      </c>
    </row>
    <row r="9194" spans="1:5" x14ac:dyDescent="0.2">
      <c r="A9194" s="59">
        <v>44331</v>
      </c>
      <c r="B9194" s="60">
        <v>44332</v>
      </c>
      <c r="C9194" s="60" t="s">
        <v>1060</v>
      </c>
      <c r="D9194" s="61">
        <f>VLOOKUP(Pag_Inicio_Corr_mas_casos[[#This Row],[Corregimiento]],Hoja3!$A$2:$D$676,4,0)</f>
        <v>40601</v>
      </c>
      <c r="E9194" s="60">
        <v>20</v>
      </c>
    </row>
    <row r="9195" spans="1:5" x14ac:dyDescent="0.2">
      <c r="A9195" s="59">
        <v>44331</v>
      </c>
      <c r="B9195" s="60">
        <v>44332</v>
      </c>
      <c r="C9195" s="60" t="s">
        <v>1067</v>
      </c>
      <c r="D9195" s="61">
        <f>VLOOKUP(Pag_Inicio_Corr_mas_casos[[#This Row],[Corregimiento]],Hoja3!$A$2:$D$676,4,0)</f>
        <v>20201</v>
      </c>
      <c r="E9195" s="60">
        <v>16</v>
      </c>
    </row>
    <row r="9196" spans="1:5" x14ac:dyDescent="0.2">
      <c r="A9196" s="59">
        <v>44331</v>
      </c>
      <c r="B9196" s="60">
        <v>44332</v>
      </c>
      <c r="C9196" s="60" t="s">
        <v>939</v>
      </c>
      <c r="D9196" s="61">
        <f>VLOOKUP(Pag_Inicio_Corr_mas_casos[[#This Row],[Corregimiento]],Hoja3!$A$2:$D$676,4,0)</f>
        <v>81009</v>
      </c>
      <c r="E9196" s="60">
        <v>12</v>
      </c>
    </row>
    <row r="9197" spans="1:5" x14ac:dyDescent="0.2">
      <c r="A9197" s="59">
        <v>44331</v>
      </c>
      <c r="B9197" s="60">
        <v>44332</v>
      </c>
      <c r="C9197" s="60" t="s">
        <v>1046</v>
      </c>
      <c r="D9197" s="61">
        <f>VLOOKUP(Pag_Inicio_Corr_mas_casos[[#This Row],[Corregimiento]],Hoja3!$A$2:$D$676,4,0)</f>
        <v>80812</v>
      </c>
      <c r="E9197" s="60">
        <v>12</v>
      </c>
    </row>
    <row r="9198" spans="1:5" x14ac:dyDescent="0.2">
      <c r="A9198" s="59">
        <v>44331</v>
      </c>
      <c r="B9198" s="60">
        <v>44332</v>
      </c>
      <c r="C9198" s="60" t="s">
        <v>1011</v>
      </c>
      <c r="D9198" s="61">
        <f>VLOOKUP(Pag_Inicio_Corr_mas_casos[[#This Row],[Corregimiento]],Hoja3!$A$2:$D$676,4,0)</f>
        <v>80809</v>
      </c>
      <c r="E9198" s="60">
        <v>11</v>
      </c>
    </row>
    <row r="9199" spans="1:5" x14ac:dyDescent="0.2">
      <c r="A9199" s="59">
        <v>44331</v>
      </c>
      <c r="B9199" s="60">
        <v>44332</v>
      </c>
      <c r="C9199" s="60" t="s">
        <v>1009</v>
      </c>
      <c r="D9199" s="61">
        <f>VLOOKUP(Pag_Inicio_Corr_mas_casos[[#This Row],[Corregimiento]],Hoja3!$A$2:$D$676,4,0)</f>
        <v>40608</v>
      </c>
      <c r="E9199" s="60">
        <v>10</v>
      </c>
    </row>
    <row r="9200" spans="1:5" x14ac:dyDescent="0.2">
      <c r="A9200" s="59">
        <v>44331</v>
      </c>
      <c r="B9200" s="60">
        <v>44332</v>
      </c>
      <c r="C9200" s="60" t="s">
        <v>1007</v>
      </c>
      <c r="D9200" s="61">
        <f>VLOOKUP(Pag_Inicio_Corr_mas_casos[[#This Row],[Corregimiento]],Hoja3!$A$2:$D$676,4,0)</f>
        <v>40612</v>
      </c>
      <c r="E9200" s="60">
        <v>10</v>
      </c>
    </row>
    <row r="9201" spans="1:5" x14ac:dyDescent="0.2">
      <c r="A9201" s="59">
        <v>44331</v>
      </c>
      <c r="B9201" s="60">
        <v>44332</v>
      </c>
      <c r="C9201" s="60" t="s">
        <v>1022</v>
      </c>
      <c r="D9201" s="61">
        <f>VLOOKUP(Pag_Inicio_Corr_mas_casos[[#This Row],[Corregimiento]],Hoja3!$A$2:$D$676,4,0)</f>
        <v>91001</v>
      </c>
      <c r="E9201" s="60">
        <v>9</v>
      </c>
    </row>
    <row r="9202" spans="1:5" x14ac:dyDescent="0.2">
      <c r="A9202" s="59">
        <v>44331</v>
      </c>
      <c r="B9202" s="60">
        <v>44332</v>
      </c>
      <c r="C9202" s="60" t="s">
        <v>961</v>
      </c>
      <c r="D9202" s="61">
        <f>VLOOKUP(Pag_Inicio_Corr_mas_casos[[#This Row],[Corregimiento]],Hoja3!$A$2:$D$676,4,0)</f>
        <v>20601</v>
      </c>
      <c r="E9202" s="60">
        <v>9</v>
      </c>
    </row>
    <row r="9203" spans="1:5" x14ac:dyDescent="0.2">
      <c r="A9203" s="59">
        <v>44331</v>
      </c>
      <c r="B9203" s="60">
        <v>44332</v>
      </c>
      <c r="C9203" s="60" t="s">
        <v>940</v>
      </c>
      <c r="D9203" s="61">
        <f>VLOOKUP(Pag_Inicio_Corr_mas_casos[[#This Row],[Corregimiento]],Hoja3!$A$2:$D$676,4,0)</f>
        <v>80806</v>
      </c>
      <c r="E9203" s="60">
        <v>8</v>
      </c>
    </row>
    <row r="9204" spans="1:5" x14ac:dyDescent="0.2">
      <c r="A9204" s="59">
        <v>44331</v>
      </c>
      <c r="B9204" s="60">
        <v>44332</v>
      </c>
      <c r="C9204" s="60" t="s">
        <v>1003</v>
      </c>
      <c r="D9204" s="61">
        <f>VLOOKUP(Pag_Inicio_Corr_mas_casos[[#This Row],[Corregimiento]],Hoja3!$A$2:$D$676,4,0)</f>
        <v>40611</v>
      </c>
      <c r="E9204" s="60">
        <v>8</v>
      </c>
    </row>
    <row r="9205" spans="1:5" x14ac:dyDescent="0.2">
      <c r="A9205" s="59">
        <v>44331</v>
      </c>
      <c r="B9205" s="60">
        <v>44332</v>
      </c>
      <c r="C9205" s="60" t="s">
        <v>1295</v>
      </c>
      <c r="D9205" s="61">
        <f>VLOOKUP(Pag_Inicio_Corr_mas_casos[[#This Row],[Corregimiento]],Hoja3!$A$2:$D$676,4,0)</f>
        <v>90505</v>
      </c>
      <c r="E9205" s="60">
        <v>8</v>
      </c>
    </row>
    <row r="9206" spans="1:5" x14ac:dyDescent="0.2">
      <c r="A9206" s="59">
        <v>44331</v>
      </c>
      <c r="B9206" s="60">
        <v>44332</v>
      </c>
      <c r="C9206" s="60" t="s">
        <v>942</v>
      </c>
      <c r="D9206" s="61">
        <f>VLOOKUP(Pag_Inicio_Corr_mas_casos[[#This Row],[Corregimiento]],Hoja3!$A$2:$D$676,4,0)</f>
        <v>80807</v>
      </c>
      <c r="E9206" s="60">
        <v>8</v>
      </c>
    </row>
    <row r="9207" spans="1:5" x14ac:dyDescent="0.2">
      <c r="A9207" s="59">
        <v>44331</v>
      </c>
      <c r="B9207" s="60">
        <v>44332</v>
      </c>
      <c r="C9207" s="60" t="s">
        <v>1296</v>
      </c>
      <c r="D9207" s="61">
        <f>VLOOKUP(Pag_Inicio_Corr_mas_casos[[#This Row],[Corregimiento]],Hoja3!$A$2:$D$676,4,0)</f>
        <v>130710</v>
      </c>
      <c r="E9207" s="60">
        <v>8</v>
      </c>
    </row>
    <row r="9208" spans="1:5" x14ac:dyDescent="0.2">
      <c r="A9208" s="59">
        <v>44331</v>
      </c>
      <c r="B9208" s="60">
        <v>44332</v>
      </c>
      <c r="C9208" s="60" t="s">
        <v>1078</v>
      </c>
      <c r="D9208" s="61">
        <f>VLOOKUP(Pag_Inicio_Corr_mas_casos[[#This Row],[Corregimiento]],Hoja3!$A$2:$D$676,4,0)</f>
        <v>40503</v>
      </c>
      <c r="E9208" s="60">
        <v>7</v>
      </c>
    </row>
    <row r="9209" spans="1:5" x14ac:dyDescent="0.2">
      <c r="A9209" s="59">
        <v>44331</v>
      </c>
      <c r="B9209" s="60">
        <v>44332</v>
      </c>
      <c r="C9209" s="60" t="s">
        <v>1262</v>
      </c>
      <c r="D9209" s="61">
        <f>VLOOKUP(Pag_Inicio_Corr_mas_casos[[#This Row],[Corregimiento]],Hoja3!$A$2:$D$676,4,0)</f>
        <v>41401</v>
      </c>
      <c r="E9209" s="60">
        <v>7</v>
      </c>
    </row>
    <row r="9210" spans="1:5" x14ac:dyDescent="0.2">
      <c r="A9210" s="59">
        <v>44331</v>
      </c>
      <c r="B9210" s="60">
        <v>44332</v>
      </c>
      <c r="C9210" s="60" t="s">
        <v>1297</v>
      </c>
      <c r="D9210" s="61">
        <f>VLOOKUP(Pag_Inicio_Corr_mas_casos[[#This Row],[Corregimiento]],Hoja3!$A$2:$D$676,4,0)</f>
        <v>40304</v>
      </c>
      <c r="E9210" s="60">
        <v>7</v>
      </c>
    </row>
    <row r="9211" spans="1:5" x14ac:dyDescent="0.2">
      <c r="A9211" s="59">
        <v>44331</v>
      </c>
      <c r="B9211" s="60">
        <v>44332</v>
      </c>
      <c r="C9211" s="60" t="s">
        <v>1033</v>
      </c>
      <c r="D9211" s="61">
        <f>VLOOKUP(Pag_Inicio_Corr_mas_casos[[#This Row],[Corregimiento]],Hoja3!$A$2:$D$676,4,0)</f>
        <v>91008</v>
      </c>
      <c r="E9211" s="60">
        <v>7</v>
      </c>
    </row>
    <row r="9212" spans="1:5" x14ac:dyDescent="0.2">
      <c r="A9212" s="59">
        <v>44331</v>
      </c>
      <c r="B9212" s="60">
        <v>44332</v>
      </c>
      <c r="C9212" s="60" t="s">
        <v>1058</v>
      </c>
      <c r="D9212" s="61">
        <f>VLOOKUP(Pag_Inicio_Corr_mas_casos[[#This Row],[Corregimiento]],Hoja3!$A$2:$D$676,4,0)</f>
        <v>40501</v>
      </c>
      <c r="E9212" s="60">
        <v>6</v>
      </c>
    </row>
    <row r="9213" spans="1:5" x14ac:dyDescent="0.2">
      <c r="A9213" s="47">
        <v>44332</v>
      </c>
      <c r="B9213" s="48">
        <v>44333</v>
      </c>
      <c r="C9213" s="48" t="s">
        <v>1060</v>
      </c>
      <c r="D9213" s="49">
        <f>VLOOKUP(Pag_Inicio_Corr_mas_casos[[#This Row],[Corregimiento]],Hoja3!$A$2:$D$676,4,0)</f>
        <v>40601</v>
      </c>
      <c r="E9213" s="48">
        <v>13</v>
      </c>
    </row>
    <row r="9214" spans="1:5" x14ac:dyDescent="0.2">
      <c r="A9214" s="47">
        <v>44332</v>
      </c>
      <c r="B9214" s="48">
        <v>44333</v>
      </c>
      <c r="C9214" s="48" t="s">
        <v>1007</v>
      </c>
      <c r="D9214" s="49">
        <f>VLOOKUP(Pag_Inicio_Corr_mas_casos[[#This Row],[Corregimiento]],Hoja3!$A$2:$D$676,4,0)</f>
        <v>40612</v>
      </c>
      <c r="E9214" s="48">
        <v>11</v>
      </c>
    </row>
    <row r="9215" spans="1:5" x14ac:dyDescent="0.2">
      <c r="A9215" s="47">
        <v>44332</v>
      </c>
      <c r="B9215" s="48">
        <v>44333</v>
      </c>
      <c r="C9215" s="48" t="s">
        <v>1046</v>
      </c>
      <c r="D9215" s="49">
        <f>VLOOKUP(Pag_Inicio_Corr_mas_casos[[#This Row],[Corregimiento]],Hoja3!$A$2:$D$676,4,0)</f>
        <v>80812</v>
      </c>
      <c r="E9215" s="48">
        <v>11</v>
      </c>
    </row>
    <row r="9216" spans="1:5" x14ac:dyDescent="0.2">
      <c r="A9216" s="47">
        <v>44332</v>
      </c>
      <c r="B9216" s="48">
        <v>44333</v>
      </c>
      <c r="C9216" s="48" t="s">
        <v>953</v>
      </c>
      <c r="D9216" s="49">
        <f>VLOOKUP(Pag_Inicio_Corr_mas_casos[[#This Row],[Corregimiento]],Hoja3!$A$2:$D$676,4,0)</f>
        <v>80817</v>
      </c>
      <c r="E9216" s="48">
        <v>10</v>
      </c>
    </row>
    <row r="9217" spans="1:6" x14ac:dyDescent="0.2">
      <c r="A9217" s="47">
        <v>44332</v>
      </c>
      <c r="B9217" s="48">
        <v>44333</v>
      </c>
      <c r="C9217" s="48" t="s">
        <v>940</v>
      </c>
      <c r="D9217" s="49">
        <f>VLOOKUP(Pag_Inicio_Corr_mas_casos[[#This Row],[Corregimiento]],Hoja3!$A$2:$D$676,4,0)</f>
        <v>80806</v>
      </c>
      <c r="E9217" s="48">
        <v>9</v>
      </c>
    </row>
    <row r="9218" spans="1:6" x14ac:dyDescent="0.2">
      <c r="A9218" s="47">
        <v>44332</v>
      </c>
      <c r="B9218" s="48">
        <v>44333</v>
      </c>
      <c r="C9218" s="48" t="s">
        <v>951</v>
      </c>
      <c r="D9218" s="49">
        <f>VLOOKUP(Pag_Inicio_Corr_mas_casos[[#This Row],[Corregimiento]],Hoja3!$A$2:$D$676,4,0)</f>
        <v>80813</v>
      </c>
      <c r="E9218" s="48">
        <v>8</v>
      </c>
    </row>
    <row r="9219" spans="1:6" x14ac:dyDescent="0.2">
      <c r="A9219" s="47">
        <v>44332</v>
      </c>
      <c r="B9219" s="48">
        <v>44333</v>
      </c>
      <c r="C9219" s="48" t="s">
        <v>1015</v>
      </c>
      <c r="D9219" s="49">
        <f>VLOOKUP(Pag_Inicio_Corr_mas_casos[[#This Row],[Corregimiento]],Hoja3!$A$2:$D$676,4,0)</f>
        <v>130702</v>
      </c>
      <c r="E9219" s="48">
        <v>8</v>
      </c>
    </row>
    <row r="9220" spans="1:6" x14ac:dyDescent="0.2">
      <c r="A9220" s="47">
        <v>44332</v>
      </c>
      <c r="B9220" s="48">
        <v>44333</v>
      </c>
      <c r="C9220" s="48" t="s">
        <v>1262</v>
      </c>
      <c r="D9220" s="49">
        <f>VLOOKUP(Pag_Inicio_Corr_mas_casos[[#This Row],[Corregimiento]],Hoja3!$A$2:$D$676,4,0)</f>
        <v>41401</v>
      </c>
      <c r="E9220" s="48">
        <v>8</v>
      </c>
    </row>
    <row r="9221" spans="1:6" x14ac:dyDescent="0.2">
      <c r="A9221" s="47">
        <v>44332</v>
      </c>
      <c r="B9221" s="48">
        <v>44333</v>
      </c>
      <c r="C9221" s="48" t="s">
        <v>1012</v>
      </c>
      <c r="D9221" s="49">
        <f>VLOOKUP(Pag_Inicio_Corr_mas_casos[[#This Row],[Corregimiento]],Hoja3!$A$2:$D$676,4,0)</f>
        <v>80819</v>
      </c>
      <c r="E9221" s="48">
        <v>7</v>
      </c>
    </row>
    <row r="9222" spans="1:6" x14ac:dyDescent="0.2">
      <c r="A9222" s="47">
        <v>44332</v>
      </c>
      <c r="B9222" s="48">
        <v>44333</v>
      </c>
      <c r="C9222" s="48" t="s">
        <v>1036</v>
      </c>
      <c r="D9222" s="49">
        <f>VLOOKUP(Pag_Inicio_Corr_mas_casos[[#This Row],[Corregimiento]],Hoja3!$A$2:$D$676,4,0)</f>
        <v>130106</v>
      </c>
      <c r="E9222" s="48">
        <v>7</v>
      </c>
    </row>
    <row r="9223" spans="1:6" x14ac:dyDescent="0.2">
      <c r="A9223" s="47">
        <v>44332</v>
      </c>
      <c r="B9223" s="48">
        <v>44333</v>
      </c>
      <c r="C9223" s="48" t="s">
        <v>1067</v>
      </c>
      <c r="D9223" s="49">
        <f>VLOOKUP(Pag_Inicio_Corr_mas_casos[[#This Row],[Corregimiento]],Hoja3!$A$2:$D$676,4,0)</f>
        <v>20201</v>
      </c>
      <c r="E9223" s="48">
        <v>7</v>
      </c>
    </row>
    <row r="9224" spans="1:6" x14ac:dyDescent="0.2">
      <c r="A9224" s="47">
        <v>44332</v>
      </c>
      <c r="B9224" s="48">
        <v>44333</v>
      </c>
      <c r="C9224" s="48" t="s">
        <v>1003</v>
      </c>
      <c r="D9224" s="49">
        <f>VLOOKUP(Pag_Inicio_Corr_mas_casos[[#This Row],[Corregimiento]],Hoja3!$A$2:$D$676,4,0)</f>
        <v>40611</v>
      </c>
      <c r="E9224" s="48">
        <v>7</v>
      </c>
    </row>
    <row r="9225" spans="1:6" x14ac:dyDescent="0.2">
      <c r="A9225" s="47">
        <v>44332</v>
      </c>
      <c r="B9225" s="48">
        <v>44333</v>
      </c>
      <c r="C9225" s="48" t="s">
        <v>950</v>
      </c>
      <c r="D9225" s="49">
        <f>VLOOKUP(Pag_Inicio_Corr_mas_casos[[#This Row],[Corregimiento]],Hoja3!$A$2:$D$676,4,0)</f>
        <v>130107</v>
      </c>
      <c r="E9225" s="48">
        <v>7</v>
      </c>
    </row>
    <row r="9226" spans="1:6" x14ac:dyDescent="0.2">
      <c r="A9226" s="47">
        <v>44332</v>
      </c>
      <c r="B9226" s="48">
        <v>44333</v>
      </c>
      <c r="C9226" s="48" t="s">
        <v>951</v>
      </c>
      <c r="D9226">
        <v>40607</v>
      </c>
      <c r="E9226" s="48">
        <v>6</v>
      </c>
      <c r="F9226" s="3" t="s">
        <v>1048</v>
      </c>
    </row>
    <row r="9227" spans="1:6" x14ac:dyDescent="0.2">
      <c r="A9227" s="47">
        <v>44332</v>
      </c>
      <c r="B9227" s="48">
        <v>44333</v>
      </c>
      <c r="C9227" s="48" t="s">
        <v>937</v>
      </c>
      <c r="D9227" s="49">
        <f>VLOOKUP(Pag_Inicio_Corr_mas_casos[[#This Row],[Corregimiento]],Hoja3!$A$2:$D$676,4,0)</f>
        <v>80810</v>
      </c>
      <c r="E9227" s="48">
        <v>6</v>
      </c>
    </row>
    <row r="9228" spans="1:6" x14ac:dyDescent="0.2">
      <c r="A9228" s="47">
        <v>44332</v>
      </c>
      <c r="B9228" s="48">
        <v>44333</v>
      </c>
      <c r="C9228" s="48" t="s">
        <v>1033</v>
      </c>
      <c r="D9228" s="49">
        <f>VLOOKUP(Pag_Inicio_Corr_mas_casos[[#This Row],[Corregimiento]],Hoja3!$A$2:$D$676,4,0)</f>
        <v>91008</v>
      </c>
      <c r="E9228" s="48">
        <v>6</v>
      </c>
    </row>
    <row r="9229" spans="1:6" x14ac:dyDescent="0.2">
      <c r="A9229" s="47">
        <v>44332</v>
      </c>
      <c r="B9229" s="48">
        <v>44333</v>
      </c>
      <c r="C9229" s="48" t="s">
        <v>942</v>
      </c>
      <c r="D9229" s="49">
        <f>VLOOKUP(Pag_Inicio_Corr_mas_casos[[#This Row],[Corregimiento]],Hoja3!$A$2:$D$676,4,0)</f>
        <v>80807</v>
      </c>
      <c r="E9229" s="48">
        <v>6</v>
      </c>
    </row>
    <row r="9230" spans="1:6" x14ac:dyDescent="0.2">
      <c r="A9230" s="47">
        <v>44332</v>
      </c>
      <c r="B9230" s="48">
        <v>44333</v>
      </c>
      <c r="C9230" s="48" t="s">
        <v>1022</v>
      </c>
      <c r="D9230" s="49">
        <f>VLOOKUP(Pag_Inicio_Corr_mas_casos[[#This Row],[Corregimiento]],Hoja3!$A$2:$D$676,4,0)</f>
        <v>91001</v>
      </c>
      <c r="E9230" s="48">
        <v>5</v>
      </c>
    </row>
    <row r="9231" spans="1:6" x14ac:dyDescent="0.2">
      <c r="A9231" s="47">
        <v>44332</v>
      </c>
      <c r="B9231" s="48">
        <v>44333</v>
      </c>
      <c r="C9231" s="48" t="s">
        <v>1298</v>
      </c>
      <c r="D9231" s="49">
        <f>VLOOKUP(Pag_Inicio_Corr_mas_casos[[#This Row],[Corregimiento]],Hoja3!$A$2:$D$676,4,0)</f>
        <v>130304</v>
      </c>
      <c r="E9231" s="48">
        <v>5</v>
      </c>
    </row>
    <row r="9232" spans="1:6" x14ac:dyDescent="0.2">
      <c r="A9232" s="47">
        <v>44332</v>
      </c>
      <c r="B9232" s="48">
        <v>44333</v>
      </c>
      <c r="C9232" s="48" t="s">
        <v>1032</v>
      </c>
      <c r="D9232" s="49">
        <f>VLOOKUP(Pag_Inicio_Corr_mas_casos[[#This Row],[Corregimiento]],Hoja3!$A$2:$D$676,4,0)</f>
        <v>30104</v>
      </c>
      <c r="E9232" s="48">
        <v>5</v>
      </c>
    </row>
    <row r="9233" spans="1:5" x14ac:dyDescent="0.2">
      <c r="A9233" s="50">
        <v>44333</v>
      </c>
      <c r="B9233" s="51">
        <v>44334</v>
      </c>
      <c r="C9233" s="51" t="s">
        <v>1067</v>
      </c>
      <c r="D9233" s="52">
        <f>VLOOKUP(Pag_Inicio_Corr_mas_casos[[#This Row],[Corregimiento]],Hoja3!$A$2:$D$676,4,0)</f>
        <v>20201</v>
      </c>
      <c r="E9233" s="51">
        <v>13</v>
      </c>
    </row>
    <row r="9234" spans="1:5" x14ac:dyDescent="0.2">
      <c r="A9234" s="50">
        <v>44333</v>
      </c>
      <c r="B9234" s="51">
        <v>44334</v>
      </c>
      <c r="C9234" s="51" t="s">
        <v>970</v>
      </c>
      <c r="D9234" s="52">
        <f>VLOOKUP(Pag_Inicio_Corr_mas_casos[[#This Row],[Corregimiento]],Hoja3!$A$2:$D$676,4,0)</f>
        <v>40606</v>
      </c>
      <c r="E9234" s="51">
        <v>11</v>
      </c>
    </row>
    <row r="9235" spans="1:5" x14ac:dyDescent="0.2">
      <c r="A9235" s="50">
        <v>44333</v>
      </c>
      <c r="B9235" s="51">
        <v>44334</v>
      </c>
      <c r="C9235" s="51" t="s">
        <v>1011</v>
      </c>
      <c r="D9235" s="52">
        <f>VLOOKUP(Pag_Inicio_Corr_mas_casos[[#This Row],[Corregimiento]],Hoja3!$A$2:$D$676,4,0)</f>
        <v>80809</v>
      </c>
      <c r="E9235" s="51">
        <v>11</v>
      </c>
    </row>
    <row r="9236" spans="1:5" x14ac:dyDescent="0.2">
      <c r="A9236" s="50">
        <v>44333</v>
      </c>
      <c r="B9236" s="51">
        <v>44334</v>
      </c>
      <c r="C9236" s="51" t="s">
        <v>1058</v>
      </c>
      <c r="D9236" s="52">
        <f>VLOOKUP(Pag_Inicio_Corr_mas_casos[[#This Row],[Corregimiento]],Hoja3!$A$2:$D$676,4,0)</f>
        <v>40501</v>
      </c>
      <c r="E9236" s="51">
        <v>10</v>
      </c>
    </row>
    <row r="9237" spans="1:5" x14ac:dyDescent="0.2">
      <c r="A9237" s="50">
        <v>44333</v>
      </c>
      <c r="B9237" s="51">
        <v>44334</v>
      </c>
      <c r="C9237" s="51" t="s">
        <v>1022</v>
      </c>
      <c r="D9237" s="52">
        <f>VLOOKUP(Pag_Inicio_Corr_mas_casos[[#This Row],[Corregimiento]],Hoja3!$A$2:$D$676,4,0)</f>
        <v>91001</v>
      </c>
      <c r="E9237" s="51">
        <v>7</v>
      </c>
    </row>
    <row r="9238" spans="1:5" x14ac:dyDescent="0.2">
      <c r="A9238" s="50">
        <v>44333</v>
      </c>
      <c r="B9238" s="51">
        <v>44334</v>
      </c>
      <c r="C9238" s="51" t="s">
        <v>1142</v>
      </c>
      <c r="D9238" s="52">
        <f>VLOOKUP(Pag_Inicio_Corr_mas_casos[[#This Row],[Corregimiento]],Hoja3!$A$2:$D$676,4,0)</f>
        <v>40104</v>
      </c>
      <c r="E9238" s="51">
        <v>6</v>
      </c>
    </row>
    <row r="9239" spans="1:5" x14ac:dyDescent="0.2">
      <c r="A9239" s="50">
        <v>44333</v>
      </c>
      <c r="B9239" s="51">
        <v>44334</v>
      </c>
      <c r="C9239" s="51" t="s">
        <v>1246</v>
      </c>
      <c r="D9239" s="52">
        <f>VLOOKUP(Pag_Inicio_Corr_mas_casos[[#This Row],[Corregimiento]],Hoja3!$A$2:$D$676,4,0)</f>
        <v>30601</v>
      </c>
      <c r="E9239" s="51">
        <v>6</v>
      </c>
    </row>
    <row r="9240" spans="1:5" x14ac:dyDescent="0.2">
      <c r="A9240" s="50">
        <v>44333</v>
      </c>
      <c r="B9240" s="51">
        <v>44334</v>
      </c>
      <c r="C9240" s="51" t="s">
        <v>1003</v>
      </c>
      <c r="D9240" s="52">
        <f>VLOOKUP(Pag_Inicio_Corr_mas_casos[[#This Row],[Corregimiento]],Hoja3!$A$2:$D$676,4,0)</f>
        <v>40611</v>
      </c>
      <c r="E9240" s="51">
        <v>6</v>
      </c>
    </row>
    <row r="9241" spans="1:5" x14ac:dyDescent="0.2">
      <c r="A9241" s="50">
        <v>44333</v>
      </c>
      <c r="B9241" s="51">
        <v>44334</v>
      </c>
      <c r="C9241" s="51" t="s">
        <v>973</v>
      </c>
      <c r="D9241" s="52">
        <f>VLOOKUP(Pag_Inicio_Corr_mas_casos[[#This Row],[Corregimiento]],Hoja3!$A$2:$D$676,4,0)</f>
        <v>20606</v>
      </c>
      <c r="E9241" s="51">
        <v>6</v>
      </c>
    </row>
    <row r="9242" spans="1:5" x14ac:dyDescent="0.2">
      <c r="A9242" s="50">
        <v>44333</v>
      </c>
      <c r="B9242" s="51">
        <v>44334</v>
      </c>
      <c r="C9242" s="51" t="s">
        <v>1175</v>
      </c>
      <c r="D9242" s="52">
        <f>VLOOKUP(Pag_Inicio_Corr_mas_casos[[#This Row],[Corregimiento]],Hoja3!$A$2:$D$676,4,0)</f>
        <v>40701</v>
      </c>
      <c r="E9242" s="51">
        <v>6</v>
      </c>
    </row>
    <row r="9243" spans="1:5" x14ac:dyDescent="0.2">
      <c r="A9243" s="50">
        <v>44333</v>
      </c>
      <c r="B9243" s="51">
        <v>44334</v>
      </c>
      <c r="C9243" s="51" t="s">
        <v>942</v>
      </c>
      <c r="D9243" s="52">
        <f>VLOOKUP(Pag_Inicio_Corr_mas_casos[[#This Row],[Corregimiento]],Hoja3!$A$2:$D$676,4,0)</f>
        <v>80807</v>
      </c>
      <c r="E9243" s="51">
        <v>5</v>
      </c>
    </row>
    <row r="9244" spans="1:5" x14ac:dyDescent="0.2">
      <c r="A9244" s="50">
        <v>44333</v>
      </c>
      <c r="B9244" s="51">
        <v>44334</v>
      </c>
      <c r="C9244" s="51" t="s">
        <v>961</v>
      </c>
      <c r="D9244" s="52">
        <f>VLOOKUP(Pag_Inicio_Corr_mas_casos[[#This Row],[Corregimiento]],Hoja3!$A$2:$D$676,4,0)</f>
        <v>20601</v>
      </c>
      <c r="E9244" s="51">
        <v>5</v>
      </c>
    </row>
    <row r="9245" spans="1:5" x14ac:dyDescent="0.2">
      <c r="A9245" s="50">
        <v>44333</v>
      </c>
      <c r="B9245" s="51">
        <v>44334</v>
      </c>
      <c r="C9245" s="51" t="s">
        <v>1012</v>
      </c>
      <c r="D9245" s="52">
        <f>VLOOKUP(Pag_Inicio_Corr_mas_casos[[#This Row],[Corregimiento]],Hoja3!$A$2:$D$676,4,0)</f>
        <v>80819</v>
      </c>
      <c r="E9245" s="51">
        <v>5</v>
      </c>
    </row>
    <row r="9246" spans="1:5" x14ac:dyDescent="0.2">
      <c r="A9246" s="50">
        <v>44333</v>
      </c>
      <c r="B9246" s="51">
        <v>44334</v>
      </c>
      <c r="C9246" s="51" t="s">
        <v>1206</v>
      </c>
      <c r="D9246" s="52">
        <f>VLOOKUP(Pag_Inicio_Corr_mas_casos[[#This Row],[Corregimiento]],Hoja3!$A$2:$D$676,4,0)</f>
        <v>10101</v>
      </c>
      <c r="E9246" s="51">
        <v>5</v>
      </c>
    </row>
    <row r="9247" spans="1:5" x14ac:dyDescent="0.2">
      <c r="A9247" s="50">
        <v>44333</v>
      </c>
      <c r="B9247" s="51">
        <v>44334</v>
      </c>
      <c r="C9247" s="51" t="s">
        <v>1134</v>
      </c>
      <c r="D9247" s="52">
        <f>VLOOKUP(Pag_Inicio_Corr_mas_casos[[#This Row],[Corregimiento]],Hoja3!$A$2:$D$676,4,0)</f>
        <v>40603</v>
      </c>
      <c r="E9247" s="51">
        <v>5</v>
      </c>
    </row>
    <row r="9248" spans="1:5" x14ac:dyDescent="0.2">
      <c r="A9248" s="50">
        <v>44333</v>
      </c>
      <c r="B9248" s="51">
        <v>44334</v>
      </c>
      <c r="C9248" s="51" t="s">
        <v>1007</v>
      </c>
      <c r="D9248" s="52">
        <f>VLOOKUP(Pag_Inicio_Corr_mas_casos[[#This Row],[Corregimiento]],Hoja3!$A$2:$D$676,4,0)</f>
        <v>40612</v>
      </c>
      <c r="E9248" s="51">
        <v>4</v>
      </c>
    </row>
    <row r="9249" spans="1:5" x14ac:dyDescent="0.2">
      <c r="A9249" s="50">
        <v>44333</v>
      </c>
      <c r="B9249" s="51">
        <v>44334</v>
      </c>
      <c r="C9249" s="51" t="s">
        <v>1060</v>
      </c>
      <c r="D9249" s="52">
        <f>VLOOKUP(Pag_Inicio_Corr_mas_casos[[#This Row],[Corregimiento]],Hoja3!$A$2:$D$676,4,0)</f>
        <v>40601</v>
      </c>
      <c r="E9249" s="51">
        <v>4</v>
      </c>
    </row>
    <row r="9250" spans="1:5" x14ac:dyDescent="0.2">
      <c r="A9250" s="50">
        <v>44333</v>
      </c>
      <c r="B9250" s="51">
        <v>44334</v>
      </c>
      <c r="C9250" s="51" t="s">
        <v>1204</v>
      </c>
      <c r="D9250" s="52">
        <f>VLOOKUP(Pag_Inicio_Corr_mas_casos[[#This Row],[Corregimiento]],Hoja3!$A$2:$D$676,4,0)</f>
        <v>120507</v>
      </c>
      <c r="E9250" s="51">
        <v>4</v>
      </c>
    </row>
    <row r="9251" spans="1:5" x14ac:dyDescent="0.2">
      <c r="A9251" s="50">
        <v>44333</v>
      </c>
      <c r="B9251" s="51">
        <v>44334</v>
      </c>
      <c r="C9251" s="51" t="s">
        <v>1046</v>
      </c>
      <c r="D9251" s="52">
        <f>VLOOKUP(Pag_Inicio_Corr_mas_casos[[#This Row],[Corregimiento]],Hoja3!$A$2:$D$676,4,0)</f>
        <v>80812</v>
      </c>
      <c r="E9251" s="51">
        <v>4</v>
      </c>
    </row>
    <row r="9252" spans="1:5" x14ac:dyDescent="0.2">
      <c r="A9252" s="50">
        <v>44333</v>
      </c>
      <c r="B9252" s="51">
        <v>44334</v>
      </c>
      <c r="C9252" s="51" t="s">
        <v>1078</v>
      </c>
      <c r="D9252" s="52">
        <f>VLOOKUP(Pag_Inicio_Corr_mas_casos[[#This Row],[Corregimiento]],Hoja3!$A$2:$D$676,4,0)</f>
        <v>40503</v>
      </c>
      <c r="E9252" s="51">
        <v>4</v>
      </c>
    </row>
    <row r="9253" spans="1:5" x14ac:dyDescent="0.2">
      <c r="A9253" s="32">
        <v>44334</v>
      </c>
      <c r="B9253" s="33">
        <v>44335</v>
      </c>
      <c r="C9253" s="33" t="s">
        <v>1046</v>
      </c>
      <c r="D9253" s="34">
        <f>VLOOKUP(Pag_Inicio_Corr_mas_casos[[#This Row],[Corregimiento]],Hoja3!$A$2:$D$676,4,0)</f>
        <v>80812</v>
      </c>
      <c r="E9253" s="33">
        <v>28</v>
      </c>
    </row>
    <row r="9254" spans="1:5" x14ac:dyDescent="0.2">
      <c r="A9254" s="32">
        <v>44334</v>
      </c>
      <c r="B9254" s="33">
        <v>44335</v>
      </c>
      <c r="C9254" s="33" t="s">
        <v>947</v>
      </c>
      <c r="D9254" s="34">
        <f>VLOOKUP(Pag_Inicio_Corr_mas_casos[[#This Row],[Corregimiento]],Hoja3!$A$2:$D$676,4,0)</f>
        <v>80826</v>
      </c>
      <c r="E9254" s="33">
        <v>17</v>
      </c>
    </row>
    <row r="9255" spans="1:5" x14ac:dyDescent="0.2">
      <c r="A9255" s="32">
        <v>44334</v>
      </c>
      <c r="B9255" s="33">
        <v>44335</v>
      </c>
      <c r="C9255" s="33" t="s">
        <v>1060</v>
      </c>
      <c r="D9255" s="34">
        <f>VLOOKUP(Pag_Inicio_Corr_mas_casos[[#This Row],[Corregimiento]],Hoja3!$A$2:$D$676,4,0)</f>
        <v>40601</v>
      </c>
      <c r="E9255" s="33">
        <v>16</v>
      </c>
    </row>
    <row r="9256" spans="1:5" x14ac:dyDescent="0.2">
      <c r="A9256" s="32">
        <v>44334</v>
      </c>
      <c r="B9256" s="33">
        <v>44335</v>
      </c>
      <c r="C9256" s="33" t="s">
        <v>1011</v>
      </c>
      <c r="D9256" s="34">
        <f>VLOOKUP(Pag_Inicio_Corr_mas_casos[[#This Row],[Corregimiento]],Hoja3!$A$2:$D$676,4,0)</f>
        <v>80809</v>
      </c>
      <c r="E9256" s="33">
        <v>15</v>
      </c>
    </row>
    <row r="9257" spans="1:5" x14ac:dyDescent="0.2">
      <c r="A9257" s="32">
        <v>44334</v>
      </c>
      <c r="B9257" s="33">
        <v>44335</v>
      </c>
      <c r="C9257" s="33" t="s">
        <v>942</v>
      </c>
      <c r="D9257" s="34">
        <f>VLOOKUP(Pag_Inicio_Corr_mas_casos[[#This Row],[Corregimiento]],Hoja3!$A$2:$D$676,4,0)</f>
        <v>80807</v>
      </c>
      <c r="E9257" s="33">
        <v>14</v>
      </c>
    </row>
    <row r="9258" spans="1:5" x14ac:dyDescent="0.2">
      <c r="A9258" s="32">
        <v>44334</v>
      </c>
      <c r="B9258" s="33">
        <v>44335</v>
      </c>
      <c r="C9258" s="33" t="s">
        <v>1007</v>
      </c>
      <c r="D9258" s="34">
        <f>VLOOKUP(Pag_Inicio_Corr_mas_casos[[#This Row],[Corregimiento]],Hoja3!$A$2:$D$676,4,0)</f>
        <v>40612</v>
      </c>
      <c r="E9258" s="33">
        <v>13</v>
      </c>
    </row>
    <row r="9259" spans="1:5" x14ac:dyDescent="0.2">
      <c r="A9259" s="32">
        <v>44334</v>
      </c>
      <c r="B9259" s="33">
        <v>44335</v>
      </c>
      <c r="C9259" s="33" t="s">
        <v>1012</v>
      </c>
      <c r="D9259" s="34">
        <f>VLOOKUP(Pag_Inicio_Corr_mas_casos[[#This Row],[Corregimiento]],Hoja3!$A$2:$D$676,4,0)</f>
        <v>80819</v>
      </c>
      <c r="E9259" s="33">
        <v>12</v>
      </c>
    </row>
    <row r="9260" spans="1:5" x14ac:dyDescent="0.2">
      <c r="A9260" s="32">
        <v>44334</v>
      </c>
      <c r="B9260" s="33">
        <v>44335</v>
      </c>
      <c r="C9260" s="33" t="s">
        <v>941</v>
      </c>
      <c r="D9260" s="34">
        <f>VLOOKUP(Pag_Inicio_Corr_mas_casos[[#This Row],[Corregimiento]],Hoja3!$A$2:$D$676,4,0)</f>
        <v>80823</v>
      </c>
      <c r="E9260" s="33">
        <v>12</v>
      </c>
    </row>
    <row r="9261" spans="1:5" x14ac:dyDescent="0.2">
      <c r="A9261" s="32">
        <v>44334</v>
      </c>
      <c r="B9261" s="33">
        <v>44335</v>
      </c>
      <c r="C9261" s="33" t="s">
        <v>1022</v>
      </c>
      <c r="D9261" s="34">
        <f>VLOOKUP(Pag_Inicio_Corr_mas_casos[[#This Row],[Corregimiento]],Hoja3!$A$2:$D$676,4,0)</f>
        <v>91001</v>
      </c>
      <c r="E9261" s="33">
        <v>11</v>
      </c>
    </row>
    <row r="9262" spans="1:5" x14ac:dyDescent="0.2">
      <c r="A9262" s="32">
        <v>44334</v>
      </c>
      <c r="B9262" s="33">
        <v>44335</v>
      </c>
      <c r="C9262" s="33" t="s">
        <v>950</v>
      </c>
      <c r="D9262" s="34">
        <f>VLOOKUP(Pag_Inicio_Corr_mas_casos[[#This Row],[Corregimiento]],Hoja3!$A$2:$D$676,4,0)</f>
        <v>130107</v>
      </c>
      <c r="E9262" s="33">
        <v>10</v>
      </c>
    </row>
    <row r="9263" spans="1:5" x14ac:dyDescent="0.2">
      <c r="A9263" s="32">
        <v>44334</v>
      </c>
      <c r="B9263" s="33">
        <v>44335</v>
      </c>
      <c r="C9263" s="33" t="s">
        <v>1049</v>
      </c>
      <c r="D9263" s="34">
        <f>VLOOKUP(Pag_Inicio_Corr_mas_casos[[#This Row],[Corregimiento]],Hoja3!$A$2:$D$676,4,0)</f>
        <v>50316</v>
      </c>
      <c r="E9263" s="33">
        <v>10</v>
      </c>
    </row>
    <row r="9264" spans="1:5" x14ac:dyDescent="0.2">
      <c r="A9264" s="32">
        <v>44334</v>
      </c>
      <c r="B9264" s="33">
        <v>44335</v>
      </c>
      <c r="C9264" s="33" t="s">
        <v>970</v>
      </c>
      <c r="D9264" s="34">
        <f>VLOOKUP(Pag_Inicio_Corr_mas_casos[[#This Row],[Corregimiento]],Hoja3!$A$2:$D$676,4,0)</f>
        <v>40606</v>
      </c>
      <c r="E9264" s="33">
        <v>10</v>
      </c>
    </row>
    <row r="9265" spans="1:5" x14ac:dyDescent="0.2">
      <c r="A9265" s="32">
        <v>44334</v>
      </c>
      <c r="B9265" s="33">
        <v>44335</v>
      </c>
      <c r="C9265" s="33" t="s">
        <v>940</v>
      </c>
      <c r="D9265" s="34">
        <f>VLOOKUP(Pag_Inicio_Corr_mas_casos[[#This Row],[Corregimiento]],Hoja3!$A$2:$D$676,4,0)</f>
        <v>80806</v>
      </c>
      <c r="E9265" s="33">
        <v>10</v>
      </c>
    </row>
    <row r="9266" spans="1:5" x14ac:dyDescent="0.2">
      <c r="A9266" s="32">
        <v>44334</v>
      </c>
      <c r="B9266" s="33">
        <v>44335</v>
      </c>
      <c r="C9266" s="33" t="s">
        <v>1021</v>
      </c>
      <c r="D9266" s="34">
        <f>VLOOKUP(Pag_Inicio_Corr_mas_casos[[#This Row],[Corregimiento]],Hoja3!$A$2:$D$676,4,0)</f>
        <v>81003</v>
      </c>
      <c r="E9266" s="33">
        <v>10</v>
      </c>
    </row>
    <row r="9267" spans="1:5" x14ac:dyDescent="0.2">
      <c r="A9267" s="32">
        <v>44334</v>
      </c>
      <c r="B9267" s="33">
        <v>44335</v>
      </c>
      <c r="C9267" s="33" t="s">
        <v>1067</v>
      </c>
      <c r="D9267" s="34">
        <f>VLOOKUP(Pag_Inicio_Corr_mas_casos[[#This Row],[Corregimiento]],Hoja3!$A$2:$D$676,4,0)</f>
        <v>20201</v>
      </c>
      <c r="E9267" s="33">
        <v>9</v>
      </c>
    </row>
    <row r="9268" spans="1:5" x14ac:dyDescent="0.2">
      <c r="A9268" s="32">
        <v>44334</v>
      </c>
      <c r="B9268" s="33">
        <v>44335</v>
      </c>
      <c r="C9268" s="33" t="s">
        <v>992</v>
      </c>
      <c r="D9268" s="34">
        <f>VLOOKUP(Pag_Inicio_Corr_mas_casos[[#This Row],[Corregimiento]],Hoja3!$A$2:$D$676,4,0)</f>
        <v>80808</v>
      </c>
      <c r="E9268" s="33">
        <v>8</v>
      </c>
    </row>
    <row r="9269" spans="1:5" x14ac:dyDescent="0.2">
      <c r="A9269" s="32">
        <v>44334</v>
      </c>
      <c r="B9269" s="33">
        <v>44335</v>
      </c>
      <c r="C9269" s="33" t="s">
        <v>937</v>
      </c>
      <c r="D9269" s="34">
        <f>VLOOKUP(Pag_Inicio_Corr_mas_casos[[#This Row],[Corregimiento]],Hoja3!$A$2:$D$676,4,0)</f>
        <v>80810</v>
      </c>
      <c r="E9269" s="33">
        <v>7</v>
      </c>
    </row>
    <row r="9270" spans="1:5" x14ac:dyDescent="0.2">
      <c r="A9270" s="32">
        <v>44334</v>
      </c>
      <c r="B9270" s="33">
        <v>44335</v>
      </c>
      <c r="C9270" s="33" t="s">
        <v>1078</v>
      </c>
      <c r="D9270" s="34">
        <f>VLOOKUP(Pag_Inicio_Corr_mas_casos[[#This Row],[Corregimiento]],Hoja3!$A$2:$D$676,4,0)</f>
        <v>40503</v>
      </c>
      <c r="E9270" s="33">
        <v>7</v>
      </c>
    </row>
    <row r="9271" spans="1:5" x14ac:dyDescent="0.2">
      <c r="A9271" s="32">
        <v>44334</v>
      </c>
      <c r="B9271" s="33">
        <v>44335</v>
      </c>
      <c r="C9271" s="33" t="s">
        <v>1070</v>
      </c>
      <c r="D9271" s="34">
        <f>VLOOKUP(Pag_Inicio_Corr_mas_casos[[#This Row],[Corregimiento]],Hoja3!$A$2:$D$676,4,0)</f>
        <v>91011</v>
      </c>
      <c r="E9271" s="33">
        <v>7</v>
      </c>
    </row>
    <row r="9272" spans="1:5" x14ac:dyDescent="0.2">
      <c r="A9272" s="32">
        <v>44334</v>
      </c>
      <c r="B9272" s="33">
        <v>44335</v>
      </c>
      <c r="C9272" s="33" t="s">
        <v>1051</v>
      </c>
      <c r="D9272" s="34">
        <f>VLOOKUP(Pag_Inicio_Corr_mas_casos[[#This Row],[Corregimiento]],Hoja3!$A$2:$D$676,4,0)</f>
        <v>20105</v>
      </c>
      <c r="E9272" s="33">
        <v>7</v>
      </c>
    </row>
    <row r="9273" spans="1:5" x14ac:dyDescent="0.2">
      <c r="A9273" s="35">
        <v>44335</v>
      </c>
      <c r="B9273" s="36">
        <v>44336</v>
      </c>
      <c r="C9273" s="36" t="s">
        <v>1060</v>
      </c>
      <c r="D9273" s="37">
        <f>VLOOKUP(Pag_Inicio_Corr_mas_casos[[#This Row],[Corregimiento]],Hoja3!$A$2:$D$676,4,0)</f>
        <v>40601</v>
      </c>
      <c r="E9273" s="36">
        <v>24</v>
      </c>
    </row>
    <row r="9274" spans="1:5" x14ac:dyDescent="0.2">
      <c r="A9274" s="35">
        <v>44335</v>
      </c>
      <c r="B9274" s="36">
        <v>44336</v>
      </c>
      <c r="C9274" s="36" t="s">
        <v>1046</v>
      </c>
      <c r="D9274" s="37">
        <f>VLOOKUP(Pag_Inicio_Corr_mas_casos[[#This Row],[Corregimiento]],Hoja3!$A$2:$D$676,4,0)</f>
        <v>80812</v>
      </c>
      <c r="E9274" s="36">
        <v>23</v>
      </c>
    </row>
    <row r="9275" spans="1:5" x14ac:dyDescent="0.2">
      <c r="A9275" s="35">
        <v>44335</v>
      </c>
      <c r="B9275" s="36">
        <v>44336</v>
      </c>
      <c r="C9275" s="36" t="s">
        <v>1011</v>
      </c>
      <c r="D9275" s="37">
        <f>VLOOKUP(Pag_Inicio_Corr_mas_casos[[#This Row],[Corregimiento]],Hoja3!$A$2:$D$676,4,0)</f>
        <v>80809</v>
      </c>
      <c r="E9275" s="36">
        <v>14</v>
      </c>
    </row>
    <row r="9276" spans="1:5" x14ac:dyDescent="0.2">
      <c r="A9276" s="35">
        <v>44335</v>
      </c>
      <c r="B9276" s="36">
        <v>44336</v>
      </c>
      <c r="C9276" s="36" t="s">
        <v>1036</v>
      </c>
      <c r="D9276" s="37">
        <f>VLOOKUP(Pag_Inicio_Corr_mas_casos[[#This Row],[Corregimiento]],Hoja3!$A$2:$D$676,4,0)</f>
        <v>130106</v>
      </c>
      <c r="E9276" s="36">
        <v>14</v>
      </c>
    </row>
    <row r="9277" spans="1:5" x14ac:dyDescent="0.2">
      <c r="A9277" s="35">
        <v>44335</v>
      </c>
      <c r="B9277" s="36">
        <v>44336</v>
      </c>
      <c r="C9277" s="36" t="s">
        <v>939</v>
      </c>
      <c r="D9277" s="37">
        <f>VLOOKUP(Pag_Inicio_Corr_mas_casos[[#This Row],[Corregimiento]],Hoja3!$A$2:$D$676,4,0)</f>
        <v>81009</v>
      </c>
      <c r="E9277" s="36">
        <v>13</v>
      </c>
    </row>
    <row r="9278" spans="1:5" x14ac:dyDescent="0.2">
      <c r="A9278" s="35">
        <v>44335</v>
      </c>
      <c r="B9278" s="36">
        <v>44336</v>
      </c>
      <c r="C9278" s="36" t="s">
        <v>940</v>
      </c>
      <c r="D9278" s="37">
        <f>VLOOKUP(Pag_Inicio_Corr_mas_casos[[#This Row],[Corregimiento]],Hoja3!$A$2:$D$676,4,0)</f>
        <v>80806</v>
      </c>
      <c r="E9278" s="36">
        <v>10</v>
      </c>
    </row>
    <row r="9279" spans="1:5" x14ac:dyDescent="0.2">
      <c r="A9279" s="35">
        <v>44335</v>
      </c>
      <c r="B9279" s="36">
        <v>44336</v>
      </c>
      <c r="C9279" s="36" t="s">
        <v>942</v>
      </c>
      <c r="D9279" s="37">
        <f>VLOOKUP(Pag_Inicio_Corr_mas_casos[[#This Row],[Corregimiento]],Hoja3!$A$2:$D$676,4,0)</f>
        <v>80807</v>
      </c>
      <c r="E9279" s="36">
        <v>9</v>
      </c>
    </row>
    <row r="9280" spans="1:5" x14ac:dyDescent="0.2">
      <c r="A9280" s="35">
        <v>44335</v>
      </c>
      <c r="B9280" s="36">
        <v>44336</v>
      </c>
      <c r="C9280" s="36" t="s">
        <v>948</v>
      </c>
      <c r="D9280" s="37">
        <f>VLOOKUP(Pag_Inicio_Corr_mas_casos[[#This Row],[Corregimiento]],Hoja3!$A$2:$D$676,4,0)</f>
        <v>80811</v>
      </c>
      <c r="E9280" s="36">
        <v>9</v>
      </c>
    </row>
    <row r="9281" spans="1:5" x14ac:dyDescent="0.2">
      <c r="A9281" s="35">
        <v>44335</v>
      </c>
      <c r="B9281" s="36">
        <v>44336</v>
      </c>
      <c r="C9281" s="36" t="s">
        <v>1299</v>
      </c>
      <c r="D9281" s="37">
        <f>VLOOKUP(Pag_Inicio_Corr_mas_casos[[#This Row],[Corregimiento]],Hoja3!$A$2:$D$676,4,0)</f>
        <v>41403</v>
      </c>
      <c r="E9281" s="36">
        <v>8</v>
      </c>
    </row>
    <row r="9282" spans="1:5" x14ac:dyDescent="0.2">
      <c r="A9282" s="35">
        <v>44335</v>
      </c>
      <c r="B9282" s="36">
        <v>44336</v>
      </c>
      <c r="C9282" s="36" t="s">
        <v>772</v>
      </c>
      <c r="D9282" s="37">
        <f>VLOOKUP(Pag_Inicio_Corr_mas_casos[[#This Row],[Corregimiento]],Hoja3!$A$2:$D$676,4,0)</f>
        <v>80821</v>
      </c>
      <c r="E9282" s="36">
        <v>8</v>
      </c>
    </row>
    <row r="9283" spans="1:5" x14ac:dyDescent="0.2">
      <c r="A9283" s="35">
        <v>44335</v>
      </c>
      <c r="B9283" s="36">
        <v>44336</v>
      </c>
      <c r="C9283" s="36" t="s">
        <v>937</v>
      </c>
      <c r="D9283" s="37">
        <f>VLOOKUP(Pag_Inicio_Corr_mas_casos[[#This Row],[Corregimiento]],Hoja3!$A$2:$D$676,4,0)</f>
        <v>80810</v>
      </c>
      <c r="E9283" s="36">
        <v>8</v>
      </c>
    </row>
    <row r="9284" spans="1:5" x14ac:dyDescent="0.2">
      <c r="A9284" s="35">
        <v>44335</v>
      </c>
      <c r="B9284" s="36">
        <v>44336</v>
      </c>
      <c r="C9284" s="36" t="s">
        <v>1206</v>
      </c>
      <c r="D9284" s="37">
        <f>VLOOKUP(Pag_Inicio_Corr_mas_casos[[#This Row],[Corregimiento]],Hoja3!$A$2:$D$676,4,0)</f>
        <v>10101</v>
      </c>
      <c r="E9284" s="36">
        <v>8</v>
      </c>
    </row>
    <row r="9285" spans="1:5" x14ac:dyDescent="0.2">
      <c r="A9285" s="35">
        <v>44335</v>
      </c>
      <c r="B9285" s="36">
        <v>44336</v>
      </c>
      <c r="C9285" s="36" t="s">
        <v>1015</v>
      </c>
      <c r="D9285" s="37">
        <f>VLOOKUP(Pag_Inicio_Corr_mas_casos[[#This Row],[Corregimiento]],Hoja3!$A$2:$D$676,4,0)</f>
        <v>130702</v>
      </c>
      <c r="E9285" s="36">
        <v>8</v>
      </c>
    </row>
    <row r="9286" spans="1:5" x14ac:dyDescent="0.2">
      <c r="A9286" s="35">
        <v>44335</v>
      </c>
      <c r="B9286" s="36">
        <v>44336</v>
      </c>
      <c r="C9286" s="36" t="s">
        <v>1018</v>
      </c>
      <c r="D9286" s="37">
        <f>VLOOKUP(Pag_Inicio_Corr_mas_casos[[#This Row],[Corregimiento]],Hoja3!$A$2:$D$676,4,0)</f>
        <v>81008</v>
      </c>
      <c r="E9286" s="36">
        <v>7</v>
      </c>
    </row>
    <row r="9287" spans="1:5" x14ac:dyDescent="0.2">
      <c r="A9287" s="35">
        <v>44335</v>
      </c>
      <c r="B9287" s="36">
        <v>44336</v>
      </c>
      <c r="C9287" s="36" t="s">
        <v>951</v>
      </c>
      <c r="D9287" s="37">
        <f>VLOOKUP(Pag_Inicio_Corr_mas_casos[[#This Row],[Corregimiento]],Hoja3!$A$2:$D$676,4,0)</f>
        <v>80813</v>
      </c>
      <c r="E9287" s="36">
        <v>7</v>
      </c>
    </row>
    <row r="9288" spans="1:5" x14ac:dyDescent="0.2">
      <c r="A9288" s="35">
        <v>44335</v>
      </c>
      <c r="B9288" s="36">
        <v>44336</v>
      </c>
      <c r="C9288" s="36" t="s">
        <v>1051</v>
      </c>
      <c r="D9288" s="37">
        <f>VLOOKUP(Pag_Inicio_Corr_mas_casos[[#This Row],[Corregimiento]],Hoja3!$A$2:$D$676,4,0)</f>
        <v>20105</v>
      </c>
      <c r="E9288" s="36">
        <v>7</v>
      </c>
    </row>
    <row r="9289" spans="1:5" x14ac:dyDescent="0.2">
      <c r="A9289" s="35">
        <v>44335</v>
      </c>
      <c r="B9289" s="36">
        <v>44336</v>
      </c>
      <c r="C9289" s="36" t="s">
        <v>1081</v>
      </c>
      <c r="D9289" s="37">
        <f>VLOOKUP(Pag_Inicio_Corr_mas_casos[[#This Row],[Corregimiento]],Hoja3!$A$2:$D$676,4,0)</f>
        <v>40604</v>
      </c>
      <c r="E9289" s="36">
        <v>7</v>
      </c>
    </row>
    <row r="9290" spans="1:5" x14ac:dyDescent="0.2">
      <c r="A9290" s="35">
        <v>44335</v>
      </c>
      <c r="B9290" s="36">
        <v>44336</v>
      </c>
      <c r="C9290" s="36" t="s">
        <v>1021</v>
      </c>
      <c r="D9290" s="37">
        <f>VLOOKUP(Pag_Inicio_Corr_mas_casos[[#This Row],[Corregimiento]],Hoja3!$A$2:$D$676,4,0)</f>
        <v>81003</v>
      </c>
      <c r="E9290" s="36">
        <v>7</v>
      </c>
    </row>
    <row r="9291" spans="1:5" x14ac:dyDescent="0.2">
      <c r="A9291" s="35">
        <v>44335</v>
      </c>
      <c r="B9291" s="36">
        <v>44336</v>
      </c>
      <c r="C9291" s="36" t="s">
        <v>1033</v>
      </c>
      <c r="D9291" s="37">
        <f>VLOOKUP(Pag_Inicio_Corr_mas_casos[[#This Row],[Corregimiento]],Hoja3!$A$2:$D$676,4,0)</f>
        <v>91008</v>
      </c>
      <c r="E9291" s="36">
        <v>7</v>
      </c>
    </row>
    <row r="9292" spans="1:5" x14ac:dyDescent="0.2">
      <c r="A9292" s="35">
        <v>44335</v>
      </c>
      <c r="B9292" s="36">
        <v>44336</v>
      </c>
      <c r="C9292" s="36" t="s">
        <v>1079</v>
      </c>
      <c r="D9292" s="37">
        <f>VLOOKUP(Pag_Inicio_Corr_mas_casos[[#This Row],[Corregimiento]],Hoja3!$A$2:$D$676,4,0)</f>
        <v>91101</v>
      </c>
      <c r="E9292" s="36">
        <v>7</v>
      </c>
    </row>
    <row r="9293" spans="1:5" x14ac:dyDescent="0.2">
      <c r="A9293" s="47">
        <v>44336</v>
      </c>
      <c r="B9293" s="48">
        <v>44337</v>
      </c>
      <c r="C9293" s="48" t="s">
        <v>1011</v>
      </c>
      <c r="D9293" s="49">
        <f>VLOOKUP(Pag_Inicio_Corr_mas_casos[[#This Row],[Corregimiento]],Hoja3!$A$2:$D$676,4,0)</f>
        <v>80809</v>
      </c>
      <c r="E9293" s="48">
        <v>27</v>
      </c>
    </row>
    <row r="9294" spans="1:5" x14ac:dyDescent="0.2">
      <c r="A9294" s="47">
        <v>44336</v>
      </c>
      <c r="B9294" s="48">
        <v>44337</v>
      </c>
      <c r="C9294" s="48" t="s">
        <v>939</v>
      </c>
      <c r="D9294" s="49">
        <f>VLOOKUP(Pag_Inicio_Corr_mas_casos[[#This Row],[Corregimiento]],Hoja3!$A$2:$D$676,4,0)</f>
        <v>81009</v>
      </c>
      <c r="E9294" s="48">
        <v>20</v>
      </c>
    </row>
    <row r="9295" spans="1:5" x14ac:dyDescent="0.2">
      <c r="A9295" s="47">
        <v>44336</v>
      </c>
      <c r="B9295" s="48">
        <v>44337</v>
      </c>
      <c r="C9295" s="48" t="s">
        <v>1060</v>
      </c>
      <c r="D9295" s="49">
        <f>VLOOKUP(Pag_Inicio_Corr_mas_casos[[#This Row],[Corregimiento]],Hoja3!$A$2:$D$676,4,0)</f>
        <v>40601</v>
      </c>
      <c r="E9295" s="48">
        <v>18</v>
      </c>
    </row>
    <row r="9296" spans="1:5" x14ac:dyDescent="0.2">
      <c r="A9296" s="47">
        <v>44336</v>
      </c>
      <c r="B9296" s="48">
        <v>44337</v>
      </c>
      <c r="C9296" s="48" t="s">
        <v>1012</v>
      </c>
      <c r="D9296" s="49">
        <f>VLOOKUP(Pag_Inicio_Corr_mas_casos[[#This Row],[Corregimiento]],Hoja3!$A$2:$D$676,4,0)</f>
        <v>80819</v>
      </c>
      <c r="E9296" s="48">
        <v>16</v>
      </c>
    </row>
    <row r="9297" spans="1:5" x14ac:dyDescent="0.2">
      <c r="A9297" s="47">
        <v>44336</v>
      </c>
      <c r="B9297" s="48">
        <v>44337</v>
      </c>
      <c r="C9297" s="48" t="s">
        <v>942</v>
      </c>
      <c r="D9297" s="49">
        <f>VLOOKUP(Pag_Inicio_Corr_mas_casos[[#This Row],[Corregimiento]],Hoja3!$A$2:$D$676,4,0)</f>
        <v>80807</v>
      </c>
      <c r="E9297" s="48">
        <v>16</v>
      </c>
    </row>
    <row r="9298" spans="1:5" x14ac:dyDescent="0.2">
      <c r="A9298" s="47">
        <v>44336</v>
      </c>
      <c r="B9298" s="48">
        <v>44337</v>
      </c>
      <c r="C9298" s="48" t="s">
        <v>1046</v>
      </c>
      <c r="D9298" s="49">
        <f>VLOOKUP(Pag_Inicio_Corr_mas_casos[[#This Row],[Corregimiento]],Hoja3!$A$2:$D$676,4,0)</f>
        <v>80812</v>
      </c>
      <c r="E9298" s="48">
        <v>15</v>
      </c>
    </row>
    <row r="9299" spans="1:5" x14ac:dyDescent="0.2">
      <c r="A9299" s="47">
        <v>44336</v>
      </c>
      <c r="B9299" s="48">
        <v>44337</v>
      </c>
      <c r="C9299" s="48" t="s">
        <v>808</v>
      </c>
      <c r="D9299" s="49">
        <f>VLOOKUP(Pag_Inicio_Corr_mas_casos[[#This Row],[Corregimiento]],Hoja3!$A$2:$D$676,4,0)</f>
        <v>90804</v>
      </c>
      <c r="E9299" s="48">
        <v>12</v>
      </c>
    </row>
    <row r="9300" spans="1:5" x14ac:dyDescent="0.2">
      <c r="A9300" s="47">
        <v>44336</v>
      </c>
      <c r="B9300" s="48">
        <v>44337</v>
      </c>
      <c r="C9300" s="48" t="s">
        <v>1022</v>
      </c>
      <c r="D9300" s="49">
        <f>VLOOKUP(Pag_Inicio_Corr_mas_casos[[#This Row],[Corregimiento]],Hoja3!$A$2:$D$676,4,0)</f>
        <v>91001</v>
      </c>
      <c r="E9300" s="48">
        <v>11</v>
      </c>
    </row>
    <row r="9301" spans="1:5" x14ac:dyDescent="0.2">
      <c r="A9301" s="47">
        <v>44336</v>
      </c>
      <c r="B9301" s="48">
        <v>44337</v>
      </c>
      <c r="C9301" s="48" t="s">
        <v>970</v>
      </c>
      <c r="D9301" s="49">
        <f>VLOOKUP(Pag_Inicio_Corr_mas_casos[[#This Row],[Corregimiento]],Hoja3!$A$2:$D$676,4,0)</f>
        <v>40606</v>
      </c>
      <c r="E9301" s="48">
        <v>11</v>
      </c>
    </row>
    <row r="9302" spans="1:5" x14ac:dyDescent="0.2">
      <c r="A9302" s="47">
        <v>44336</v>
      </c>
      <c r="B9302" s="48">
        <v>44337</v>
      </c>
      <c r="C9302" s="48" t="s">
        <v>1007</v>
      </c>
      <c r="D9302" s="49">
        <f>VLOOKUP(Pag_Inicio_Corr_mas_casos[[#This Row],[Corregimiento]],Hoja3!$A$2:$D$676,4,0)</f>
        <v>40612</v>
      </c>
      <c r="E9302" s="48">
        <v>11</v>
      </c>
    </row>
    <row r="9303" spans="1:5" x14ac:dyDescent="0.2">
      <c r="A9303" s="47">
        <v>44336</v>
      </c>
      <c r="B9303" s="48">
        <v>44337</v>
      </c>
      <c r="C9303" s="48" t="s">
        <v>947</v>
      </c>
      <c r="D9303" s="49">
        <f>VLOOKUP(Pag_Inicio_Corr_mas_casos[[#This Row],[Corregimiento]],Hoja3!$A$2:$D$676,4,0)</f>
        <v>80826</v>
      </c>
      <c r="E9303" s="48">
        <v>11</v>
      </c>
    </row>
    <row r="9304" spans="1:5" x14ac:dyDescent="0.2">
      <c r="A9304" s="47">
        <v>44336</v>
      </c>
      <c r="B9304" s="48">
        <v>44337</v>
      </c>
      <c r="C9304" s="48" t="s">
        <v>1058</v>
      </c>
      <c r="D9304" s="49">
        <f>VLOOKUP(Pag_Inicio_Corr_mas_casos[[#This Row],[Corregimiento]],Hoja3!$A$2:$D$676,4,0)</f>
        <v>40501</v>
      </c>
      <c r="E9304" s="48">
        <v>10</v>
      </c>
    </row>
    <row r="9305" spans="1:5" x14ac:dyDescent="0.2">
      <c r="A9305" s="47">
        <v>44336</v>
      </c>
      <c r="B9305" s="48">
        <v>44337</v>
      </c>
      <c r="C9305" s="48" t="s">
        <v>1078</v>
      </c>
      <c r="D9305" s="49">
        <f>VLOOKUP(Pag_Inicio_Corr_mas_casos[[#This Row],[Corregimiento]],Hoja3!$A$2:$D$676,4,0)</f>
        <v>40503</v>
      </c>
      <c r="E9305" s="48">
        <v>10</v>
      </c>
    </row>
    <row r="9306" spans="1:5" x14ac:dyDescent="0.2">
      <c r="A9306" s="47">
        <v>44336</v>
      </c>
      <c r="B9306" s="48">
        <v>44337</v>
      </c>
      <c r="C9306" s="48" t="s">
        <v>697</v>
      </c>
      <c r="D9306" s="49">
        <f>VLOOKUP(Pag_Inicio_Corr_mas_casos[[#This Row],[Corregimiento]],Hoja3!$A$2:$D$676,4,0)</f>
        <v>80806</v>
      </c>
      <c r="E9306" s="48">
        <v>10</v>
      </c>
    </row>
    <row r="9307" spans="1:5" x14ac:dyDescent="0.2">
      <c r="A9307" s="47">
        <v>44336</v>
      </c>
      <c r="B9307" s="48">
        <v>44337</v>
      </c>
      <c r="C9307" s="48" t="s">
        <v>1158</v>
      </c>
      <c r="D9307" s="49">
        <f>VLOOKUP(Pag_Inicio_Corr_mas_casos[[#This Row],[Corregimiento]],Hoja3!$A$2:$D$676,4,0)</f>
        <v>10201</v>
      </c>
      <c r="E9307" s="48">
        <v>10</v>
      </c>
    </row>
    <row r="9308" spans="1:5" x14ac:dyDescent="0.2">
      <c r="A9308" s="47">
        <v>44336</v>
      </c>
      <c r="B9308" s="48">
        <v>44337</v>
      </c>
      <c r="C9308" s="48" t="s">
        <v>1068</v>
      </c>
      <c r="D9308" s="49">
        <f>VLOOKUP(Pag_Inicio_Corr_mas_casos[[#This Row],[Corregimiento]],Hoja3!$A$2:$D$676,4,0)</f>
        <v>130101</v>
      </c>
      <c r="E9308" s="48">
        <v>10</v>
      </c>
    </row>
    <row r="9309" spans="1:5" x14ac:dyDescent="0.2">
      <c r="A9309" s="47">
        <v>44336</v>
      </c>
      <c r="B9309" s="48">
        <v>44337</v>
      </c>
      <c r="C9309" s="48" t="s">
        <v>938</v>
      </c>
      <c r="D9309" s="49">
        <f>VLOOKUP(Pag_Inicio_Corr_mas_casos[[#This Row],[Corregimiento]],Hoja3!$A$2:$D$676,4,0)</f>
        <v>130717</v>
      </c>
      <c r="E9309" s="48">
        <v>9</v>
      </c>
    </row>
    <row r="9310" spans="1:5" x14ac:dyDescent="0.2">
      <c r="A9310" s="47">
        <v>44336</v>
      </c>
      <c r="B9310" s="48">
        <v>44337</v>
      </c>
      <c r="C9310" s="48" t="s">
        <v>1021</v>
      </c>
      <c r="D9310" s="49">
        <f>VLOOKUP(Pag_Inicio_Corr_mas_casos[[#This Row],[Corregimiento]],Hoja3!$A$2:$D$676,4,0)</f>
        <v>81003</v>
      </c>
      <c r="E9310" s="48">
        <v>9</v>
      </c>
    </row>
    <row r="9311" spans="1:5" x14ac:dyDescent="0.2">
      <c r="A9311" s="47">
        <v>44336</v>
      </c>
      <c r="B9311" s="48">
        <v>44337</v>
      </c>
      <c r="C9311" s="48" t="s">
        <v>937</v>
      </c>
      <c r="D9311" s="49">
        <f>VLOOKUP(Pag_Inicio_Corr_mas_casos[[#This Row],[Corregimiento]],Hoja3!$A$2:$D$676,4,0)</f>
        <v>80810</v>
      </c>
      <c r="E9311" s="48">
        <v>8</v>
      </c>
    </row>
    <row r="9312" spans="1:5" x14ac:dyDescent="0.2">
      <c r="A9312" s="47">
        <v>44336</v>
      </c>
      <c r="B9312" s="48">
        <v>44337</v>
      </c>
      <c r="C9312" s="48" t="s">
        <v>1271</v>
      </c>
      <c r="D9312" s="49">
        <f>VLOOKUP(Pag_Inicio_Corr_mas_casos[[#This Row],[Corregimiento]],Hoja3!$A$2:$D$676,4,0)</f>
        <v>90304</v>
      </c>
      <c r="E9312" s="48">
        <v>8</v>
      </c>
    </row>
    <row r="9313" spans="1:5" x14ac:dyDescent="0.2">
      <c r="A9313" s="59">
        <v>44337</v>
      </c>
      <c r="B9313" s="60">
        <v>44338</v>
      </c>
      <c r="C9313" s="60" t="s">
        <v>1060</v>
      </c>
      <c r="D9313" s="61">
        <f>VLOOKUP(Pag_Inicio_Corr_mas_casos[[#This Row],[Corregimiento]],Hoja3!$A$2:$D$676,4,0)</f>
        <v>40601</v>
      </c>
      <c r="E9313" s="60">
        <v>27</v>
      </c>
    </row>
    <row r="9314" spans="1:5" x14ac:dyDescent="0.2">
      <c r="A9314" s="59">
        <v>44337</v>
      </c>
      <c r="B9314" s="60">
        <v>44338</v>
      </c>
      <c r="C9314" s="60" t="s">
        <v>1011</v>
      </c>
      <c r="D9314" s="61">
        <f>VLOOKUP(Pag_Inicio_Corr_mas_casos[[#This Row],[Corregimiento]],Hoja3!$A$2:$D$676,4,0)</f>
        <v>80809</v>
      </c>
      <c r="E9314" s="60">
        <v>20</v>
      </c>
    </row>
    <row r="9315" spans="1:5" x14ac:dyDescent="0.2">
      <c r="A9315" s="59">
        <v>44337</v>
      </c>
      <c r="B9315" s="60">
        <v>44338</v>
      </c>
      <c r="C9315" s="60" t="s">
        <v>1046</v>
      </c>
      <c r="D9315" s="61">
        <f>VLOOKUP(Pag_Inicio_Corr_mas_casos[[#This Row],[Corregimiento]],Hoja3!$A$2:$D$676,4,0)</f>
        <v>80812</v>
      </c>
      <c r="E9315" s="60">
        <v>18</v>
      </c>
    </row>
    <row r="9316" spans="1:5" x14ac:dyDescent="0.2">
      <c r="A9316" s="59">
        <v>44337</v>
      </c>
      <c r="B9316" s="60">
        <v>44338</v>
      </c>
      <c r="C9316" s="60" t="s">
        <v>942</v>
      </c>
      <c r="D9316" s="61">
        <f>VLOOKUP(Pag_Inicio_Corr_mas_casos[[#This Row],[Corregimiento]],Hoja3!$A$2:$D$676,4,0)</f>
        <v>80807</v>
      </c>
      <c r="E9316" s="60">
        <v>16</v>
      </c>
    </row>
    <row r="9317" spans="1:5" x14ac:dyDescent="0.2">
      <c r="A9317" s="59">
        <v>44337</v>
      </c>
      <c r="B9317" s="60">
        <v>44338</v>
      </c>
      <c r="C9317" s="60" t="s">
        <v>940</v>
      </c>
      <c r="D9317" s="61">
        <f>VLOOKUP(Pag_Inicio_Corr_mas_casos[[#This Row],[Corregimiento]],Hoja3!$A$2:$D$676,4,0)</f>
        <v>80806</v>
      </c>
      <c r="E9317" s="60">
        <v>16</v>
      </c>
    </row>
    <row r="9318" spans="1:5" x14ac:dyDescent="0.2">
      <c r="A9318" s="59">
        <v>44337</v>
      </c>
      <c r="B9318" s="60">
        <v>44338</v>
      </c>
      <c r="C9318" s="60" t="s">
        <v>1012</v>
      </c>
      <c r="D9318" s="61">
        <f>VLOOKUP(Pag_Inicio_Corr_mas_casos[[#This Row],[Corregimiento]],Hoja3!$A$2:$D$676,4,0)</f>
        <v>80819</v>
      </c>
      <c r="E9318" s="60">
        <v>15</v>
      </c>
    </row>
    <row r="9319" spans="1:5" x14ac:dyDescent="0.2">
      <c r="A9319" s="59">
        <v>44337</v>
      </c>
      <c r="B9319" s="60">
        <v>44338</v>
      </c>
      <c r="C9319" s="60" t="s">
        <v>946</v>
      </c>
      <c r="D9319" s="61">
        <f>VLOOKUP(Pag_Inicio_Corr_mas_casos[[#This Row],[Corregimiento]],Hoja3!$A$2:$D$676,4,0)</f>
        <v>80814</v>
      </c>
      <c r="E9319" s="60">
        <v>12</v>
      </c>
    </row>
    <row r="9320" spans="1:5" x14ac:dyDescent="0.2">
      <c r="A9320" s="59">
        <v>44337</v>
      </c>
      <c r="B9320" s="60">
        <v>44338</v>
      </c>
      <c r="C9320" s="60" t="s">
        <v>953</v>
      </c>
      <c r="D9320" s="61">
        <f>VLOOKUP(Pag_Inicio_Corr_mas_casos[[#This Row],[Corregimiento]],Hoja3!$A$2:$D$676,4,0)</f>
        <v>80817</v>
      </c>
      <c r="E9320" s="60">
        <v>11</v>
      </c>
    </row>
    <row r="9321" spans="1:5" x14ac:dyDescent="0.2">
      <c r="A9321" s="59">
        <v>44337</v>
      </c>
      <c r="B9321" s="60">
        <v>44338</v>
      </c>
      <c r="C9321" s="60" t="s">
        <v>1078</v>
      </c>
      <c r="D9321" s="61">
        <f>VLOOKUP(Pag_Inicio_Corr_mas_casos[[#This Row],[Corregimiento]],Hoja3!$A$2:$D$676,4,0)</f>
        <v>40503</v>
      </c>
      <c r="E9321" s="60">
        <v>11</v>
      </c>
    </row>
    <row r="9322" spans="1:5" x14ac:dyDescent="0.2">
      <c r="A9322" s="59">
        <v>44337</v>
      </c>
      <c r="B9322" s="60">
        <v>44338</v>
      </c>
      <c r="C9322" s="60" t="s">
        <v>1036</v>
      </c>
      <c r="D9322" s="61">
        <f>VLOOKUP(Pag_Inicio_Corr_mas_casos[[#This Row],[Corregimiento]],Hoja3!$A$2:$D$676,4,0)</f>
        <v>130106</v>
      </c>
      <c r="E9322" s="60">
        <v>11</v>
      </c>
    </row>
    <row r="9323" spans="1:5" x14ac:dyDescent="0.2">
      <c r="A9323" s="59">
        <v>44337</v>
      </c>
      <c r="B9323" s="60">
        <v>44338</v>
      </c>
      <c r="C9323" s="60" t="s">
        <v>1206</v>
      </c>
      <c r="D9323" s="61">
        <f>VLOOKUP(Pag_Inicio_Corr_mas_casos[[#This Row],[Corregimiento]],Hoja3!$A$2:$D$676,4,0)</f>
        <v>10101</v>
      </c>
      <c r="E9323" s="60">
        <v>11</v>
      </c>
    </row>
    <row r="9324" spans="1:5" x14ac:dyDescent="0.2">
      <c r="A9324" s="59">
        <v>44337</v>
      </c>
      <c r="B9324" s="60">
        <v>44338</v>
      </c>
      <c r="C9324" s="60" t="s">
        <v>939</v>
      </c>
      <c r="D9324" s="61">
        <f>VLOOKUP(Pag_Inicio_Corr_mas_casos[[#This Row],[Corregimiento]],Hoja3!$A$2:$D$676,4,0)</f>
        <v>81009</v>
      </c>
      <c r="E9324" s="60">
        <v>10</v>
      </c>
    </row>
    <row r="9325" spans="1:5" x14ac:dyDescent="0.2">
      <c r="A9325" s="59">
        <v>44337</v>
      </c>
      <c r="B9325" s="60">
        <v>44338</v>
      </c>
      <c r="C9325" s="60" t="s">
        <v>937</v>
      </c>
      <c r="D9325" s="61">
        <f>VLOOKUP(Pag_Inicio_Corr_mas_casos[[#This Row],[Corregimiento]],Hoja3!$A$2:$D$676,4,0)</f>
        <v>80810</v>
      </c>
      <c r="E9325" s="60">
        <v>10</v>
      </c>
    </row>
    <row r="9326" spans="1:5" x14ac:dyDescent="0.2">
      <c r="A9326" s="59">
        <v>44337</v>
      </c>
      <c r="B9326" s="60">
        <v>44338</v>
      </c>
      <c r="C9326" s="60" t="s">
        <v>1007</v>
      </c>
      <c r="D9326" s="61">
        <f>VLOOKUP(Pag_Inicio_Corr_mas_casos[[#This Row],[Corregimiento]],Hoja3!$A$2:$D$676,4,0)</f>
        <v>40612</v>
      </c>
      <c r="E9326" s="60">
        <v>10</v>
      </c>
    </row>
    <row r="9327" spans="1:5" x14ac:dyDescent="0.2">
      <c r="A9327" s="59">
        <v>44337</v>
      </c>
      <c r="B9327" s="60">
        <v>44338</v>
      </c>
      <c r="C9327" s="60" t="s">
        <v>1073</v>
      </c>
      <c r="D9327" s="61">
        <f>VLOOKUP(Pag_Inicio_Corr_mas_casos[[#This Row],[Corregimiento]],Hoja3!$A$2:$D$676,4,0)</f>
        <v>30101</v>
      </c>
      <c r="E9327" s="60">
        <v>10</v>
      </c>
    </row>
    <row r="9328" spans="1:5" x14ac:dyDescent="0.2">
      <c r="A9328" s="59">
        <v>44337</v>
      </c>
      <c r="B9328" s="60">
        <v>44338</v>
      </c>
      <c r="C9328" s="60" t="s">
        <v>956</v>
      </c>
      <c r="D9328" s="61">
        <f>VLOOKUP(Pag_Inicio_Corr_mas_casos[[#This Row],[Corregimiento]],Hoja3!$A$2:$D$676,4,0)</f>
        <v>80815</v>
      </c>
      <c r="E9328" s="60">
        <v>10</v>
      </c>
    </row>
    <row r="9329" spans="1:5" x14ac:dyDescent="0.2">
      <c r="A9329" s="59">
        <v>44337</v>
      </c>
      <c r="B9329" s="60">
        <v>44338</v>
      </c>
      <c r="C9329" s="60" t="s">
        <v>1066</v>
      </c>
      <c r="D9329" s="61">
        <f>VLOOKUP(Pag_Inicio_Corr_mas_casos[[#This Row],[Corregimiento]],Hoja3!$A$2:$D$676,4,0)</f>
        <v>40610</v>
      </c>
      <c r="E9329" s="60">
        <v>9</v>
      </c>
    </row>
    <row r="9330" spans="1:5" x14ac:dyDescent="0.2">
      <c r="A9330" s="59">
        <v>44337</v>
      </c>
      <c r="B9330" s="60">
        <v>44338</v>
      </c>
      <c r="C9330" s="60" t="s">
        <v>970</v>
      </c>
      <c r="D9330" s="61">
        <f>VLOOKUP(Pag_Inicio_Corr_mas_casos[[#This Row],[Corregimiento]],Hoja3!$A$2:$D$676,4,0)</f>
        <v>40606</v>
      </c>
      <c r="E9330" s="60">
        <v>9</v>
      </c>
    </row>
    <row r="9331" spans="1:5" x14ac:dyDescent="0.2">
      <c r="A9331" s="59">
        <v>44337</v>
      </c>
      <c r="B9331" s="60">
        <v>44338</v>
      </c>
      <c r="C9331" s="60" t="s">
        <v>1068</v>
      </c>
      <c r="D9331" s="61">
        <f>VLOOKUP(Pag_Inicio_Corr_mas_casos[[#This Row],[Corregimiento]],Hoja3!$A$2:$D$676,4,0)</f>
        <v>130101</v>
      </c>
      <c r="E9331" s="60">
        <v>8</v>
      </c>
    </row>
    <row r="9332" spans="1:5" x14ac:dyDescent="0.2">
      <c r="A9332" s="59">
        <v>44337</v>
      </c>
      <c r="B9332" s="60">
        <v>44338</v>
      </c>
      <c r="C9332" s="60" t="s">
        <v>1052</v>
      </c>
      <c r="D9332" s="61">
        <f>VLOOKUP(Pag_Inicio_Corr_mas_casos[[#This Row],[Corregimiento]],Hoja3!$A$2:$D$676,4,0)</f>
        <v>40201</v>
      </c>
      <c r="E9332" s="60">
        <v>8</v>
      </c>
    </row>
    <row r="9333" spans="1:5" x14ac:dyDescent="0.2">
      <c r="A9333" s="105">
        <v>44338</v>
      </c>
      <c r="B9333" s="106">
        <v>44339</v>
      </c>
      <c r="C9333" s="106" t="s">
        <v>942</v>
      </c>
      <c r="D9333" s="107">
        <f>VLOOKUP(Pag_Inicio_Corr_mas_casos[[#This Row],[Corregimiento]],Hoja3!$A$2:$D$676,4,0)</f>
        <v>80807</v>
      </c>
      <c r="E9333" s="106">
        <v>23</v>
      </c>
    </row>
    <row r="9334" spans="1:5" x14ac:dyDescent="0.2">
      <c r="A9334" s="105">
        <v>44338</v>
      </c>
      <c r="B9334" s="106">
        <v>44339</v>
      </c>
      <c r="C9334" s="106" t="s">
        <v>1011</v>
      </c>
      <c r="D9334" s="107">
        <f>VLOOKUP(Pag_Inicio_Corr_mas_casos[[#This Row],[Corregimiento]],Hoja3!$A$2:$D$676,4,0)</f>
        <v>80809</v>
      </c>
      <c r="E9334" s="106">
        <v>22</v>
      </c>
    </row>
    <row r="9335" spans="1:5" x14ac:dyDescent="0.2">
      <c r="A9335" s="105">
        <v>44338</v>
      </c>
      <c r="B9335" s="106">
        <v>44339</v>
      </c>
      <c r="C9335" s="106" t="s">
        <v>1012</v>
      </c>
      <c r="D9335" s="107">
        <f>VLOOKUP(Pag_Inicio_Corr_mas_casos[[#This Row],[Corregimiento]],Hoja3!$A$2:$D$676,4,0)</f>
        <v>80819</v>
      </c>
      <c r="E9335" s="106">
        <v>17</v>
      </c>
    </row>
    <row r="9336" spans="1:5" x14ac:dyDescent="0.2">
      <c r="A9336" s="105">
        <v>44338</v>
      </c>
      <c r="B9336" s="106">
        <v>44339</v>
      </c>
      <c r="C9336" s="106" t="s">
        <v>1046</v>
      </c>
      <c r="D9336" s="107">
        <f>VLOOKUP(Pag_Inicio_Corr_mas_casos[[#This Row],[Corregimiento]],Hoja3!$A$2:$D$676,4,0)</f>
        <v>80812</v>
      </c>
      <c r="E9336" s="106">
        <v>16</v>
      </c>
    </row>
    <row r="9337" spans="1:5" x14ac:dyDescent="0.2">
      <c r="A9337" s="105">
        <v>44338</v>
      </c>
      <c r="B9337" s="106">
        <v>44339</v>
      </c>
      <c r="C9337" s="106" t="s">
        <v>939</v>
      </c>
      <c r="D9337" s="107">
        <f>VLOOKUP(Pag_Inicio_Corr_mas_casos[[#This Row],[Corregimiento]],Hoja3!$A$2:$D$676,4,0)</f>
        <v>81009</v>
      </c>
      <c r="E9337" s="106">
        <v>15</v>
      </c>
    </row>
    <row r="9338" spans="1:5" x14ac:dyDescent="0.2">
      <c r="A9338" s="105">
        <v>44338</v>
      </c>
      <c r="B9338" s="106">
        <v>44339</v>
      </c>
      <c r="C9338" s="106" t="s">
        <v>940</v>
      </c>
      <c r="D9338" s="107">
        <f>VLOOKUP(Pag_Inicio_Corr_mas_casos[[#This Row],[Corregimiento]],Hoja3!$A$2:$D$676,4,0)</f>
        <v>80806</v>
      </c>
      <c r="E9338" s="106">
        <v>12</v>
      </c>
    </row>
    <row r="9339" spans="1:5" x14ac:dyDescent="0.2">
      <c r="A9339" s="105">
        <v>44338</v>
      </c>
      <c r="B9339" s="106">
        <v>44339</v>
      </c>
      <c r="C9339" s="106" t="s">
        <v>946</v>
      </c>
      <c r="D9339" s="107">
        <f>VLOOKUP(Pag_Inicio_Corr_mas_casos[[#This Row],[Corregimiento]],Hoja3!$A$2:$D$676,4,0)</f>
        <v>80814</v>
      </c>
      <c r="E9339" s="106">
        <v>10</v>
      </c>
    </row>
    <row r="9340" spans="1:5" x14ac:dyDescent="0.2">
      <c r="A9340" s="105">
        <v>44338</v>
      </c>
      <c r="B9340" s="106">
        <v>44339</v>
      </c>
      <c r="C9340" s="106" t="s">
        <v>1068</v>
      </c>
      <c r="D9340" s="107">
        <f>VLOOKUP(Pag_Inicio_Corr_mas_casos[[#This Row],[Corregimiento]],Hoja3!$A$2:$D$676,4,0)</f>
        <v>130101</v>
      </c>
      <c r="E9340" s="106">
        <v>10</v>
      </c>
    </row>
    <row r="9341" spans="1:5" x14ac:dyDescent="0.2">
      <c r="A9341" s="105">
        <v>44338</v>
      </c>
      <c r="B9341" s="106">
        <v>44339</v>
      </c>
      <c r="C9341" s="106" t="s">
        <v>1022</v>
      </c>
      <c r="D9341" s="107">
        <f>VLOOKUP(Pag_Inicio_Corr_mas_casos[[#This Row],[Corregimiento]],Hoja3!$A$2:$D$676,4,0)</f>
        <v>91001</v>
      </c>
      <c r="E9341" s="106">
        <v>8</v>
      </c>
    </row>
    <row r="9342" spans="1:5" x14ac:dyDescent="0.2">
      <c r="A9342" s="105">
        <v>44338</v>
      </c>
      <c r="B9342" s="106">
        <v>44339</v>
      </c>
      <c r="C9342" s="106" t="s">
        <v>998</v>
      </c>
      <c r="D9342" s="107">
        <f>VLOOKUP(Pag_Inicio_Corr_mas_casos[[#This Row],[Corregimiento]],Hoja3!$A$2:$D$676,4,0)</f>
        <v>81004</v>
      </c>
      <c r="E9342" s="106">
        <v>8</v>
      </c>
    </row>
    <row r="9343" spans="1:5" x14ac:dyDescent="0.2">
      <c r="A9343" s="105">
        <v>44338</v>
      </c>
      <c r="B9343" s="106">
        <v>44339</v>
      </c>
      <c r="C9343" s="106" t="s">
        <v>1019</v>
      </c>
      <c r="D9343" s="107">
        <f>VLOOKUP(Pag_Inicio_Corr_mas_casos[[#This Row],[Corregimiento]],Hoja3!$A$2:$D$676,4,0)</f>
        <v>81001</v>
      </c>
      <c r="E9343" s="106">
        <v>8</v>
      </c>
    </row>
    <row r="9344" spans="1:5" x14ac:dyDescent="0.2">
      <c r="A9344" s="105">
        <v>44338</v>
      </c>
      <c r="B9344" s="106">
        <v>44339</v>
      </c>
      <c r="C9344" s="106" t="s">
        <v>953</v>
      </c>
      <c r="D9344" s="107">
        <f>VLOOKUP(Pag_Inicio_Corr_mas_casos[[#This Row],[Corregimiento]],Hoja3!$A$2:$D$676,4,0)</f>
        <v>80817</v>
      </c>
      <c r="E9344" s="106">
        <v>7</v>
      </c>
    </row>
    <row r="9345" spans="1:5" x14ac:dyDescent="0.2">
      <c r="A9345" s="105">
        <v>44338</v>
      </c>
      <c r="B9345" s="106">
        <v>44339</v>
      </c>
      <c r="C9345" s="106" t="s">
        <v>1060</v>
      </c>
      <c r="D9345" s="107">
        <f>VLOOKUP(Pag_Inicio_Corr_mas_casos[[#This Row],[Corregimiento]],Hoja3!$A$2:$D$676,4,0)</f>
        <v>40601</v>
      </c>
      <c r="E9345" s="106">
        <v>7</v>
      </c>
    </row>
    <row r="9346" spans="1:5" x14ac:dyDescent="0.2">
      <c r="A9346" s="105">
        <v>44338</v>
      </c>
      <c r="B9346" s="106">
        <v>44339</v>
      </c>
      <c r="C9346" s="106" t="s">
        <v>1021</v>
      </c>
      <c r="D9346" s="107">
        <f>VLOOKUP(Pag_Inicio_Corr_mas_casos[[#This Row],[Corregimiento]],Hoja3!$A$2:$D$676,4,0)</f>
        <v>81003</v>
      </c>
      <c r="E9346" s="106">
        <v>7</v>
      </c>
    </row>
    <row r="9347" spans="1:5" x14ac:dyDescent="0.2">
      <c r="A9347" s="105">
        <v>44338</v>
      </c>
      <c r="B9347" s="106">
        <v>44339</v>
      </c>
      <c r="C9347" s="106" t="s">
        <v>1079</v>
      </c>
      <c r="D9347" s="107">
        <f>VLOOKUP(Pag_Inicio_Corr_mas_casos[[#This Row],[Corregimiento]],Hoja3!$A$2:$D$676,4,0)</f>
        <v>91101</v>
      </c>
      <c r="E9347" s="106">
        <v>7</v>
      </c>
    </row>
    <row r="9348" spans="1:5" x14ac:dyDescent="0.2">
      <c r="A9348" s="105">
        <v>44338</v>
      </c>
      <c r="B9348" s="106">
        <v>44339</v>
      </c>
      <c r="C9348" s="106" t="s">
        <v>772</v>
      </c>
      <c r="D9348" s="107">
        <f>VLOOKUP(Pag_Inicio_Corr_mas_casos[[#This Row],[Corregimiento]],Hoja3!$A$2:$D$676,4,0)</f>
        <v>80821</v>
      </c>
      <c r="E9348" s="106">
        <v>7</v>
      </c>
    </row>
    <row r="9349" spans="1:5" x14ac:dyDescent="0.2">
      <c r="A9349" s="105">
        <v>44338</v>
      </c>
      <c r="B9349" s="106">
        <v>44339</v>
      </c>
      <c r="C9349" s="106" t="s">
        <v>1033</v>
      </c>
      <c r="D9349" s="107">
        <f>VLOOKUP(Pag_Inicio_Corr_mas_casos[[#This Row],[Corregimiento]],Hoja3!$A$2:$D$676,4,0)</f>
        <v>91008</v>
      </c>
      <c r="E9349" s="106">
        <v>7</v>
      </c>
    </row>
    <row r="9350" spans="1:5" x14ac:dyDescent="0.2">
      <c r="A9350" s="105">
        <v>44338</v>
      </c>
      <c r="B9350" s="106">
        <v>44339</v>
      </c>
      <c r="C9350" s="106" t="s">
        <v>994</v>
      </c>
      <c r="D9350" s="107">
        <f>VLOOKUP(Pag_Inicio_Corr_mas_casos[[#This Row],[Corregimiento]],Hoja3!$A$2:$D$676,4,0)</f>
        <v>130105</v>
      </c>
      <c r="E9350" s="106">
        <v>6</v>
      </c>
    </row>
    <row r="9351" spans="1:5" x14ac:dyDescent="0.2">
      <c r="A9351" s="105">
        <v>44338</v>
      </c>
      <c r="B9351" s="106">
        <v>44339</v>
      </c>
      <c r="C9351" s="106" t="s">
        <v>1170</v>
      </c>
      <c r="D9351" s="107">
        <f>VLOOKUP(Pag_Inicio_Corr_mas_casos[[#This Row],[Corregimiento]],Hoja3!$A$2:$D$676,4,0)</f>
        <v>90405</v>
      </c>
      <c r="E9351" s="106">
        <v>6</v>
      </c>
    </row>
    <row r="9352" spans="1:5" x14ac:dyDescent="0.2">
      <c r="A9352" s="105">
        <v>44338</v>
      </c>
      <c r="B9352" s="106">
        <v>44339</v>
      </c>
      <c r="C9352" s="106" t="s">
        <v>950</v>
      </c>
      <c r="D9352" s="107">
        <f>VLOOKUP(Pag_Inicio_Corr_mas_casos[[#This Row],[Corregimiento]],Hoja3!$A$2:$D$676,4,0)</f>
        <v>130107</v>
      </c>
      <c r="E9352" s="106">
        <v>6</v>
      </c>
    </row>
    <row r="9353" spans="1:5" x14ac:dyDescent="0.2">
      <c r="A9353" s="56">
        <v>44339</v>
      </c>
      <c r="B9353" s="57">
        <v>44340</v>
      </c>
      <c r="C9353" s="57" t="s">
        <v>1011</v>
      </c>
      <c r="D9353" s="58">
        <f>VLOOKUP(Pag_Inicio_Corr_mas_casos[[#This Row],[Corregimiento]],Hoja3!$A$2:$D$676,4,0)</f>
        <v>80809</v>
      </c>
      <c r="E9353" s="57">
        <v>21</v>
      </c>
    </row>
    <row r="9354" spans="1:5" x14ac:dyDescent="0.2">
      <c r="A9354" s="56">
        <v>44339</v>
      </c>
      <c r="B9354" s="57">
        <v>44340</v>
      </c>
      <c r="C9354" s="57" t="s">
        <v>1060</v>
      </c>
      <c r="D9354" s="58">
        <f>VLOOKUP(Pag_Inicio_Corr_mas_casos[[#This Row],[Corregimiento]],Hoja3!$A$2:$D$676,4,0)</f>
        <v>40601</v>
      </c>
      <c r="E9354" s="57">
        <v>16</v>
      </c>
    </row>
    <row r="9355" spans="1:5" x14ac:dyDescent="0.2">
      <c r="A9355" s="56">
        <v>44339</v>
      </c>
      <c r="B9355" s="57">
        <v>44340</v>
      </c>
      <c r="C9355" s="57" t="s">
        <v>940</v>
      </c>
      <c r="D9355" s="58">
        <f>VLOOKUP(Pag_Inicio_Corr_mas_casos[[#This Row],[Corregimiento]],Hoja3!$A$2:$D$676,4,0)</f>
        <v>80806</v>
      </c>
      <c r="E9355" s="57">
        <v>15</v>
      </c>
    </row>
    <row r="9356" spans="1:5" x14ac:dyDescent="0.2">
      <c r="A9356" s="56">
        <v>44339</v>
      </c>
      <c r="B9356" s="57">
        <v>44340</v>
      </c>
      <c r="C9356" s="57" t="s">
        <v>1046</v>
      </c>
      <c r="D9356" s="58">
        <f>VLOOKUP(Pag_Inicio_Corr_mas_casos[[#This Row],[Corregimiento]],Hoja3!$A$2:$D$676,4,0)</f>
        <v>80812</v>
      </c>
      <c r="E9356" s="57">
        <v>13</v>
      </c>
    </row>
    <row r="9357" spans="1:5" x14ac:dyDescent="0.2">
      <c r="A9357" s="56">
        <v>44339</v>
      </c>
      <c r="B9357" s="57">
        <v>44340</v>
      </c>
      <c r="C9357" s="57" t="s">
        <v>1007</v>
      </c>
      <c r="D9357" s="58">
        <f>VLOOKUP(Pag_Inicio_Corr_mas_casos[[#This Row],[Corregimiento]],Hoja3!$A$2:$D$676,4,0)</f>
        <v>40612</v>
      </c>
      <c r="E9357" s="57">
        <v>11</v>
      </c>
    </row>
    <row r="9358" spans="1:5" x14ac:dyDescent="0.2">
      <c r="A9358" s="56">
        <v>44339</v>
      </c>
      <c r="B9358" s="57">
        <v>44340</v>
      </c>
      <c r="C9358" s="57" t="s">
        <v>941</v>
      </c>
      <c r="D9358" s="58">
        <f>VLOOKUP(Pag_Inicio_Corr_mas_casos[[#This Row],[Corregimiento]],Hoja3!$A$2:$D$676,4,0)</f>
        <v>80823</v>
      </c>
      <c r="E9358" s="57">
        <v>10</v>
      </c>
    </row>
    <row r="9359" spans="1:5" x14ac:dyDescent="0.2">
      <c r="A9359" s="56">
        <v>44339</v>
      </c>
      <c r="B9359" s="57">
        <v>44340</v>
      </c>
      <c r="C9359" s="57" t="s">
        <v>942</v>
      </c>
      <c r="D9359" s="58">
        <f>VLOOKUP(Pag_Inicio_Corr_mas_casos[[#This Row],[Corregimiento]],Hoja3!$A$2:$D$676,4,0)</f>
        <v>80807</v>
      </c>
      <c r="E9359" s="57">
        <v>9</v>
      </c>
    </row>
    <row r="9360" spans="1:5" x14ac:dyDescent="0.2">
      <c r="A9360" s="56">
        <v>44339</v>
      </c>
      <c r="B9360" s="57">
        <v>44340</v>
      </c>
      <c r="C9360" s="57" t="s">
        <v>1012</v>
      </c>
      <c r="D9360" s="58">
        <f>VLOOKUP(Pag_Inicio_Corr_mas_casos[[#This Row],[Corregimiento]],Hoja3!$A$2:$D$676,4,0)</f>
        <v>80819</v>
      </c>
      <c r="E9360" s="57">
        <v>9</v>
      </c>
    </row>
    <row r="9361" spans="1:5" x14ac:dyDescent="0.2">
      <c r="A9361" s="56">
        <v>44339</v>
      </c>
      <c r="B9361" s="57">
        <v>44340</v>
      </c>
      <c r="C9361" s="57" t="s">
        <v>1204</v>
      </c>
      <c r="D9361" s="58">
        <f>VLOOKUP(Pag_Inicio_Corr_mas_casos[[#This Row],[Corregimiento]],Hoja3!$A$2:$D$676,4,0)</f>
        <v>120507</v>
      </c>
      <c r="E9361" s="57">
        <v>9</v>
      </c>
    </row>
    <row r="9362" spans="1:5" x14ac:dyDescent="0.2">
      <c r="A9362" s="56">
        <v>44339</v>
      </c>
      <c r="B9362" s="57">
        <v>44340</v>
      </c>
      <c r="C9362" s="57" t="s">
        <v>1262</v>
      </c>
      <c r="D9362" s="58">
        <f>VLOOKUP(Pag_Inicio_Corr_mas_casos[[#This Row],[Corregimiento]],Hoja3!$A$2:$D$676,4,0)</f>
        <v>41401</v>
      </c>
      <c r="E9362" s="57">
        <v>9</v>
      </c>
    </row>
    <row r="9363" spans="1:5" x14ac:dyDescent="0.2">
      <c r="A9363" s="56">
        <v>44339</v>
      </c>
      <c r="B9363" s="57">
        <v>44340</v>
      </c>
      <c r="C9363" s="57" t="s">
        <v>1019</v>
      </c>
      <c r="D9363" s="58">
        <f>VLOOKUP(Pag_Inicio_Corr_mas_casos[[#This Row],[Corregimiento]],Hoja3!$A$2:$D$676,4,0)</f>
        <v>81001</v>
      </c>
      <c r="E9363" s="57">
        <v>8</v>
      </c>
    </row>
    <row r="9364" spans="1:5" x14ac:dyDescent="0.2">
      <c r="A9364" s="56">
        <v>44339</v>
      </c>
      <c r="B9364" s="57">
        <v>44340</v>
      </c>
      <c r="C9364" s="57" t="s">
        <v>939</v>
      </c>
      <c r="D9364" s="58">
        <f>VLOOKUP(Pag_Inicio_Corr_mas_casos[[#This Row],[Corregimiento]],Hoja3!$A$2:$D$676,4,0)</f>
        <v>81009</v>
      </c>
      <c r="E9364" s="57">
        <v>7</v>
      </c>
    </row>
    <row r="9365" spans="1:5" x14ac:dyDescent="0.2">
      <c r="A9365" s="56">
        <v>44339</v>
      </c>
      <c r="B9365" s="57">
        <v>44340</v>
      </c>
      <c r="C9365" s="57" t="s">
        <v>1003</v>
      </c>
      <c r="D9365" s="58">
        <f>VLOOKUP(Pag_Inicio_Corr_mas_casos[[#This Row],[Corregimiento]],Hoja3!$A$2:$D$676,4,0)</f>
        <v>40611</v>
      </c>
      <c r="E9365" s="57">
        <v>7</v>
      </c>
    </row>
    <row r="9366" spans="1:5" x14ac:dyDescent="0.2">
      <c r="A9366" s="56">
        <v>44339</v>
      </c>
      <c r="B9366" s="57">
        <v>44340</v>
      </c>
      <c r="C9366" s="57" t="s">
        <v>1033</v>
      </c>
      <c r="D9366" s="58">
        <f>VLOOKUP(Pag_Inicio_Corr_mas_casos[[#This Row],[Corregimiento]],Hoja3!$A$2:$D$676,4,0)</f>
        <v>91008</v>
      </c>
      <c r="E9366" s="57">
        <v>7</v>
      </c>
    </row>
    <row r="9367" spans="1:5" x14ac:dyDescent="0.2">
      <c r="A9367" s="56">
        <v>44339</v>
      </c>
      <c r="B9367" s="57">
        <v>44340</v>
      </c>
      <c r="C9367" s="57" t="s">
        <v>953</v>
      </c>
      <c r="D9367" s="58">
        <f>VLOOKUP(Pag_Inicio_Corr_mas_casos[[#This Row],[Corregimiento]],Hoja3!$A$2:$D$676,4,0)</f>
        <v>80817</v>
      </c>
      <c r="E9367" s="57">
        <v>6</v>
      </c>
    </row>
    <row r="9368" spans="1:5" x14ac:dyDescent="0.2">
      <c r="A9368" s="56">
        <v>44339</v>
      </c>
      <c r="B9368" s="57">
        <v>44340</v>
      </c>
      <c r="C9368" s="57" t="s">
        <v>1022</v>
      </c>
      <c r="D9368" s="58">
        <f>VLOOKUP(Pag_Inicio_Corr_mas_casos[[#This Row],[Corregimiento]],Hoja3!$A$2:$D$676,4,0)</f>
        <v>91001</v>
      </c>
      <c r="E9368" s="57">
        <v>6</v>
      </c>
    </row>
    <row r="9369" spans="1:5" x14ac:dyDescent="0.2">
      <c r="A9369" s="56">
        <v>44339</v>
      </c>
      <c r="B9369" s="57">
        <v>44340</v>
      </c>
      <c r="C9369" s="57" t="s">
        <v>943</v>
      </c>
      <c r="D9369" s="58">
        <f>VLOOKUP(Pag_Inicio_Corr_mas_casos[[#This Row],[Corregimiento]],Hoja3!$A$2:$D$676,4,0)</f>
        <v>80816</v>
      </c>
      <c r="E9369" s="57">
        <v>6</v>
      </c>
    </row>
    <row r="9370" spans="1:5" x14ac:dyDescent="0.2">
      <c r="A9370" s="56">
        <v>44339</v>
      </c>
      <c r="B9370" s="57">
        <v>44340</v>
      </c>
      <c r="C9370" s="57" t="s">
        <v>1058</v>
      </c>
      <c r="D9370" s="58">
        <f>VLOOKUP(Pag_Inicio_Corr_mas_casos[[#This Row],[Corregimiento]],Hoja3!$A$2:$D$676,4,0)</f>
        <v>40501</v>
      </c>
      <c r="E9370" s="57">
        <v>6</v>
      </c>
    </row>
    <row r="9371" spans="1:5" x14ac:dyDescent="0.2">
      <c r="A9371" s="56">
        <v>44339</v>
      </c>
      <c r="B9371" s="57">
        <v>44340</v>
      </c>
      <c r="C9371" s="57" t="s">
        <v>937</v>
      </c>
      <c r="D9371" s="58">
        <f>VLOOKUP(Pag_Inicio_Corr_mas_casos[[#This Row],[Corregimiento]],Hoja3!$A$2:$D$676,4,0)</f>
        <v>80810</v>
      </c>
      <c r="E9371" s="57">
        <v>5</v>
      </c>
    </row>
    <row r="9372" spans="1:5" x14ac:dyDescent="0.2">
      <c r="A9372" s="56">
        <v>44339</v>
      </c>
      <c r="B9372" s="57">
        <v>44340</v>
      </c>
      <c r="C9372" s="57" t="s">
        <v>1068</v>
      </c>
      <c r="D9372" s="58">
        <f>VLOOKUP(Pag_Inicio_Corr_mas_casos[[#This Row],[Corregimiento]],Hoja3!$A$2:$D$676,4,0)</f>
        <v>130101</v>
      </c>
      <c r="E9372" s="57">
        <v>5</v>
      </c>
    </row>
    <row r="9373" spans="1:5" x14ac:dyDescent="0.2">
      <c r="A9373" s="32">
        <v>44340</v>
      </c>
      <c r="B9373" s="33">
        <v>44341</v>
      </c>
      <c r="C9373" s="33" t="s">
        <v>1011</v>
      </c>
      <c r="D9373" s="34">
        <f>VLOOKUP(Pag_Inicio_Corr_mas_casos[[#This Row],[Corregimiento]],Hoja3!$A$2:$D$676,4,0)</f>
        <v>80809</v>
      </c>
      <c r="E9373" s="33">
        <v>13</v>
      </c>
    </row>
    <row r="9374" spans="1:5" x14ac:dyDescent="0.2">
      <c r="A9374" s="32">
        <v>44340</v>
      </c>
      <c r="B9374" s="33">
        <v>44341</v>
      </c>
      <c r="C9374" s="33" t="s">
        <v>942</v>
      </c>
      <c r="D9374" s="34">
        <f>VLOOKUP(Pag_Inicio_Corr_mas_casos[[#This Row],[Corregimiento]],Hoja3!$A$2:$D$676,4,0)</f>
        <v>80807</v>
      </c>
      <c r="E9374" s="33">
        <v>9</v>
      </c>
    </row>
    <row r="9375" spans="1:5" x14ac:dyDescent="0.2">
      <c r="A9375" s="32">
        <v>44340</v>
      </c>
      <c r="B9375" s="33">
        <v>44341</v>
      </c>
      <c r="C9375" s="33" t="s">
        <v>970</v>
      </c>
      <c r="D9375" s="34">
        <f>VLOOKUP(Pag_Inicio_Corr_mas_casos[[#This Row],[Corregimiento]],Hoja3!$A$2:$D$676,4,0)</f>
        <v>40606</v>
      </c>
      <c r="E9375" s="33">
        <v>7</v>
      </c>
    </row>
    <row r="9376" spans="1:5" x14ac:dyDescent="0.2">
      <c r="A9376" s="32">
        <v>44340</v>
      </c>
      <c r="B9376" s="33">
        <v>44341</v>
      </c>
      <c r="C9376" s="33" t="s">
        <v>1249</v>
      </c>
      <c r="D9376" s="34">
        <f>VLOOKUP(Pag_Inicio_Corr_mas_casos[[#This Row],[Corregimiento]],Hoja3!$A$2:$D$676,4,0)</f>
        <v>40103</v>
      </c>
      <c r="E9376" s="33">
        <v>5</v>
      </c>
    </row>
    <row r="9377" spans="1:5" x14ac:dyDescent="0.2">
      <c r="A9377" s="32">
        <v>44340</v>
      </c>
      <c r="B9377" s="33">
        <v>44341</v>
      </c>
      <c r="C9377" s="33" t="s">
        <v>1263</v>
      </c>
      <c r="D9377" s="34">
        <f>VLOOKUP(Pag_Inicio_Corr_mas_casos[[#This Row],[Corregimiento]],Hoja3!$A$2:$D$676,4,0)</f>
        <v>40406</v>
      </c>
      <c r="E9377" s="33">
        <v>5</v>
      </c>
    </row>
    <row r="9378" spans="1:5" x14ac:dyDescent="0.2">
      <c r="A9378" s="32">
        <v>44340</v>
      </c>
      <c r="B9378" s="33">
        <v>44341</v>
      </c>
      <c r="C9378" s="33" t="s">
        <v>1078</v>
      </c>
      <c r="D9378" s="34">
        <f>VLOOKUP(Pag_Inicio_Corr_mas_casos[[#This Row],[Corregimiento]],Hoja3!$A$2:$D$676,4,0)</f>
        <v>40503</v>
      </c>
      <c r="E9378" s="33">
        <v>5</v>
      </c>
    </row>
    <row r="9379" spans="1:5" x14ac:dyDescent="0.2">
      <c r="A9379" s="32">
        <v>44340</v>
      </c>
      <c r="B9379" s="33">
        <v>44341</v>
      </c>
      <c r="C9379" s="33" t="s">
        <v>1275</v>
      </c>
      <c r="D9379" s="34">
        <f>VLOOKUP(Pag_Inicio_Corr_mas_casos[[#This Row],[Corregimiento]],Hoja3!$A$2:$D$676,4,0)</f>
        <v>41404</v>
      </c>
      <c r="E9379" s="33">
        <v>5</v>
      </c>
    </row>
    <row r="9380" spans="1:5" x14ac:dyDescent="0.2">
      <c r="A9380" s="32">
        <v>44340</v>
      </c>
      <c r="B9380" s="33">
        <v>44341</v>
      </c>
      <c r="C9380" s="33" t="s">
        <v>1003</v>
      </c>
      <c r="D9380" s="34">
        <f>VLOOKUP(Pag_Inicio_Corr_mas_casos[[#This Row],[Corregimiento]],Hoja3!$A$2:$D$676,4,0)</f>
        <v>40611</v>
      </c>
      <c r="E9380" s="33">
        <v>5</v>
      </c>
    </row>
    <row r="9381" spans="1:5" x14ac:dyDescent="0.2">
      <c r="A9381" s="32">
        <v>44340</v>
      </c>
      <c r="B9381" s="33">
        <v>44341</v>
      </c>
      <c r="C9381" s="33" t="s">
        <v>1150</v>
      </c>
      <c r="D9381" s="34">
        <f>VLOOKUP(Pag_Inicio_Corr_mas_casos[[#This Row],[Corregimiento]],Hoja3!$A$2:$D$676,4,0)</f>
        <v>10206</v>
      </c>
      <c r="E9381" s="33">
        <v>5</v>
      </c>
    </row>
    <row r="9382" spans="1:5" x14ac:dyDescent="0.2">
      <c r="A9382" s="32">
        <v>44340</v>
      </c>
      <c r="B9382" s="33">
        <v>44341</v>
      </c>
      <c r="C9382" s="33" t="s">
        <v>1300</v>
      </c>
      <c r="D9382" s="34">
        <f>VLOOKUP(Pag_Inicio_Corr_mas_casos[[#This Row],[Corregimiento]],Hoja3!$A$2:$D$676,4,0)</f>
        <v>120803</v>
      </c>
      <c r="E9382" s="33">
        <v>5</v>
      </c>
    </row>
    <row r="9383" spans="1:5" x14ac:dyDescent="0.2">
      <c r="A9383" s="32">
        <v>44340</v>
      </c>
      <c r="B9383" s="33">
        <v>44341</v>
      </c>
      <c r="C9383" s="33" t="s">
        <v>939</v>
      </c>
      <c r="D9383" s="34">
        <f>VLOOKUP(Pag_Inicio_Corr_mas_casos[[#This Row],[Corregimiento]],Hoja3!$A$2:$D$676,4,0)</f>
        <v>81009</v>
      </c>
      <c r="E9383" s="33">
        <v>4</v>
      </c>
    </row>
    <row r="9384" spans="1:5" x14ac:dyDescent="0.2">
      <c r="A9384" s="32">
        <v>44340</v>
      </c>
      <c r="B9384" s="33">
        <v>44341</v>
      </c>
      <c r="C9384" s="33" t="s">
        <v>1264</v>
      </c>
      <c r="D9384" s="34">
        <f>VLOOKUP(Pag_Inicio_Corr_mas_casos[[#This Row],[Corregimiento]],Hoja3!$A$2:$D$676,4,0)</f>
        <v>40101</v>
      </c>
      <c r="E9384" s="33">
        <v>4</v>
      </c>
    </row>
    <row r="9385" spans="1:5" x14ac:dyDescent="0.2">
      <c r="A9385" s="32">
        <v>44340</v>
      </c>
      <c r="B9385" s="33">
        <v>44341</v>
      </c>
      <c r="C9385" s="33" t="s">
        <v>1067</v>
      </c>
      <c r="D9385" s="34">
        <f>VLOOKUP(Pag_Inicio_Corr_mas_casos[[#This Row],[Corregimiento]],Hoja3!$A$2:$D$676,4,0)</f>
        <v>20201</v>
      </c>
      <c r="E9385" s="33">
        <v>4</v>
      </c>
    </row>
    <row r="9386" spans="1:5" x14ac:dyDescent="0.2">
      <c r="A9386" s="32">
        <v>44340</v>
      </c>
      <c r="B9386" s="33">
        <v>44341</v>
      </c>
      <c r="C9386" s="33" t="s">
        <v>1068</v>
      </c>
      <c r="D9386" s="34">
        <f>VLOOKUP(Pag_Inicio_Corr_mas_casos[[#This Row],[Corregimiento]],Hoja3!$A$2:$D$676,4,0)</f>
        <v>130101</v>
      </c>
      <c r="E9386" s="33">
        <v>4</v>
      </c>
    </row>
    <row r="9387" spans="1:5" x14ac:dyDescent="0.2">
      <c r="A9387" s="32">
        <v>44340</v>
      </c>
      <c r="B9387" s="33">
        <v>44341</v>
      </c>
      <c r="C9387" s="33" t="s">
        <v>1046</v>
      </c>
      <c r="D9387" s="34">
        <f>VLOOKUP(Pag_Inicio_Corr_mas_casos[[#This Row],[Corregimiento]],Hoja3!$A$2:$D$676,4,0)</f>
        <v>80812</v>
      </c>
      <c r="E9387" s="33">
        <v>4</v>
      </c>
    </row>
    <row r="9388" spans="1:5" x14ac:dyDescent="0.2">
      <c r="A9388" s="32">
        <v>44340</v>
      </c>
      <c r="B9388" s="33">
        <v>44341</v>
      </c>
      <c r="C9388" s="33" t="s">
        <v>1007</v>
      </c>
      <c r="D9388" s="34">
        <f>VLOOKUP(Pag_Inicio_Corr_mas_casos[[#This Row],[Corregimiento]],Hoja3!$A$2:$D$676,4,0)</f>
        <v>40612</v>
      </c>
      <c r="E9388" s="33">
        <v>4</v>
      </c>
    </row>
    <row r="9389" spans="1:5" x14ac:dyDescent="0.2">
      <c r="A9389" s="32">
        <v>44340</v>
      </c>
      <c r="B9389" s="33">
        <v>44341</v>
      </c>
      <c r="C9389" s="33" t="s">
        <v>1005</v>
      </c>
      <c r="D9389" s="34">
        <f>VLOOKUP(Pag_Inicio_Corr_mas_casos[[#This Row],[Corregimiento]],Hoja3!$A$2:$D$676,4,0)</f>
        <v>60103</v>
      </c>
      <c r="E9389" s="33">
        <v>4</v>
      </c>
    </row>
    <row r="9390" spans="1:5" x14ac:dyDescent="0.2">
      <c r="A9390" s="32">
        <v>44340</v>
      </c>
      <c r="B9390" s="33">
        <v>44341</v>
      </c>
      <c r="C9390" s="33" t="s">
        <v>1301</v>
      </c>
      <c r="D9390" s="34">
        <f>VLOOKUP(Pag_Inicio_Corr_mas_casos[[#This Row],[Corregimiento]],Hoja3!$A$2:$D$676,4,0)</f>
        <v>90102</v>
      </c>
      <c r="E9390" s="33">
        <v>4</v>
      </c>
    </row>
    <row r="9391" spans="1:5" x14ac:dyDescent="0.2">
      <c r="A9391" s="32">
        <v>44340</v>
      </c>
      <c r="B9391" s="33">
        <v>44341</v>
      </c>
      <c r="C9391" s="33" t="s">
        <v>973</v>
      </c>
      <c r="D9391" s="34">
        <f>VLOOKUP(Pag_Inicio_Corr_mas_casos[[#This Row],[Corregimiento]],Hoja3!$A$2:$D$676,4,0)</f>
        <v>20606</v>
      </c>
      <c r="E9391" s="33">
        <v>4</v>
      </c>
    </row>
    <row r="9392" spans="1:5" x14ac:dyDescent="0.2">
      <c r="A9392" s="32">
        <v>44340</v>
      </c>
      <c r="B9392" s="33">
        <v>44341</v>
      </c>
      <c r="C9392" s="33" t="s">
        <v>847</v>
      </c>
      <c r="D9392" s="34">
        <f>VLOOKUP(Pag_Inicio_Corr_mas_casos[[#This Row],[Corregimiento]],Hoja3!$A$2:$D$676,4,0)</f>
        <v>90101</v>
      </c>
      <c r="E9392" s="33">
        <v>4</v>
      </c>
    </row>
    <row r="9393" spans="1:5" x14ac:dyDescent="0.2">
      <c r="A9393" s="35">
        <v>44341</v>
      </c>
      <c r="B9393" s="36">
        <v>44342</v>
      </c>
      <c r="C9393" s="36" t="s">
        <v>951</v>
      </c>
      <c r="D9393" s="37">
        <f>VLOOKUP(Pag_Inicio_Corr_mas_casos[[#This Row],[Corregimiento]],Hoja3!$A$2:$D$676,4,0)</f>
        <v>80813</v>
      </c>
      <c r="E9393" s="36">
        <v>37</v>
      </c>
    </row>
    <row r="9394" spans="1:5" x14ac:dyDescent="0.2">
      <c r="A9394" s="35">
        <v>44341</v>
      </c>
      <c r="B9394" s="36">
        <v>44342</v>
      </c>
      <c r="C9394" s="36" t="s">
        <v>1011</v>
      </c>
      <c r="D9394" s="37">
        <f>VLOOKUP(Pag_Inicio_Corr_mas_casos[[#This Row],[Corregimiento]],Hoja3!$A$2:$D$676,4,0)</f>
        <v>80809</v>
      </c>
      <c r="E9394" s="36">
        <v>25</v>
      </c>
    </row>
    <row r="9395" spans="1:5" x14ac:dyDescent="0.2">
      <c r="A9395" s="35">
        <v>44341</v>
      </c>
      <c r="B9395" s="36">
        <v>44342</v>
      </c>
      <c r="C9395" s="36" t="s">
        <v>942</v>
      </c>
      <c r="D9395" s="37">
        <f>VLOOKUP(Pag_Inicio_Corr_mas_casos[[#This Row],[Corregimiento]],Hoja3!$A$2:$D$676,4,0)</f>
        <v>80807</v>
      </c>
      <c r="E9395" s="36">
        <v>23</v>
      </c>
    </row>
    <row r="9396" spans="1:5" x14ac:dyDescent="0.2">
      <c r="A9396" s="35">
        <v>44341</v>
      </c>
      <c r="B9396" s="36">
        <v>44342</v>
      </c>
      <c r="C9396" s="36" t="s">
        <v>1046</v>
      </c>
      <c r="D9396" s="37">
        <f>VLOOKUP(Pag_Inicio_Corr_mas_casos[[#This Row],[Corregimiento]],Hoja3!$A$2:$D$676,4,0)</f>
        <v>80812</v>
      </c>
      <c r="E9396" s="36">
        <v>23</v>
      </c>
    </row>
    <row r="9397" spans="1:5" x14ac:dyDescent="0.2">
      <c r="A9397" s="35">
        <v>44341</v>
      </c>
      <c r="B9397" s="36">
        <v>44342</v>
      </c>
      <c r="C9397" s="36" t="s">
        <v>937</v>
      </c>
      <c r="D9397" s="37">
        <f>VLOOKUP(Pag_Inicio_Corr_mas_casos[[#This Row],[Corregimiento]],Hoja3!$A$2:$D$676,4,0)</f>
        <v>80810</v>
      </c>
      <c r="E9397" s="36">
        <v>18</v>
      </c>
    </row>
    <row r="9398" spans="1:5" x14ac:dyDescent="0.2">
      <c r="A9398" s="35">
        <v>44341</v>
      </c>
      <c r="B9398" s="36">
        <v>44342</v>
      </c>
      <c r="C9398" s="36" t="s">
        <v>939</v>
      </c>
      <c r="D9398" s="37">
        <f>VLOOKUP(Pag_Inicio_Corr_mas_casos[[#This Row],[Corregimiento]],Hoja3!$A$2:$D$676,4,0)</f>
        <v>81009</v>
      </c>
      <c r="E9398" s="36">
        <v>17</v>
      </c>
    </row>
    <row r="9399" spans="1:5" x14ac:dyDescent="0.2">
      <c r="A9399" s="35">
        <v>44341</v>
      </c>
      <c r="B9399" s="36">
        <v>44342</v>
      </c>
      <c r="C9399" s="36" t="s">
        <v>953</v>
      </c>
      <c r="D9399" s="37">
        <f>VLOOKUP(Pag_Inicio_Corr_mas_casos[[#This Row],[Corregimiento]],Hoja3!$A$2:$D$676,4,0)</f>
        <v>80817</v>
      </c>
      <c r="E9399" s="36">
        <v>15</v>
      </c>
    </row>
    <row r="9400" spans="1:5" x14ac:dyDescent="0.2">
      <c r="A9400" s="35">
        <v>44341</v>
      </c>
      <c r="B9400" s="36">
        <v>44342</v>
      </c>
      <c r="C9400" s="36" t="s">
        <v>961</v>
      </c>
      <c r="D9400" s="37">
        <f>VLOOKUP(Pag_Inicio_Corr_mas_casos[[#This Row],[Corregimiento]],Hoja3!$A$2:$D$676,4,0)</f>
        <v>20601</v>
      </c>
      <c r="E9400" s="36">
        <v>14</v>
      </c>
    </row>
    <row r="9401" spans="1:5" x14ac:dyDescent="0.2">
      <c r="A9401" s="35">
        <v>44341</v>
      </c>
      <c r="B9401" s="36">
        <v>44342</v>
      </c>
      <c r="C9401" s="36" t="s">
        <v>772</v>
      </c>
      <c r="D9401" s="37">
        <f>VLOOKUP(Pag_Inicio_Corr_mas_casos[[#This Row],[Corregimiento]],Hoja3!$A$2:$D$676,4,0)</f>
        <v>80821</v>
      </c>
      <c r="E9401" s="36">
        <v>14</v>
      </c>
    </row>
    <row r="9402" spans="1:5" x14ac:dyDescent="0.2">
      <c r="A9402" s="35">
        <v>44341</v>
      </c>
      <c r="B9402" s="36">
        <v>44342</v>
      </c>
      <c r="C9402" s="36" t="s">
        <v>941</v>
      </c>
      <c r="D9402" s="37">
        <f>VLOOKUP(Pag_Inicio_Corr_mas_casos[[#This Row],[Corregimiento]],Hoja3!$A$2:$D$676,4,0)</f>
        <v>80823</v>
      </c>
      <c r="E9402" s="36">
        <v>13</v>
      </c>
    </row>
    <row r="9403" spans="1:5" x14ac:dyDescent="0.2">
      <c r="A9403" s="35">
        <v>44341</v>
      </c>
      <c r="B9403" s="36">
        <v>44342</v>
      </c>
      <c r="C9403" s="36" t="s">
        <v>940</v>
      </c>
      <c r="D9403" s="37">
        <f>VLOOKUP(Pag_Inicio_Corr_mas_casos[[#This Row],[Corregimiento]],Hoja3!$A$2:$D$676,4,0)</f>
        <v>80806</v>
      </c>
      <c r="E9403" s="36">
        <v>12</v>
      </c>
    </row>
    <row r="9404" spans="1:5" x14ac:dyDescent="0.2">
      <c r="A9404" s="35">
        <v>44341</v>
      </c>
      <c r="B9404" s="36">
        <v>44342</v>
      </c>
      <c r="C9404" s="36" t="s">
        <v>1060</v>
      </c>
      <c r="D9404" s="37">
        <f>VLOOKUP(Pag_Inicio_Corr_mas_casos[[#This Row],[Corregimiento]],Hoja3!$A$2:$D$676,4,0)</f>
        <v>40601</v>
      </c>
      <c r="E9404" s="36">
        <v>11</v>
      </c>
    </row>
    <row r="9405" spans="1:5" x14ac:dyDescent="0.2">
      <c r="A9405" s="35">
        <v>44341</v>
      </c>
      <c r="B9405" s="36">
        <v>44342</v>
      </c>
      <c r="C9405" s="36" t="s">
        <v>1078</v>
      </c>
      <c r="D9405" s="37">
        <f>VLOOKUP(Pag_Inicio_Corr_mas_casos[[#This Row],[Corregimiento]],Hoja3!$A$2:$D$676,4,0)</f>
        <v>40503</v>
      </c>
      <c r="E9405" s="36">
        <v>10</v>
      </c>
    </row>
    <row r="9406" spans="1:5" x14ac:dyDescent="0.2">
      <c r="A9406" s="35">
        <v>44341</v>
      </c>
      <c r="B9406" s="36">
        <v>44342</v>
      </c>
      <c r="C9406" s="36" t="s">
        <v>1295</v>
      </c>
      <c r="D9406" s="37">
        <f>VLOOKUP(Pag_Inicio_Corr_mas_casos[[#This Row],[Corregimiento]],Hoja3!$A$2:$D$676,4,0)</f>
        <v>90505</v>
      </c>
      <c r="E9406" s="36">
        <v>9</v>
      </c>
    </row>
    <row r="9407" spans="1:5" x14ac:dyDescent="0.2">
      <c r="A9407" s="35">
        <v>44341</v>
      </c>
      <c r="B9407" s="36">
        <v>44342</v>
      </c>
      <c r="C9407" s="36" t="s">
        <v>1073</v>
      </c>
      <c r="D9407" s="37">
        <f>VLOOKUP(Pag_Inicio_Corr_mas_casos[[#This Row],[Corregimiento]],Hoja3!$A$2:$D$676,4,0)</f>
        <v>30101</v>
      </c>
      <c r="E9407" s="36">
        <v>9</v>
      </c>
    </row>
    <row r="9408" spans="1:5" x14ac:dyDescent="0.2">
      <c r="A9408" s="35">
        <v>44341</v>
      </c>
      <c r="B9408" s="36">
        <v>44342</v>
      </c>
      <c r="C9408" s="36" t="s">
        <v>1003</v>
      </c>
      <c r="D9408" s="37">
        <f>VLOOKUP(Pag_Inicio_Corr_mas_casos[[#This Row],[Corregimiento]],Hoja3!$A$2:$D$676,4,0)</f>
        <v>40611</v>
      </c>
      <c r="E9408" s="36">
        <v>9</v>
      </c>
    </row>
    <row r="9409" spans="1:5" x14ac:dyDescent="0.2">
      <c r="A9409" s="35">
        <v>44341</v>
      </c>
      <c r="B9409" s="36">
        <v>44342</v>
      </c>
      <c r="C9409" s="36" t="s">
        <v>1012</v>
      </c>
      <c r="D9409" s="37">
        <f>VLOOKUP(Pag_Inicio_Corr_mas_casos[[#This Row],[Corregimiento]],Hoja3!$A$2:$D$676,4,0)</f>
        <v>80819</v>
      </c>
      <c r="E9409" s="36">
        <v>7</v>
      </c>
    </row>
    <row r="9410" spans="1:5" x14ac:dyDescent="0.2">
      <c r="A9410" s="35">
        <v>44341</v>
      </c>
      <c r="B9410" s="36">
        <v>44342</v>
      </c>
      <c r="C9410" s="36" t="s">
        <v>1067</v>
      </c>
      <c r="D9410" s="37">
        <f>VLOOKUP(Pag_Inicio_Corr_mas_casos[[#This Row],[Corregimiento]],Hoja3!$A$2:$D$676,4,0)</f>
        <v>20201</v>
      </c>
      <c r="E9410" s="36">
        <v>6</v>
      </c>
    </row>
    <row r="9411" spans="1:5" x14ac:dyDescent="0.2">
      <c r="A9411" s="35">
        <v>44341</v>
      </c>
      <c r="B9411" s="36">
        <v>44342</v>
      </c>
      <c r="C9411" s="36" t="s">
        <v>1252</v>
      </c>
      <c r="D9411" s="37">
        <f>VLOOKUP(Pag_Inicio_Corr_mas_casos[[#This Row],[Corregimiento]],Hoja3!$A$2:$D$676,4,0)</f>
        <v>70409</v>
      </c>
      <c r="E9411" s="36">
        <v>6</v>
      </c>
    </row>
    <row r="9412" spans="1:5" x14ac:dyDescent="0.2">
      <c r="A9412" s="35">
        <v>44341</v>
      </c>
      <c r="B9412" s="36">
        <v>44342</v>
      </c>
      <c r="C9412" s="36" t="s">
        <v>1254</v>
      </c>
      <c r="D9412" s="37">
        <f>VLOOKUP(Pag_Inicio_Corr_mas_casos[[#This Row],[Corregimiento]],Hoja3!$A$2:$D$676,4,0)</f>
        <v>41005</v>
      </c>
      <c r="E9412" s="36">
        <v>6</v>
      </c>
    </row>
    <row r="9413" spans="1:5" x14ac:dyDescent="0.2">
      <c r="A9413" s="43">
        <v>44342</v>
      </c>
      <c r="B9413" s="41">
        <v>44343</v>
      </c>
      <c r="C9413" s="41" t="s">
        <v>1302</v>
      </c>
      <c r="D9413" s="42">
        <f>VLOOKUP(Pag_Inicio_Corr_mas_casos[[#This Row],[Corregimiento]],Hoja3!$A$2:$D$676,4,0)</f>
        <v>100102</v>
      </c>
      <c r="E9413" s="41">
        <v>29</v>
      </c>
    </row>
    <row r="9414" spans="1:5" x14ac:dyDescent="0.2">
      <c r="A9414" s="43">
        <v>44342</v>
      </c>
      <c r="B9414" s="41">
        <v>44343</v>
      </c>
      <c r="C9414" s="41" t="s">
        <v>1011</v>
      </c>
      <c r="D9414" s="42">
        <f>VLOOKUP(Pag_Inicio_Corr_mas_casos[[#This Row],[Corregimiento]],Hoja3!$A$2:$D$676,4,0)</f>
        <v>80809</v>
      </c>
      <c r="E9414" s="41">
        <v>28</v>
      </c>
    </row>
    <row r="9415" spans="1:5" x14ac:dyDescent="0.2">
      <c r="A9415" s="43">
        <v>44342</v>
      </c>
      <c r="B9415" s="41">
        <v>44343</v>
      </c>
      <c r="C9415" s="41" t="s">
        <v>940</v>
      </c>
      <c r="D9415" s="42">
        <f>VLOOKUP(Pag_Inicio_Corr_mas_casos[[#This Row],[Corregimiento]],Hoja3!$A$2:$D$676,4,0)</f>
        <v>80806</v>
      </c>
      <c r="E9415" s="41">
        <v>26</v>
      </c>
    </row>
    <row r="9416" spans="1:5" x14ac:dyDescent="0.2">
      <c r="A9416" s="43">
        <v>44342</v>
      </c>
      <c r="B9416" s="41">
        <v>44343</v>
      </c>
      <c r="C9416" s="41" t="s">
        <v>939</v>
      </c>
      <c r="D9416" s="42">
        <f>VLOOKUP(Pag_Inicio_Corr_mas_casos[[#This Row],[Corregimiento]],Hoja3!$A$2:$D$676,4,0)</f>
        <v>81009</v>
      </c>
      <c r="E9416" s="41">
        <v>21</v>
      </c>
    </row>
    <row r="9417" spans="1:5" x14ac:dyDescent="0.2">
      <c r="A9417" s="43">
        <v>44342</v>
      </c>
      <c r="B9417" s="41">
        <v>44343</v>
      </c>
      <c r="C9417" s="41" t="s">
        <v>942</v>
      </c>
      <c r="D9417" s="42">
        <f>VLOOKUP(Pag_Inicio_Corr_mas_casos[[#This Row],[Corregimiento]],Hoja3!$A$2:$D$676,4,0)</f>
        <v>80807</v>
      </c>
      <c r="E9417" s="41">
        <v>19</v>
      </c>
    </row>
    <row r="9418" spans="1:5" x14ac:dyDescent="0.2">
      <c r="A9418" s="43">
        <v>44342</v>
      </c>
      <c r="B9418" s="41">
        <v>44343</v>
      </c>
      <c r="C9418" s="41" t="s">
        <v>1046</v>
      </c>
      <c r="D9418" s="42">
        <f>VLOOKUP(Pag_Inicio_Corr_mas_casos[[#This Row],[Corregimiento]],Hoja3!$A$2:$D$676,4,0)</f>
        <v>80812</v>
      </c>
      <c r="E9418" s="41">
        <v>18</v>
      </c>
    </row>
    <row r="9419" spans="1:5" x14ac:dyDescent="0.2">
      <c r="A9419" s="43">
        <v>44342</v>
      </c>
      <c r="B9419" s="41">
        <v>44343</v>
      </c>
      <c r="C9419" s="41" t="s">
        <v>946</v>
      </c>
      <c r="D9419" s="42">
        <f>VLOOKUP(Pag_Inicio_Corr_mas_casos[[#This Row],[Corregimiento]],Hoja3!$A$2:$D$676,4,0)</f>
        <v>80814</v>
      </c>
      <c r="E9419" s="41">
        <v>17</v>
      </c>
    </row>
    <row r="9420" spans="1:5" x14ac:dyDescent="0.2">
      <c r="A9420" s="43">
        <v>44342</v>
      </c>
      <c r="B9420" s="41">
        <v>44343</v>
      </c>
      <c r="C9420" s="41" t="s">
        <v>1295</v>
      </c>
      <c r="D9420" s="42">
        <f>VLOOKUP(Pag_Inicio_Corr_mas_casos[[#This Row],[Corregimiento]],Hoja3!$A$2:$D$676,4,0)</f>
        <v>90505</v>
      </c>
      <c r="E9420" s="41">
        <v>14</v>
      </c>
    </row>
    <row r="9421" spans="1:5" x14ac:dyDescent="0.2">
      <c r="A9421" s="43">
        <v>44342</v>
      </c>
      <c r="B9421" s="41">
        <v>44343</v>
      </c>
      <c r="C9421" s="41" t="s">
        <v>1019</v>
      </c>
      <c r="D9421" s="42">
        <f>VLOOKUP(Pag_Inicio_Corr_mas_casos[[#This Row],[Corregimiento]],Hoja3!$A$2:$D$676,4,0)</f>
        <v>81001</v>
      </c>
      <c r="E9421" s="41">
        <v>13</v>
      </c>
    </row>
    <row r="9422" spans="1:5" x14ac:dyDescent="0.2">
      <c r="A9422" s="43">
        <v>44342</v>
      </c>
      <c r="B9422" s="41">
        <v>44343</v>
      </c>
      <c r="C9422" s="41" t="s">
        <v>1012</v>
      </c>
      <c r="D9422" s="42">
        <f>VLOOKUP(Pag_Inicio_Corr_mas_casos[[#This Row],[Corregimiento]],Hoja3!$A$2:$D$676,4,0)</f>
        <v>80819</v>
      </c>
      <c r="E9422" s="41">
        <v>13</v>
      </c>
    </row>
    <row r="9423" spans="1:5" x14ac:dyDescent="0.2">
      <c r="A9423" s="43">
        <v>44342</v>
      </c>
      <c r="B9423" s="41">
        <v>44343</v>
      </c>
      <c r="C9423" s="41" t="s">
        <v>1054</v>
      </c>
      <c r="D9423" s="42">
        <f>VLOOKUP(Pag_Inicio_Corr_mas_casos[[#This Row],[Corregimiento]],Hoja3!$A$2:$D$676,4,0)</f>
        <v>130102</v>
      </c>
      <c r="E9423" s="41">
        <v>12</v>
      </c>
    </row>
    <row r="9424" spans="1:5" x14ac:dyDescent="0.2">
      <c r="A9424" s="43">
        <v>44342</v>
      </c>
      <c r="B9424" s="41">
        <v>44343</v>
      </c>
      <c r="C9424" s="41" t="s">
        <v>1032</v>
      </c>
      <c r="D9424" s="42">
        <f>VLOOKUP(Pag_Inicio_Corr_mas_casos[[#This Row],[Corregimiento]],Hoja3!$A$2:$D$676,4,0)</f>
        <v>30104</v>
      </c>
      <c r="E9424" s="41">
        <v>12</v>
      </c>
    </row>
    <row r="9425" spans="1:5" x14ac:dyDescent="0.2">
      <c r="A9425" s="43">
        <v>44342</v>
      </c>
      <c r="B9425" s="41">
        <v>44343</v>
      </c>
      <c r="C9425" s="41" t="s">
        <v>1145</v>
      </c>
      <c r="D9425" s="42">
        <f>VLOOKUP(Pag_Inicio_Corr_mas_casos[[#This Row],[Corregimiento]],Hoja3!$A$2:$D$676,4,0)</f>
        <v>40506</v>
      </c>
      <c r="E9425" s="41">
        <v>12</v>
      </c>
    </row>
    <row r="9426" spans="1:5" x14ac:dyDescent="0.2">
      <c r="A9426" s="43">
        <v>44342</v>
      </c>
      <c r="B9426" s="41">
        <v>44343</v>
      </c>
      <c r="C9426" s="41" t="s">
        <v>1021</v>
      </c>
      <c r="D9426" s="42">
        <f>VLOOKUP(Pag_Inicio_Corr_mas_casos[[#This Row],[Corregimiento]],Hoja3!$A$2:$D$676,4,0)</f>
        <v>81003</v>
      </c>
      <c r="E9426" s="41">
        <v>11</v>
      </c>
    </row>
    <row r="9427" spans="1:5" x14ac:dyDescent="0.2">
      <c r="A9427" s="43">
        <v>44342</v>
      </c>
      <c r="B9427" s="41">
        <v>44343</v>
      </c>
      <c r="C9427" s="41" t="s">
        <v>937</v>
      </c>
      <c r="D9427" s="42">
        <f>VLOOKUP(Pag_Inicio_Corr_mas_casos[[#This Row],[Corregimiento]],Hoja3!$A$2:$D$676,4,0)</f>
        <v>80810</v>
      </c>
      <c r="E9427" s="41">
        <v>11</v>
      </c>
    </row>
    <row r="9428" spans="1:5" x14ac:dyDescent="0.2">
      <c r="A9428" s="43">
        <v>44342</v>
      </c>
      <c r="B9428" s="41">
        <v>44343</v>
      </c>
      <c r="C9428" s="41" t="s">
        <v>948</v>
      </c>
      <c r="D9428" s="42">
        <f>VLOOKUP(Pag_Inicio_Corr_mas_casos[[#This Row],[Corregimiento]],Hoja3!$A$2:$D$676,4,0)</f>
        <v>80811</v>
      </c>
      <c r="E9428" s="41">
        <v>10</v>
      </c>
    </row>
    <row r="9429" spans="1:5" x14ac:dyDescent="0.2">
      <c r="A9429" s="43">
        <v>44342</v>
      </c>
      <c r="B9429" s="41">
        <v>44343</v>
      </c>
      <c r="C9429" s="41" t="s">
        <v>992</v>
      </c>
      <c r="D9429" s="42">
        <f>VLOOKUP(Pag_Inicio_Corr_mas_casos[[#This Row],[Corregimiento]],Hoja3!$A$2:$D$676,4,0)</f>
        <v>80808</v>
      </c>
      <c r="E9429" s="41">
        <v>10</v>
      </c>
    </row>
    <row r="9430" spans="1:5" x14ac:dyDescent="0.2">
      <c r="A9430" s="43">
        <v>44342</v>
      </c>
      <c r="B9430" s="41">
        <v>44343</v>
      </c>
      <c r="C9430" s="41" t="s">
        <v>1078</v>
      </c>
      <c r="D9430" s="42">
        <f>VLOOKUP(Pag_Inicio_Corr_mas_casos[[#This Row],[Corregimiento]],Hoja3!$A$2:$D$676,4,0)</f>
        <v>40503</v>
      </c>
      <c r="E9430" s="41">
        <v>10</v>
      </c>
    </row>
    <row r="9431" spans="1:5" x14ac:dyDescent="0.2">
      <c r="A9431" s="43">
        <v>44342</v>
      </c>
      <c r="B9431" s="41">
        <v>44343</v>
      </c>
      <c r="C9431" s="41" t="s">
        <v>1303</v>
      </c>
      <c r="D9431" s="42">
        <f>VLOOKUP(Pag_Inicio_Corr_mas_casos[[#This Row],[Corregimiento]],Hoja3!$A$2:$D$676,4,0)</f>
        <v>90101</v>
      </c>
      <c r="E9431" s="41">
        <v>9</v>
      </c>
    </row>
    <row r="9432" spans="1:5" x14ac:dyDescent="0.2">
      <c r="A9432" s="43">
        <v>44342</v>
      </c>
      <c r="B9432" s="41">
        <v>44343</v>
      </c>
      <c r="C9432" s="41" t="s">
        <v>947</v>
      </c>
      <c r="D9432" s="42">
        <f>VLOOKUP(Pag_Inicio_Corr_mas_casos[[#This Row],[Corregimiento]],Hoja3!$A$2:$D$676,4,0)</f>
        <v>80826</v>
      </c>
      <c r="E9432" s="41">
        <v>9</v>
      </c>
    </row>
    <row r="9433" spans="1:5" x14ac:dyDescent="0.2">
      <c r="A9433" s="145">
        <v>44343</v>
      </c>
      <c r="B9433" s="146">
        <v>44344</v>
      </c>
      <c r="C9433" s="146" t="s">
        <v>1011</v>
      </c>
      <c r="D9433" s="147">
        <f>VLOOKUP(Pag_Inicio_Corr_mas_casos[[#This Row],[Corregimiento]],Hoja3!$A$2:$D$676,4,0)</f>
        <v>80809</v>
      </c>
      <c r="E9433" s="146">
        <v>33</v>
      </c>
    </row>
    <row r="9434" spans="1:5" x14ac:dyDescent="0.2">
      <c r="A9434" s="145">
        <v>44343</v>
      </c>
      <c r="B9434" s="146">
        <v>44344</v>
      </c>
      <c r="C9434" s="146" t="s">
        <v>1046</v>
      </c>
      <c r="D9434" s="147">
        <f>VLOOKUP(Pag_Inicio_Corr_mas_casos[[#This Row],[Corregimiento]],Hoja3!$A$2:$D$676,4,0)</f>
        <v>80812</v>
      </c>
      <c r="E9434" s="146">
        <v>31</v>
      </c>
    </row>
    <row r="9435" spans="1:5" x14ac:dyDescent="0.2">
      <c r="A9435" s="145">
        <v>44343</v>
      </c>
      <c r="B9435" s="146">
        <v>44344</v>
      </c>
      <c r="C9435" s="146" t="s">
        <v>939</v>
      </c>
      <c r="D9435" s="147">
        <f>VLOOKUP(Pag_Inicio_Corr_mas_casos[[#This Row],[Corregimiento]],Hoja3!$A$2:$D$676,4,0)</f>
        <v>81009</v>
      </c>
      <c r="E9435" s="146">
        <v>25</v>
      </c>
    </row>
    <row r="9436" spans="1:5" x14ac:dyDescent="0.2">
      <c r="A9436" s="145">
        <v>44343</v>
      </c>
      <c r="B9436" s="146">
        <v>44344</v>
      </c>
      <c r="C9436" s="146" t="s">
        <v>940</v>
      </c>
      <c r="D9436" s="147">
        <f>VLOOKUP(Pag_Inicio_Corr_mas_casos[[#This Row],[Corregimiento]],Hoja3!$A$2:$D$676,4,0)</f>
        <v>80806</v>
      </c>
      <c r="E9436" s="146">
        <v>21</v>
      </c>
    </row>
    <row r="9437" spans="1:5" x14ac:dyDescent="0.2">
      <c r="A9437" s="145">
        <v>44343</v>
      </c>
      <c r="B9437" s="146">
        <v>44344</v>
      </c>
      <c r="C9437" s="146" t="s">
        <v>942</v>
      </c>
      <c r="D9437" s="147">
        <f>VLOOKUP(Pag_Inicio_Corr_mas_casos[[#This Row],[Corregimiento]],Hoja3!$A$2:$D$676,4,0)</f>
        <v>80807</v>
      </c>
      <c r="E9437" s="146">
        <v>20</v>
      </c>
    </row>
    <row r="9438" spans="1:5" x14ac:dyDescent="0.2">
      <c r="A9438" s="145">
        <v>44343</v>
      </c>
      <c r="B9438" s="146">
        <v>44344</v>
      </c>
      <c r="C9438" s="146" t="s">
        <v>1302</v>
      </c>
      <c r="D9438" s="147">
        <f>VLOOKUP(Pag_Inicio_Corr_mas_casos[[#This Row],[Corregimiento]],Hoja3!$A$2:$D$676,4,0)</f>
        <v>100102</v>
      </c>
      <c r="E9438" s="146">
        <v>19</v>
      </c>
    </row>
    <row r="9439" spans="1:5" x14ac:dyDescent="0.2">
      <c r="A9439" s="145">
        <v>44343</v>
      </c>
      <c r="B9439" s="146">
        <v>44344</v>
      </c>
      <c r="C9439" s="146" t="s">
        <v>1047</v>
      </c>
      <c r="D9439" s="147">
        <f>VLOOKUP(Pag_Inicio_Corr_mas_casos[[#This Row],[Corregimiento]],Hoja3!$A$2:$D$676,4,0)</f>
        <v>40601</v>
      </c>
      <c r="E9439" s="146">
        <v>17</v>
      </c>
    </row>
    <row r="9440" spans="1:5" x14ac:dyDescent="0.2">
      <c r="A9440" s="145">
        <v>44343</v>
      </c>
      <c r="B9440" s="146">
        <v>44344</v>
      </c>
      <c r="C9440" s="146" t="s">
        <v>937</v>
      </c>
      <c r="D9440" s="147">
        <f>VLOOKUP(Pag_Inicio_Corr_mas_casos[[#This Row],[Corregimiento]],Hoja3!$A$2:$D$676,4,0)</f>
        <v>80810</v>
      </c>
      <c r="E9440" s="146">
        <v>12</v>
      </c>
    </row>
    <row r="9441" spans="1:5" x14ac:dyDescent="0.2">
      <c r="A9441" s="145">
        <v>44343</v>
      </c>
      <c r="B9441" s="146">
        <v>44344</v>
      </c>
      <c r="C9441" s="146" t="s">
        <v>992</v>
      </c>
      <c r="D9441" s="147">
        <f>VLOOKUP(Pag_Inicio_Corr_mas_casos[[#This Row],[Corregimiento]],Hoja3!$A$2:$D$676,4,0)</f>
        <v>80808</v>
      </c>
      <c r="E9441" s="146">
        <v>12</v>
      </c>
    </row>
    <row r="9442" spans="1:5" x14ac:dyDescent="0.2">
      <c r="A9442" s="145">
        <v>44343</v>
      </c>
      <c r="B9442" s="146">
        <v>44344</v>
      </c>
      <c r="C9442" s="146" t="s">
        <v>948</v>
      </c>
      <c r="D9442" s="147">
        <f>VLOOKUP(Pag_Inicio_Corr_mas_casos[[#This Row],[Corregimiento]],Hoja3!$A$2:$D$676,4,0)</f>
        <v>80811</v>
      </c>
      <c r="E9442" s="146">
        <v>11</v>
      </c>
    </row>
    <row r="9443" spans="1:5" x14ac:dyDescent="0.2">
      <c r="A9443" s="145">
        <v>44343</v>
      </c>
      <c r="B9443" s="146">
        <v>44344</v>
      </c>
      <c r="C9443" s="146" t="s">
        <v>1007</v>
      </c>
      <c r="D9443" s="147">
        <f>VLOOKUP(Pag_Inicio_Corr_mas_casos[[#This Row],[Corregimiento]],Hoja3!$A$2:$D$676,4,0)</f>
        <v>40612</v>
      </c>
      <c r="E9443" s="146">
        <v>10</v>
      </c>
    </row>
    <row r="9444" spans="1:5" x14ac:dyDescent="0.2">
      <c r="A9444" s="145">
        <v>44343</v>
      </c>
      <c r="B9444" s="146">
        <v>44344</v>
      </c>
      <c r="C9444" s="146" t="s">
        <v>1019</v>
      </c>
      <c r="D9444" s="147">
        <f>VLOOKUP(Pag_Inicio_Corr_mas_casos[[#This Row],[Corregimiento]],Hoja3!$A$2:$D$676,4,0)</f>
        <v>81001</v>
      </c>
      <c r="E9444" s="146">
        <v>10</v>
      </c>
    </row>
    <row r="9445" spans="1:5" x14ac:dyDescent="0.2">
      <c r="A9445" s="145">
        <v>44343</v>
      </c>
      <c r="B9445" s="146">
        <v>44344</v>
      </c>
      <c r="C9445" s="146" t="s">
        <v>953</v>
      </c>
      <c r="D9445" s="147">
        <f>VLOOKUP(Pag_Inicio_Corr_mas_casos[[#This Row],[Corregimiento]],Hoja3!$A$2:$D$676,4,0)</f>
        <v>80817</v>
      </c>
      <c r="E9445" s="146">
        <v>10</v>
      </c>
    </row>
    <row r="9446" spans="1:5" x14ac:dyDescent="0.2">
      <c r="A9446" s="145">
        <v>44343</v>
      </c>
      <c r="B9446" s="146">
        <v>44344</v>
      </c>
      <c r="C9446" s="146" t="s">
        <v>941</v>
      </c>
      <c r="D9446" s="147">
        <f>VLOOKUP(Pag_Inicio_Corr_mas_casos[[#This Row],[Corregimiento]],Hoja3!$A$2:$D$676,4,0)</f>
        <v>80823</v>
      </c>
      <c r="E9446" s="146">
        <v>10</v>
      </c>
    </row>
    <row r="9447" spans="1:5" x14ac:dyDescent="0.2">
      <c r="A9447" s="145">
        <v>44343</v>
      </c>
      <c r="B9447" s="146">
        <v>44344</v>
      </c>
      <c r="C9447" s="146" t="s">
        <v>950</v>
      </c>
      <c r="D9447" s="147">
        <f>VLOOKUP(Pag_Inicio_Corr_mas_casos[[#This Row],[Corregimiento]],Hoja3!$A$2:$D$676,4,0)</f>
        <v>130107</v>
      </c>
      <c r="E9447" s="146">
        <v>9</v>
      </c>
    </row>
    <row r="9448" spans="1:5" x14ac:dyDescent="0.2">
      <c r="A9448" s="145">
        <v>44343</v>
      </c>
      <c r="B9448" s="146">
        <v>44344</v>
      </c>
      <c r="C9448" s="146" t="s">
        <v>1026</v>
      </c>
      <c r="D9448" s="147">
        <f>VLOOKUP(Pag_Inicio_Corr_mas_casos[[#This Row],[Corregimiento]],Hoja3!$A$2:$D$676,4,0)</f>
        <v>91101</v>
      </c>
      <c r="E9448" s="146">
        <v>9</v>
      </c>
    </row>
    <row r="9449" spans="1:5" x14ac:dyDescent="0.2">
      <c r="A9449" s="145">
        <v>44343</v>
      </c>
      <c r="B9449" s="146">
        <v>44344</v>
      </c>
      <c r="C9449" s="146" t="s">
        <v>999</v>
      </c>
      <c r="D9449" s="147">
        <f>VLOOKUP(Pag_Inicio_Corr_mas_casos[[#This Row],[Corregimiento]],Hoja3!$A$2:$D$676,4,0)</f>
        <v>60104</v>
      </c>
      <c r="E9449" s="146">
        <v>9</v>
      </c>
    </row>
    <row r="9450" spans="1:5" x14ac:dyDescent="0.2">
      <c r="A9450" s="145">
        <v>44343</v>
      </c>
      <c r="B9450" s="146">
        <v>44344</v>
      </c>
      <c r="C9450" s="146" t="s">
        <v>967</v>
      </c>
      <c r="D9450" s="147">
        <f>VLOOKUP(Pag_Inicio_Corr_mas_casos[[#This Row],[Corregimiento]],Hoja3!$A$2:$D$676,4,0)</f>
        <v>30107</v>
      </c>
      <c r="E9450" s="146">
        <v>9</v>
      </c>
    </row>
    <row r="9451" spans="1:5" x14ac:dyDescent="0.2">
      <c r="A9451" s="145">
        <v>44343</v>
      </c>
      <c r="B9451" s="146">
        <v>44344</v>
      </c>
      <c r="C9451" s="146" t="s">
        <v>1259</v>
      </c>
      <c r="D9451" s="147">
        <f>VLOOKUP(Pag_Inicio_Corr_mas_casos[[#This Row],[Corregimiento]],Hoja3!$A$2:$D$676,4,0)</f>
        <v>40502</v>
      </c>
      <c r="E9451" s="146">
        <v>9</v>
      </c>
    </row>
    <row r="9452" spans="1:5" x14ac:dyDescent="0.2">
      <c r="A9452" s="145">
        <v>44343</v>
      </c>
      <c r="B9452" s="146">
        <v>44344</v>
      </c>
      <c r="C9452" s="146" t="s">
        <v>1052</v>
      </c>
      <c r="D9452" s="147">
        <f>VLOOKUP(Pag_Inicio_Corr_mas_casos[[#This Row],[Corregimiento]],Hoja3!$A$2:$D$676,4,0)</f>
        <v>40201</v>
      </c>
      <c r="E9452" s="146">
        <v>9</v>
      </c>
    </row>
    <row r="9453" spans="1:5" x14ac:dyDescent="0.2">
      <c r="A9453" s="148">
        <v>44344</v>
      </c>
      <c r="B9453" s="149">
        <v>44345</v>
      </c>
      <c r="C9453" s="81" t="s">
        <v>1011</v>
      </c>
      <c r="D9453" s="82">
        <f>VLOOKUP(Pag_Inicio_Corr_mas_casos[[#This Row],[Corregimiento]],Hoja3!$A$2:$D$676,4,0)</f>
        <v>80809</v>
      </c>
      <c r="E9453" s="81">
        <v>34</v>
      </c>
    </row>
    <row r="9454" spans="1:5" x14ac:dyDescent="0.2">
      <c r="A9454" s="148">
        <v>44344</v>
      </c>
      <c r="B9454" s="149">
        <v>44345</v>
      </c>
      <c r="C9454" s="81" t="s">
        <v>1259</v>
      </c>
      <c r="D9454" s="82">
        <f>VLOOKUP(Pag_Inicio_Corr_mas_casos[[#This Row],[Corregimiento]],Hoja3!$A$2:$D$676,4,0)</f>
        <v>40502</v>
      </c>
      <c r="E9454" s="81">
        <v>28</v>
      </c>
    </row>
    <row r="9455" spans="1:5" x14ac:dyDescent="0.2">
      <c r="A9455" s="148">
        <v>44344</v>
      </c>
      <c r="B9455" s="149">
        <v>44345</v>
      </c>
      <c r="C9455" s="81" t="s">
        <v>940</v>
      </c>
      <c r="D9455" s="82">
        <f>VLOOKUP(Pag_Inicio_Corr_mas_casos[[#This Row],[Corregimiento]],Hoja3!$A$2:$D$676,4,0)</f>
        <v>80806</v>
      </c>
      <c r="E9455" s="81">
        <v>22</v>
      </c>
    </row>
    <row r="9456" spans="1:5" x14ac:dyDescent="0.2">
      <c r="A9456" s="148">
        <v>44344</v>
      </c>
      <c r="B9456" s="149">
        <v>44345</v>
      </c>
      <c r="C9456" s="81" t="s">
        <v>946</v>
      </c>
      <c r="D9456" s="82">
        <f>VLOOKUP(Pag_Inicio_Corr_mas_casos[[#This Row],[Corregimiento]],Hoja3!$A$2:$D$676,4,0)</f>
        <v>80814</v>
      </c>
      <c r="E9456" s="81">
        <v>18</v>
      </c>
    </row>
    <row r="9457" spans="1:5" x14ac:dyDescent="0.2">
      <c r="A9457" s="148">
        <v>44344</v>
      </c>
      <c r="B9457" s="149">
        <v>44345</v>
      </c>
      <c r="C9457" s="81" t="s">
        <v>1046</v>
      </c>
      <c r="D9457" s="82">
        <f>VLOOKUP(Pag_Inicio_Corr_mas_casos[[#This Row],[Corregimiento]],Hoja3!$A$2:$D$676,4,0)</f>
        <v>80812</v>
      </c>
      <c r="E9457" s="81">
        <v>18</v>
      </c>
    </row>
    <row r="9458" spans="1:5" x14ac:dyDescent="0.2">
      <c r="A9458" s="148">
        <v>44344</v>
      </c>
      <c r="B9458" s="149">
        <v>44345</v>
      </c>
      <c r="C9458" s="81" t="s">
        <v>942</v>
      </c>
      <c r="D9458" s="82">
        <f>VLOOKUP(Pag_Inicio_Corr_mas_casos[[#This Row],[Corregimiento]],Hoja3!$A$2:$D$676,4,0)</f>
        <v>80807</v>
      </c>
      <c r="E9458" s="81">
        <v>18</v>
      </c>
    </row>
    <row r="9459" spans="1:5" x14ac:dyDescent="0.2">
      <c r="A9459" s="148">
        <v>44344</v>
      </c>
      <c r="B9459" s="149">
        <v>44345</v>
      </c>
      <c r="C9459" s="81" t="s">
        <v>947</v>
      </c>
      <c r="D9459" s="82">
        <f>VLOOKUP(Pag_Inicio_Corr_mas_casos[[#This Row],[Corregimiento]],Hoja3!$A$2:$D$676,4,0)</f>
        <v>80826</v>
      </c>
      <c r="E9459" s="81">
        <v>17</v>
      </c>
    </row>
    <row r="9460" spans="1:5" x14ac:dyDescent="0.2">
      <c r="A9460" s="148">
        <v>44344</v>
      </c>
      <c r="B9460" s="149">
        <v>44345</v>
      </c>
      <c r="C9460" s="81" t="s">
        <v>937</v>
      </c>
      <c r="D9460" s="82">
        <f>VLOOKUP(Pag_Inicio_Corr_mas_casos[[#This Row],[Corregimiento]],Hoja3!$A$2:$D$676,4,0)</f>
        <v>80810</v>
      </c>
      <c r="E9460" s="81">
        <v>16</v>
      </c>
    </row>
    <row r="9461" spans="1:5" x14ac:dyDescent="0.2">
      <c r="A9461" s="148">
        <v>44344</v>
      </c>
      <c r="B9461" s="149">
        <v>44345</v>
      </c>
      <c r="C9461" s="81" t="s">
        <v>1302</v>
      </c>
      <c r="D9461" s="82">
        <f>VLOOKUP(Pag_Inicio_Corr_mas_casos[[#This Row],[Corregimiento]],Hoja3!$A$2:$D$676,4,0)</f>
        <v>100102</v>
      </c>
      <c r="E9461" s="81">
        <v>16</v>
      </c>
    </row>
    <row r="9462" spans="1:5" x14ac:dyDescent="0.2">
      <c r="A9462" s="148">
        <v>44344</v>
      </c>
      <c r="B9462" s="149">
        <v>44345</v>
      </c>
      <c r="C9462" s="81" t="s">
        <v>939</v>
      </c>
      <c r="D9462" s="82">
        <f>VLOOKUP(Pag_Inicio_Corr_mas_casos[[#This Row],[Corregimiento]],Hoja3!$A$2:$D$676,4,0)</f>
        <v>81009</v>
      </c>
      <c r="E9462" s="81">
        <v>15</v>
      </c>
    </row>
    <row r="9463" spans="1:5" x14ac:dyDescent="0.2">
      <c r="A9463" s="148">
        <v>44344</v>
      </c>
      <c r="B9463" s="149">
        <v>44345</v>
      </c>
      <c r="C9463" s="81" t="s">
        <v>1047</v>
      </c>
      <c r="D9463" s="82">
        <f>VLOOKUP(Pag_Inicio_Corr_mas_casos[[#This Row],[Corregimiento]],Hoja3!$A$2:$D$676,4,0)</f>
        <v>40601</v>
      </c>
      <c r="E9463" s="81">
        <v>15</v>
      </c>
    </row>
    <row r="9464" spans="1:5" x14ac:dyDescent="0.2">
      <c r="A9464" s="148">
        <v>44344</v>
      </c>
      <c r="B9464" s="149">
        <v>44345</v>
      </c>
      <c r="C9464" s="81" t="s">
        <v>1012</v>
      </c>
      <c r="D9464" s="82">
        <f>VLOOKUP(Pag_Inicio_Corr_mas_casos[[#This Row],[Corregimiento]],Hoja3!$A$2:$D$676,4,0)</f>
        <v>80819</v>
      </c>
      <c r="E9464" s="81">
        <v>14</v>
      </c>
    </row>
    <row r="9465" spans="1:5" x14ac:dyDescent="0.2">
      <c r="A9465" s="148">
        <v>44344</v>
      </c>
      <c r="B9465" s="149">
        <v>44345</v>
      </c>
      <c r="C9465" s="81" t="s">
        <v>992</v>
      </c>
      <c r="D9465" s="82">
        <f>VLOOKUP(Pag_Inicio_Corr_mas_casos[[#This Row],[Corregimiento]],Hoja3!$A$2:$D$676,4,0)</f>
        <v>80808</v>
      </c>
      <c r="E9465" s="81">
        <v>13</v>
      </c>
    </row>
    <row r="9466" spans="1:5" x14ac:dyDescent="0.2">
      <c r="A9466" s="148">
        <v>44344</v>
      </c>
      <c r="B9466" s="149">
        <v>44345</v>
      </c>
      <c r="C9466" s="81" t="s">
        <v>1007</v>
      </c>
      <c r="D9466" s="82">
        <f>VLOOKUP(Pag_Inicio_Corr_mas_casos[[#This Row],[Corregimiento]],Hoja3!$A$2:$D$676,4,0)</f>
        <v>40612</v>
      </c>
      <c r="E9466" s="81">
        <v>13</v>
      </c>
    </row>
    <row r="9467" spans="1:5" x14ac:dyDescent="0.2">
      <c r="A9467" s="148">
        <v>44344</v>
      </c>
      <c r="B9467" s="149">
        <v>44345</v>
      </c>
      <c r="C9467" s="81" t="s">
        <v>967</v>
      </c>
      <c r="D9467" s="82">
        <f>VLOOKUP(Pag_Inicio_Corr_mas_casos[[#This Row],[Corregimiento]],Hoja3!$A$2:$D$676,4,0)</f>
        <v>30107</v>
      </c>
      <c r="E9467" s="81">
        <v>10</v>
      </c>
    </row>
    <row r="9468" spans="1:5" x14ac:dyDescent="0.2">
      <c r="A9468" s="148">
        <v>44344</v>
      </c>
      <c r="B9468" s="149">
        <v>44345</v>
      </c>
      <c r="C9468" s="81" t="s">
        <v>1054</v>
      </c>
      <c r="D9468" s="82">
        <f>VLOOKUP(Pag_Inicio_Corr_mas_casos[[#This Row],[Corregimiento]],Hoja3!$A$2:$D$676,4,0)</f>
        <v>130102</v>
      </c>
      <c r="E9468" s="81">
        <v>9</v>
      </c>
    </row>
    <row r="9469" spans="1:5" x14ac:dyDescent="0.2">
      <c r="A9469" s="148">
        <v>44344</v>
      </c>
      <c r="B9469" s="149">
        <v>44345</v>
      </c>
      <c r="C9469" s="81" t="s">
        <v>1003</v>
      </c>
      <c r="D9469" s="82">
        <f>VLOOKUP(Pag_Inicio_Corr_mas_casos[[#This Row],[Corregimiento]],Hoja3!$A$2:$D$676,4,0)</f>
        <v>40611</v>
      </c>
      <c r="E9469" s="81">
        <v>9</v>
      </c>
    </row>
    <row r="9470" spans="1:5" x14ac:dyDescent="0.2">
      <c r="A9470" s="148">
        <v>44344</v>
      </c>
      <c r="B9470" s="149">
        <v>44345</v>
      </c>
      <c r="C9470" s="81" t="s">
        <v>970</v>
      </c>
      <c r="D9470" s="82">
        <f>VLOOKUP(Pag_Inicio_Corr_mas_casos[[#This Row],[Corregimiento]],Hoja3!$A$2:$D$676,4,0)</f>
        <v>40606</v>
      </c>
      <c r="E9470" s="81">
        <v>8</v>
      </c>
    </row>
    <row r="9471" spans="1:5" x14ac:dyDescent="0.2">
      <c r="A9471" s="148">
        <v>44344</v>
      </c>
      <c r="B9471" s="149">
        <v>44345</v>
      </c>
      <c r="C9471" s="81" t="s">
        <v>1198</v>
      </c>
      <c r="D9471" s="82">
        <f>VLOOKUP(Pag_Inicio_Corr_mas_casos[[#This Row],[Corregimiento]],Hoja3!$A$2:$D$676,4,0)</f>
        <v>70408</v>
      </c>
      <c r="E9471" s="81">
        <v>7</v>
      </c>
    </row>
    <row r="9472" spans="1:5" x14ac:dyDescent="0.2">
      <c r="A9472" s="148">
        <v>44344</v>
      </c>
      <c r="B9472" s="149">
        <v>44345</v>
      </c>
      <c r="C9472" s="81" t="s">
        <v>961</v>
      </c>
      <c r="D9472" s="82">
        <f>VLOOKUP(Pag_Inicio_Corr_mas_casos[[#This Row],[Corregimiento]],Hoja3!$A$2:$D$676,4,0)</f>
        <v>20601</v>
      </c>
      <c r="E9472" s="81">
        <v>7</v>
      </c>
    </row>
    <row r="9473" spans="1:5" x14ac:dyDescent="0.2">
      <c r="A9473" s="150">
        <v>44345</v>
      </c>
      <c r="B9473" s="151">
        <v>44346</v>
      </c>
      <c r="C9473" s="33" t="s">
        <v>1011</v>
      </c>
      <c r="D9473" s="34">
        <f>VLOOKUP(Pag_Inicio_Corr_mas_casos[[#This Row],[Corregimiento]],Hoja3!$A$2:$D$676,4,0)</f>
        <v>80809</v>
      </c>
      <c r="E9473" s="33">
        <v>23</v>
      </c>
    </row>
    <row r="9474" spans="1:5" x14ac:dyDescent="0.2">
      <c r="A9474" s="150">
        <v>44345</v>
      </c>
      <c r="B9474" s="151">
        <v>44346</v>
      </c>
      <c r="C9474" s="33" t="s">
        <v>939</v>
      </c>
      <c r="D9474" s="34">
        <f>VLOOKUP(Pag_Inicio_Corr_mas_casos[[#This Row],[Corregimiento]],Hoja3!$A$2:$D$676,4,0)</f>
        <v>81009</v>
      </c>
      <c r="E9474" s="33">
        <v>22</v>
      </c>
    </row>
    <row r="9475" spans="1:5" x14ac:dyDescent="0.2">
      <c r="A9475" s="150">
        <v>44345</v>
      </c>
      <c r="B9475" s="151">
        <v>44346</v>
      </c>
      <c r="C9475" s="33" t="s">
        <v>946</v>
      </c>
      <c r="D9475" s="34">
        <f>VLOOKUP(Pag_Inicio_Corr_mas_casos[[#This Row],[Corregimiento]],Hoja3!$A$2:$D$676,4,0)</f>
        <v>80814</v>
      </c>
      <c r="E9475" s="33">
        <v>16</v>
      </c>
    </row>
    <row r="9476" spans="1:5" x14ac:dyDescent="0.2">
      <c r="A9476" s="150">
        <v>44345</v>
      </c>
      <c r="B9476" s="151">
        <v>44346</v>
      </c>
      <c r="C9476" s="33" t="s">
        <v>940</v>
      </c>
      <c r="D9476" s="34">
        <f>VLOOKUP(Pag_Inicio_Corr_mas_casos[[#This Row],[Corregimiento]],Hoja3!$A$2:$D$676,4,0)</f>
        <v>80806</v>
      </c>
      <c r="E9476" s="33">
        <v>15</v>
      </c>
    </row>
    <row r="9477" spans="1:5" x14ac:dyDescent="0.2">
      <c r="A9477" s="150">
        <v>44345</v>
      </c>
      <c r="B9477" s="151">
        <v>44346</v>
      </c>
      <c r="C9477" s="33" t="s">
        <v>942</v>
      </c>
      <c r="D9477" s="34">
        <f>VLOOKUP(Pag_Inicio_Corr_mas_casos[[#This Row],[Corregimiento]],Hoja3!$A$2:$D$676,4,0)</f>
        <v>80807</v>
      </c>
      <c r="E9477" s="33">
        <v>13</v>
      </c>
    </row>
    <row r="9478" spans="1:5" x14ac:dyDescent="0.2">
      <c r="A9478" s="150">
        <v>44345</v>
      </c>
      <c r="B9478" s="151">
        <v>44346</v>
      </c>
      <c r="C9478" s="33" t="s">
        <v>1302</v>
      </c>
      <c r="D9478" s="34">
        <f>VLOOKUP(Pag_Inicio_Corr_mas_casos[[#This Row],[Corregimiento]],Hoja3!$A$2:$D$676,4,0)</f>
        <v>100102</v>
      </c>
      <c r="E9478" s="33">
        <v>12</v>
      </c>
    </row>
    <row r="9479" spans="1:5" x14ac:dyDescent="0.2">
      <c r="A9479" s="150">
        <v>44345</v>
      </c>
      <c r="B9479" s="151">
        <v>44346</v>
      </c>
      <c r="C9479" s="33" t="s">
        <v>1019</v>
      </c>
      <c r="D9479" s="34">
        <f>VLOOKUP(Pag_Inicio_Corr_mas_casos[[#This Row],[Corregimiento]],Hoja3!$A$2:$D$676,4,0)</f>
        <v>81001</v>
      </c>
      <c r="E9479" s="33">
        <v>12</v>
      </c>
    </row>
    <row r="9480" spans="1:5" x14ac:dyDescent="0.2">
      <c r="A9480" s="150">
        <v>44345</v>
      </c>
      <c r="B9480" s="151">
        <v>44346</v>
      </c>
      <c r="C9480" s="33" t="s">
        <v>1022</v>
      </c>
      <c r="D9480" s="34">
        <f>VLOOKUP(Pag_Inicio_Corr_mas_casos[[#This Row],[Corregimiento]],Hoja3!$A$2:$D$676,4,0)</f>
        <v>91001</v>
      </c>
      <c r="E9480" s="33">
        <v>11</v>
      </c>
    </row>
    <row r="9481" spans="1:5" x14ac:dyDescent="0.2">
      <c r="A9481" s="150">
        <v>44345</v>
      </c>
      <c r="B9481" s="151">
        <v>44346</v>
      </c>
      <c r="C9481" s="33" t="s">
        <v>941</v>
      </c>
      <c r="D9481" s="34">
        <f>VLOOKUP(Pag_Inicio_Corr_mas_casos[[#This Row],[Corregimiento]],Hoja3!$A$2:$D$676,4,0)</f>
        <v>80823</v>
      </c>
      <c r="E9481" s="33">
        <v>11</v>
      </c>
    </row>
    <row r="9482" spans="1:5" x14ac:dyDescent="0.2">
      <c r="A9482" s="150">
        <v>44345</v>
      </c>
      <c r="B9482" s="151">
        <v>44346</v>
      </c>
      <c r="C9482" s="33" t="s">
        <v>1145</v>
      </c>
      <c r="D9482" s="34">
        <f>VLOOKUP(Pag_Inicio_Corr_mas_casos[[#This Row],[Corregimiento]],Hoja3!$A$2:$D$676,4,0)</f>
        <v>40506</v>
      </c>
      <c r="E9482" s="33">
        <v>11</v>
      </c>
    </row>
    <row r="9483" spans="1:5" x14ac:dyDescent="0.2">
      <c r="A9483" s="150">
        <v>44345</v>
      </c>
      <c r="B9483" s="151">
        <v>44346</v>
      </c>
      <c r="C9483" s="33" t="s">
        <v>992</v>
      </c>
      <c r="D9483" s="34">
        <f>VLOOKUP(Pag_Inicio_Corr_mas_casos[[#This Row],[Corregimiento]],Hoja3!$A$2:$D$676,4,0)</f>
        <v>80808</v>
      </c>
      <c r="E9483" s="33">
        <v>9</v>
      </c>
    </row>
    <row r="9484" spans="1:5" x14ac:dyDescent="0.2">
      <c r="A9484" s="150">
        <v>44345</v>
      </c>
      <c r="B9484" s="151">
        <v>44346</v>
      </c>
      <c r="C9484" s="33" t="s">
        <v>937</v>
      </c>
      <c r="D9484" s="34">
        <f>VLOOKUP(Pag_Inicio_Corr_mas_casos[[#This Row],[Corregimiento]],Hoja3!$A$2:$D$676,4,0)</f>
        <v>80810</v>
      </c>
      <c r="E9484" s="33">
        <v>9</v>
      </c>
    </row>
    <row r="9485" spans="1:5" x14ac:dyDescent="0.2">
      <c r="A9485" s="150">
        <v>44345</v>
      </c>
      <c r="B9485" s="151">
        <v>44346</v>
      </c>
      <c r="C9485" s="33" t="s">
        <v>1259</v>
      </c>
      <c r="D9485" s="34">
        <f>VLOOKUP(Pag_Inicio_Corr_mas_casos[[#This Row],[Corregimiento]],Hoja3!$A$2:$D$676,4,0)</f>
        <v>40502</v>
      </c>
      <c r="E9485" s="33">
        <v>9</v>
      </c>
    </row>
    <row r="9486" spans="1:5" x14ac:dyDescent="0.2">
      <c r="A9486" s="150">
        <v>44345</v>
      </c>
      <c r="B9486" s="151">
        <v>44346</v>
      </c>
      <c r="C9486" s="33" t="s">
        <v>1074</v>
      </c>
      <c r="D9486" s="34">
        <f>VLOOKUP(Pag_Inicio_Corr_mas_casos[[#This Row],[Corregimiento]],Hoja3!$A$2:$D$676,4,0)</f>
        <v>90101</v>
      </c>
      <c r="E9486" s="33">
        <v>9</v>
      </c>
    </row>
    <row r="9487" spans="1:5" x14ac:dyDescent="0.2">
      <c r="A9487" s="150">
        <v>44345</v>
      </c>
      <c r="B9487" s="151">
        <v>44346</v>
      </c>
      <c r="C9487" s="33" t="s">
        <v>1206</v>
      </c>
      <c r="D9487" s="34">
        <f>VLOOKUP(Pag_Inicio_Corr_mas_casos[[#This Row],[Corregimiento]],Hoja3!$A$2:$D$676,4,0)</f>
        <v>10101</v>
      </c>
      <c r="E9487" s="33">
        <v>9</v>
      </c>
    </row>
    <row r="9488" spans="1:5" x14ac:dyDescent="0.2">
      <c r="A9488" s="150">
        <v>44345</v>
      </c>
      <c r="B9488" s="151">
        <v>44346</v>
      </c>
      <c r="C9488" s="33" t="s">
        <v>1032</v>
      </c>
      <c r="D9488" s="34">
        <f>VLOOKUP(Pag_Inicio_Corr_mas_casos[[#This Row],[Corregimiento]],Hoja3!$A$2:$D$676,4,0)</f>
        <v>30104</v>
      </c>
      <c r="E9488" s="33">
        <v>9</v>
      </c>
    </row>
    <row r="9489" spans="1:5" x14ac:dyDescent="0.2">
      <c r="A9489" s="150">
        <v>44345</v>
      </c>
      <c r="B9489" s="151">
        <v>44346</v>
      </c>
      <c r="C9489" s="33" t="s">
        <v>948</v>
      </c>
      <c r="D9489" s="34">
        <f>VLOOKUP(Pag_Inicio_Corr_mas_casos[[#This Row],[Corregimiento]],Hoja3!$A$2:$D$676,4,0)</f>
        <v>80811</v>
      </c>
      <c r="E9489" s="33">
        <v>8</v>
      </c>
    </row>
    <row r="9490" spans="1:5" x14ac:dyDescent="0.2">
      <c r="A9490" s="150">
        <v>44345</v>
      </c>
      <c r="B9490" s="151">
        <v>44346</v>
      </c>
      <c r="C9490" s="33" t="s">
        <v>952</v>
      </c>
      <c r="D9490" s="34">
        <f>VLOOKUP(Pag_Inicio_Corr_mas_casos[[#This Row],[Corregimiento]],Hoja3!$A$2:$D$676,4,0)</f>
        <v>80820</v>
      </c>
      <c r="E9490" s="33">
        <v>8</v>
      </c>
    </row>
    <row r="9491" spans="1:5" x14ac:dyDescent="0.2">
      <c r="A9491" s="150">
        <v>44345</v>
      </c>
      <c r="B9491" s="151">
        <v>44346</v>
      </c>
      <c r="C9491" s="33" t="s">
        <v>1046</v>
      </c>
      <c r="D9491" s="34">
        <f>VLOOKUP(Pag_Inicio_Corr_mas_casos[[#This Row],[Corregimiento]],Hoja3!$A$2:$D$676,4,0)</f>
        <v>80812</v>
      </c>
      <c r="E9491" s="33">
        <v>8</v>
      </c>
    </row>
    <row r="9492" spans="1:5" x14ac:dyDescent="0.2">
      <c r="A9492" s="150">
        <v>44345</v>
      </c>
      <c r="B9492" s="151">
        <v>44346</v>
      </c>
      <c r="C9492" s="33" t="s">
        <v>1059</v>
      </c>
      <c r="D9492" s="34">
        <f>VLOOKUP(Pag_Inicio_Corr_mas_casos[[#This Row],[Corregimiento]],Hoja3!$A$2:$D$676,4,0)</f>
        <v>91007</v>
      </c>
      <c r="E9492" s="33">
        <v>8</v>
      </c>
    </row>
    <row r="9493" spans="1:5" x14ac:dyDescent="0.2">
      <c r="A9493" s="152">
        <v>44346</v>
      </c>
      <c r="B9493" s="153">
        <v>44347</v>
      </c>
      <c r="C9493" s="36" t="s">
        <v>864</v>
      </c>
      <c r="D9493" s="37">
        <f>VLOOKUP(Pag_Inicio_Corr_mas_casos[[#This Row],[Corregimiento]],Hoja3!$A$2:$D$676,4,0)</f>
        <v>80812</v>
      </c>
      <c r="E9493" s="36">
        <v>19</v>
      </c>
    </row>
    <row r="9494" spans="1:5" x14ac:dyDescent="0.2">
      <c r="A9494" s="152">
        <v>44346</v>
      </c>
      <c r="B9494" s="153">
        <v>44347</v>
      </c>
      <c r="C9494" s="36" t="s">
        <v>1011</v>
      </c>
      <c r="D9494" s="37">
        <f>VLOOKUP(Pag_Inicio_Corr_mas_casos[[#This Row],[Corregimiento]],Hoja3!$A$2:$D$676,4,0)</f>
        <v>80809</v>
      </c>
      <c r="E9494" s="36">
        <v>17</v>
      </c>
    </row>
    <row r="9495" spans="1:5" x14ac:dyDescent="0.2">
      <c r="A9495" s="152">
        <v>44346</v>
      </c>
      <c r="B9495" s="153">
        <v>44347</v>
      </c>
      <c r="C9495" s="36" t="s">
        <v>947</v>
      </c>
      <c r="D9495" s="37">
        <f>VLOOKUP(Pag_Inicio_Corr_mas_casos[[#This Row],[Corregimiento]],Hoja3!$A$2:$D$676,4,0)</f>
        <v>80826</v>
      </c>
      <c r="E9495" s="36">
        <v>15</v>
      </c>
    </row>
    <row r="9496" spans="1:5" x14ac:dyDescent="0.2">
      <c r="A9496" s="152">
        <v>44346</v>
      </c>
      <c r="B9496" s="153">
        <v>44347</v>
      </c>
      <c r="C9496" s="36" t="s">
        <v>939</v>
      </c>
      <c r="D9496" s="37">
        <f>VLOOKUP(Pag_Inicio_Corr_mas_casos[[#This Row],[Corregimiento]],Hoja3!$A$2:$D$676,4,0)</f>
        <v>81009</v>
      </c>
      <c r="E9496" s="36">
        <v>14</v>
      </c>
    </row>
    <row r="9497" spans="1:5" x14ac:dyDescent="0.2">
      <c r="A9497" s="152">
        <v>44346</v>
      </c>
      <c r="B9497" s="153">
        <v>44347</v>
      </c>
      <c r="C9497" s="36" t="s">
        <v>937</v>
      </c>
      <c r="D9497" s="37">
        <f>VLOOKUP(Pag_Inicio_Corr_mas_casos[[#This Row],[Corregimiento]],Hoja3!$A$2:$D$676,4,0)</f>
        <v>80810</v>
      </c>
      <c r="E9497" s="36">
        <v>9</v>
      </c>
    </row>
    <row r="9498" spans="1:5" x14ac:dyDescent="0.2">
      <c r="A9498" s="152">
        <v>44346</v>
      </c>
      <c r="B9498" s="153">
        <v>44347</v>
      </c>
      <c r="C9498" s="36" t="s">
        <v>1302</v>
      </c>
      <c r="D9498" s="37">
        <f>VLOOKUP(Pag_Inicio_Corr_mas_casos[[#This Row],[Corregimiento]],Hoja3!$A$2:$D$676,4,0)</f>
        <v>100102</v>
      </c>
      <c r="E9498" s="36">
        <v>9</v>
      </c>
    </row>
    <row r="9499" spans="1:5" x14ac:dyDescent="0.2">
      <c r="A9499" s="152">
        <v>44346</v>
      </c>
      <c r="B9499" s="153">
        <v>44347</v>
      </c>
      <c r="C9499" s="36" t="s">
        <v>1047</v>
      </c>
      <c r="D9499" s="37">
        <f>VLOOKUP(Pag_Inicio_Corr_mas_casos[[#This Row],[Corregimiento]],Hoja3!$A$2:$D$676,4,0)</f>
        <v>40601</v>
      </c>
      <c r="E9499" s="36">
        <v>9</v>
      </c>
    </row>
    <row r="9500" spans="1:5" x14ac:dyDescent="0.2">
      <c r="A9500" s="152">
        <v>44346</v>
      </c>
      <c r="B9500" s="153">
        <v>44347</v>
      </c>
      <c r="C9500" s="36" t="s">
        <v>942</v>
      </c>
      <c r="D9500" s="37">
        <f>VLOOKUP(Pag_Inicio_Corr_mas_casos[[#This Row],[Corregimiento]],Hoja3!$A$2:$D$676,4,0)</f>
        <v>80807</v>
      </c>
      <c r="E9500" s="36">
        <v>8</v>
      </c>
    </row>
    <row r="9501" spans="1:5" x14ac:dyDescent="0.2">
      <c r="A9501" s="152">
        <v>44346</v>
      </c>
      <c r="B9501" s="153">
        <v>44347</v>
      </c>
      <c r="C9501" s="36" t="s">
        <v>940</v>
      </c>
      <c r="D9501" s="37">
        <f>VLOOKUP(Pag_Inicio_Corr_mas_casos[[#This Row],[Corregimiento]],Hoja3!$A$2:$D$676,4,0)</f>
        <v>80806</v>
      </c>
      <c r="E9501" s="36">
        <v>8</v>
      </c>
    </row>
    <row r="9502" spans="1:5" x14ac:dyDescent="0.2">
      <c r="A9502" s="152">
        <v>44346</v>
      </c>
      <c r="B9502" s="153">
        <v>44347</v>
      </c>
      <c r="C9502" s="36" t="s">
        <v>941</v>
      </c>
      <c r="D9502" s="37">
        <f>VLOOKUP(Pag_Inicio_Corr_mas_casos[[#This Row],[Corregimiento]],Hoja3!$A$2:$D$676,4,0)</f>
        <v>80823</v>
      </c>
      <c r="E9502" s="36">
        <v>7</v>
      </c>
    </row>
    <row r="9503" spans="1:5" x14ac:dyDescent="0.2">
      <c r="A9503" s="152">
        <v>44346</v>
      </c>
      <c r="B9503" s="153">
        <v>44347</v>
      </c>
      <c r="C9503" s="36" t="s">
        <v>1073</v>
      </c>
      <c r="D9503" s="37">
        <f>VLOOKUP(Pag_Inicio_Corr_mas_casos[[#This Row],[Corregimiento]],Hoja3!$A$2:$D$676,4,0)</f>
        <v>30101</v>
      </c>
      <c r="E9503" s="36">
        <v>6</v>
      </c>
    </row>
    <row r="9504" spans="1:5" x14ac:dyDescent="0.2">
      <c r="A9504" s="152">
        <v>44346</v>
      </c>
      <c r="B9504" s="153">
        <v>44347</v>
      </c>
      <c r="C9504" s="36" t="s">
        <v>945</v>
      </c>
      <c r="D9504" s="37">
        <f>VLOOKUP(Pag_Inicio_Corr_mas_casos[[#This Row],[Corregimiento]],Hoja3!$A$2:$D$676,4,0)</f>
        <v>81007</v>
      </c>
      <c r="E9504" s="36">
        <v>6</v>
      </c>
    </row>
    <row r="9505" spans="1:5" x14ac:dyDescent="0.2">
      <c r="A9505" s="152">
        <v>44346</v>
      </c>
      <c r="B9505" s="153">
        <v>44347</v>
      </c>
      <c r="C9505" s="36" t="s">
        <v>992</v>
      </c>
      <c r="D9505" s="37">
        <f>VLOOKUP(Pag_Inicio_Corr_mas_casos[[#This Row],[Corregimiento]],Hoja3!$A$2:$D$676,4,0)</f>
        <v>80808</v>
      </c>
      <c r="E9505" s="36">
        <v>6</v>
      </c>
    </row>
    <row r="9506" spans="1:5" x14ac:dyDescent="0.2">
      <c r="A9506" s="152">
        <v>44346</v>
      </c>
      <c r="B9506" s="153">
        <v>44347</v>
      </c>
      <c r="C9506" s="36" t="s">
        <v>1196</v>
      </c>
      <c r="D9506" s="37">
        <f>VLOOKUP(Pag_Inicio_Corr_mas_casos[[#This Row],[Corregimiento]],Hoja3!$A$2:$D$676,4,0)</f>
        <v>10201</v>
      </c>
      <c r="E9506" s="36">
        <v>6</v>
      </c>
    </row>
    <row r="9507" spans="1:5" x14ac:dyDescent="0.2">
      <c r="A9507" s="152">
        <v>44346</v>
      </c>
      <c r="B9507" s="153">
        <v>44347</v>
      </c>
      <c r="C9507" s="36" t="s">
        <v>970</v>
      </c>
      <c r="D9507" s="37">
        <f>VLOOKUP(Pag_Inicio_Corr_mas_casos[[#This Row],[Corregimiento]],Hoja3!$A$2:$D$676,4,0)</f>
        <v>40606</v>
      </c>
      <c r="E9507" s="36">
        <v>6</v>
      </c>
    </row>
    <row r="9508" spans="1:5" x14ac:dyDescent="0.2">
      <c r="A9508" s="152">
        <v>44346</v>
      </c>
      <c r="B9508" s="153">
        <v>44347</v>
      </c>
      <c r="C9508" s="36" t="s">
        <v>973</v>
      </c>
      <c r="D9508" s="37">
        <f>VLOOKUP(Pag_Inicio_Corr_mas_casos[[#This Row],[Corregimiento]],Hoja3!$A$2:$D$676,4,0)</f>
        <v>20606</v>
      </c>
      <c r="E9508" s="36">
        <v>6</v>
      </c>
    </row>
    <row r="9509" spans="1:5" x14ac:dyDescent="0.2">
      <c r="A9509" s="152">
        <v>44346</v>
      </c>
      <c r="B9509" s="153">
        <v>44347</v>
      </c>
      <c r="C9509" s="36" t="s">
        <v>1007</v>
      </c>
      <c r="D9509" s="37">
        <f>VLOOKUP(Pag_Inicio_Corr_mas_casos[[#This Row],[Corregimiento]],Hoja3!$A$2:$D$676,4,0)</f>
        <v>40612</v>
      </c>
      <c r="E9509" s="36">
        <v>5</v>
      </c>
    </row>
    <row r="9510" spans="1:5" x14ac:dyDescent="0.2">
      <c r="A9510" s="152">
        <v>44346</v>
      </c>
      <c r="B9510" s="153">
        <v>44347</v>
      </c>
      <c r="C9510" s="36" t="s">
        <v>1304</v>
      </c>
      <c r="D9510" s="37">
        <f>VLOOKUP(Pag_Inicio_Corr_mas_casos[[#This Row],[Corregimiento]],Hoja3!$A$2:$D$676,4,0)</f>
        <v>40105</v>
      </c>
      <c r="E9510" s="36">
        <v>5</v>
      </c>
    </row>
    <row r="9511" spans="1:5" x14ac:dyDescent="0.2">
      <c r="A9511" s="152">
        <v>44346</v>
      </c>
      <c r="B9511" s="153">
        <v>44347</v>
      </c>
      <c r="C9511" s="36" t="s">
        <v>1022</v>
      </c>
      <c r="D9511" s="37">
        <f>VLOOKUP(Pag_Inicio_Corr_mas_casos[[#This Row],[Corregimiento]],Hoja3!$A$2:$D$676,4,0)</f>
        <v>91001</v>
      </c>
      <c r="E9511" s="36">
        <v>5</v>
      </c>
    </row>
    <row r="9512" spans="1:5" x14ac:dyDescent="0.2">
      <c r="A9512" s="152">
        <v>44346</v>
      </c>
      <c r="B9512" s="153">
        <v>44347</v>
      </c>
      <c r="C9512" s="36" t="s">
        <v>772</v>
      </c>
      <c r="D9512" s="37">
        <f>VLOOKUP(Pag_Inicio_Corr_mas_casos[[#This Row],[Corregimiento]],Hoja3!$A$2:$D$676,4,0)</f>
        <v>80821</v>
      </c>
      <c r="E9512" s="36">
        <v>5</v>
      </c>
    </row>
    <row r="9513" spans="1:5" x14ac:dyDescent="0.2">
      <c r="A9513" s="154">
        <v>44347</v>
      </c>
      <c r="B9513" s="155">
        <v>44348</v>
      </c>
      <c r="C9513" s="60" t="s">
        <v>1011</v>
      </c>
      <c r="D9513" s="61">
        <f>VLOOKUP(Pag_Inicio_Corr_mas_casos[[#This Row],[Corregimiento]],Hoja3!$A$2:$D$676,4,0)</f>
        <v>80809</v>
      </c>
      <c r="E9513" s="60">
        <v>16</v>
      </c>
    </row>
    <row r="9514" spans="1:5" x14ac:dyDescent="0.2">
      <c r="A9514" s="154">
        <v>44347</v>
      </c>
      <c r="B9514" s="155">
        <v>44348</v>
      </c>
      <c r="C9514" s="60" t="s">
        <v>1058</v>
      </c>
      <c r="D9514" s="61">
        <f>VLOOKUP(Pag_Inicio_Corr_mas_casos[[#This Row],[Corregimiento]],Hoja3!$A$2:$D$676,4,0)</f>
        <v>40501</v>
      </c>
      <c r="E9514" s="60">
        <v>14</v>
      </c>
    </row>
    <row r="9515" spans="1:5" x14ac:dyDescent="0.2">
      <c r="A9515" s="154">
        <v>44347</v>
      </c>
      <c r="B9515" s="155">
        <v>44348</v>
      </c>
      <c r="C9515" s="60" t="s">
        <v>1046</v>
      </c>
      <c r="D9515" s="61">
        <f>VLOOKUP(Pag_Inicio_Corr_mas_casos[[#This Row],[Corregimiento]],Hoja3!$A$2:$D$676,4,0)</f>
        <v>80812</v>
      </c>
      <c r="E9515" s="60">
        <v>14</v>
      </c>
    </row>
    <row r="9516" spans="1:5" x14ac:dyDescent="0.2">
      <c r="A9516" s="154">
        <v>44347</v>
      </c>
      <c r="B9516" s="155">
        <v>44348</v>
      </c>
      <c r="C9516" s="60" t="s">
        <v>939</v>
      </c>
      <c r="D9516" s="61">
        <f>VLOOKUP(Pag_Inicio_Corr_mas_casos[[#This Row],[Corregimiento]],Hoja3!$A$2:$D$676,4,0)</f>
        <v>81009</v>
      </c>
      <c r="E9516" s="60">
        <v>11</v>
      </c>
    </row>
    <row r="9517" spans="1:5" x14ac:dyDescent="0.2">
      <c r="A9517" s="154">
        <v>44347</v>
      </c>
      <c r="B9517" s="155">
        <v>44348</v>
      </c>
      <c r="C9517" s="60" t="s">
        <v>1047</v>
      </c>
      <c r="D9517" s="61">
        <f>VLOOKUP(Pag_Inicio_Corr_mas_casos[[#This Row],[Corregimiento]],Hoja3!$A$2:$D$676,4,0)</f>
        <v>40601</v>
      </c>
      <c r="E9517" s="60">
        <v>8</v>
      </c>
    </row>
    <row r="9518" spans="1:5" x14ac:dyDescent="0.2">
      <c r="A9518" s="154">
        <v>44347</v>
      </c>
      <c r="B9518" s="155">
        <v>44348</v>
      </c>
      <c r="C9518" s="60" t="s">
        <v>967</v>
      </c>
      <c r="D9518" s="61">
        <f>VLOOKUP(Pag_Inicio_Corr_mas_casos[[#This Row],[Corregimiento]],Hoja3!$A$2:$D$676,4,0)</f>
        <v>30107</v>
      </c>
      <c r="E9518" s="60">
        <v>8</v>
      </c>
    </row>
    <row r="9519" spans="1:5" x14ac:dyDescent="0.2">
      <c r="A9519" s="154">
        <v>44347</v>
      </c>
      <c r="B9519" s="155">
        <v>44348</v>
      </c>
      <c r="C9519" s="60" t="s">
        <v>1305</v>
      </c>
      <c r="D9519" s="61">
        <f>VLOOKUP(Pag_Inicio_Corr_mas_casos[[#This Row],[Corregimiento]],Hoja3!$A$2:$D$676,4,0)</f>
        <v>110102</v>
      </c>
      <c r="E9519" s="60">
        <v>8</v>
      </c>
    </row>
    <row r="9520" spans="1:5" x14ac:dyDescent="0.2">
      <c r="A9520" s="154">
        <v>44347</v>
      </c>
      <c r="B9520" s="155">
        <v>44348</v>
      </c>
      <c r="C9520" s="60" t="s">
        <v>1302</v>
      </c>
      <c r="D9520" s="61">
        <f>VLOOKUP(Pag_Inicio_Corr_mas_casos[[#This Row],[Corregimiento]],Hoja3!$A$2:$D$676,4,0)</f>
        <v>100102</v>
      </c>
      <c r="E9520" s="60">
        <v>7</v>
      </c>
    </row>
    <row r="9521" spans="1:5" x14ac:dyDescent="0.2">
      <c r="A9521" s="154">
        <v>44347</v>
      </c>
      <c r="B9521" s="155">
        <v>44348</v>
      </c>
      <c r="C9521" s="60" t="s">
        <v>1098</v>
      </c>
      <c r="D9521" s="61">
        <f>VLOOKUP(Pag_Inicio_Corr_mas_casos[[#This Row],[Corregimiento]],Hoja3!$A$2:$D$676,4,0)</f>
        <v>40205</v>
      </c>
      <c r="E9521" s="60">
        <v>7</v>
      </c>
    </row>
    <row r="9522" spans="1:5" x14ac:dyDescent="0.2">
      <c r="A9522" s="154">
        <v>44347</v>
      </c>
      <c r="B9522" s="155">
        <v>44348</v>
      </c>
      <c r="C9522" s="60" t="s">
        <v>940</v>
      </c>
      <c r="D9522" s="61">
        <f>VLOOKUP(Pag_Inicio_Corr_mas_casos[[#This Row],[Corregimiento]],Hoja3!$A$2:$D$676,4,0)</f>
        <v>80806</v>
      </c>
      <c r="E9522" s="60">
        <v>7</v>
      </c>
    </row>
    <row r="9523" spans="1:5" x14ac:dyDescent="0.2">
      <c r="A9523" s="154">
        <v>44347</v>
      </c>
      <c r="B9523" s="155">
        <v>44348</v>
      </c>
      <c r="C9523" s="60" t="s">
        <v>1206</v>
      </c>
      <c r="D9523" s="61">
        <f>VLOOKUP(Pag_Inicio_Corr_mas_casos[[#This Row],[Corregimiento]],Hoja3!$A$2:$D$676,4,0)</f>
        <v>10101</v>
      </c>
      <c r="E9523" s="60">
        <v>6</v>
      </c>
    </row>
    <row r="9524" spans="1:5" x14ac:dyDescent="0.2">
      <c r="A9524" s="154">
        <v>44347</v>
      </c>
      <c r="B9524" s="155">
        <v>44348</v>
      </c>
      <c r="C9524" s="60" t="s">
        <v>1306</v>
      </c>
      <c r="D9524" s="61">
        <f>VLOOKUP(Pag_Inicio_Corr_mas_casos[[#This Row],[Corregimiento]],Hoja3!$A$2:$D$676,4,0)</f>
        <v>90907</v>
      </c>
      <c r="E9524" s="60">
        <v>6</v>
      </c>
    </row>
    <row r="9525" spans="1:5" x14ac:dyDescent="0.2">
      <c r="A9525" s="154">
        <v>44347</v>
      </c>
      <c r="B9525" s="155">
        <v>44348</v>
      </c>
      <c r="C9525" s="60" t="s">
        <v>1307</v>
      </c>
      <c r="D9525" s="61">
        <f>VLOOKUP(Pag_Inicio_Corr_mas_casos[[#This Row],[Corregimiento]],Hoja3!$A$2:$D$676,4,0)</f>
        <v>40513</v>
      </c>
      <c r="E9525" s="60">
        <v>6</v>
      </c>
    </row>
    <row r="9526" spans="1:5" x14ac:dyDescent="0.2">
      <c r="A9526" s="154">
        <v>44347</v>
      </c>
      <c r="B9526" s="155">
        <v>44348</v>
      </c>
      <c r="C9526" s="60" t="s">
        <v>1036</v>
      </c>
      <c r="D9526" s="61">
        <f>VLOOKUP(Pag_Inicio_Corr_mas_casos[[#This Row],[Corregimiento]],Hoja3!$A$2:$D$676,4,0)</f>
        <v>130106</v>
      </c>
      <c r="E9526" s="60">
        <v>6</v>
      </c>
    </row>
    <row r="9527" spans="1:5" x14ac:dyDescent="0.2">
      <c r="A9527" s="154">
        <v>44347</v>
      </c>
      <c r="B9527" s="155">
        <v>44348</v>
      </c>
      <c r="C9527" s="60" t="s">
        <v>958</v>
      </c>
      <c r="D9527" s="61">
        <f>VLOOKUP(Pag_Inicio_Corr_mas_casos[[#This Row],[Corregimiento]],Hoja3!$A$2:$D$676,4,0)</f>
        <v>50208</v>
      </c>
      <c r="E9527" s="60">
        <v>6</v>
      </c>
    </row>
    <row r="9528" spans="1:5" x14ac:dyDescent="0.2">
      <c r="A9528" s="154">
        <v>44347</v>
      </c>
      <c r="B9528" s="155">
        <v>44348</v>
      </c>
      <c r="C9528" s="60" t="s">
        <v>937</v>
      </c>
      <c r="D9528" s="61">
        <f>VLOOKUP(Pag_Inicio_Corr_mas_casos[[#This Row],[Corregimiento]],Hoja3!$A$2:$D$676,4,0)</f>
        <v>80810</v>
      </c>
      <c r="E9528" s="60">
        <v>6</v>
      </c>
    </row>
    <row r="9529" spans="1:5" x14ac:dyDescent="0.2">
      <c r="A9529" s="154">
        <v>44347</v>
      </c>
      <c r="B9529" s="155">
        <v>44348</v>
      </c>
      <c r="C9529" s="60" t="s">
        <v>1054</v>
      </c>
      <c r="D9529" s="61">
        <f>VLOOKUP(Pag_Inicio_Corr_mas_casos[[#This Row],[Corregimiento]],Hoja3!$A$2:$D$676,4,0)</f>
        <v>130102</v>
      </c>
      <c r="E9529" s="60">
        <v>6</v>
      </c>
    </row>
    <row r="9530" spans="1:5" x14ac:dyDescent="0.2">
      <c r="A9530" s="154">
        <v>44347</v>
      </c>
      <c r="B9530" s="155">
        <v>44348</v>
      </c>
      <c r="C9530" s="60" t="s">
        <v>1021</v>
      </c>
      <c r="D9530" s="61">
        <f>VLOOKUP(Pag_Inicio_Corr_mas_casos[[#This Row],[Corregimiento]],Hoja3!$A$2:$D$676,4,0)</f>
        <v>81003</v>
      </c>
      <c r="E9530" s="60">
        <v>5</v>
      </c>
    </row>
    <row r="9531" spans="1:5" x14ac:dyDescent="0.2">
      <c r="A9531" s="154">
        <v>44347</v>
      </c>
      <c r="B9531" s="155">
        <v>44348</v>
      </c>
      <c r="C9531" s="60" t="s">
        <v>947</v>
      </c>
      <c r="D9531" s="61">
        <f>VLOOKUP(Pag_Inicio_Corr_mas_casos[[#This Row],[Corregimiento]],Hoja3!$A$2:$D$676,4,0)</f>
        <v>80826</v>
      </c>
      <c r="E9531" s="60">
        <v>5</v>
      </c>
    </row>
    <row r="9532" spans="1:5" x14ac:dyDescent="0.2">
      <c r="A9532" s="154">
        <v>44347</v>
      </c>
      <c r="B9532" s="155">
        <v>44348</v>
      </c>
      <c r="C9532" s="60" t="s">
        <v>1012</v>
      </c>
      <c r="D9532" s="61">
        <f>VLOOKUP(Pag_Inicio_Corr_mas_casos[[#This Row],[Corregimiento]],Hoja3!$A$2:$D$676,4,0)</f>
        <v>80819</v>
      </c>
      <c r="E9532" s="60">
        <v>5</v>
      </c>
    </row>
    <row r="9533" spans="1:5" x14ac:dyDescent="0.2">
      <c r="A9533" s="154">
        <v>44348</v>
      </c>
      <c r="B9533" s="156">
        <v>44349</v>
      </c>
      <c r="C9533" s="157" t="s">
        <v>1011</v>
      </c>
      <c r="D9533" s="76">
        <f>VLOOKUP(Pag_Inicio_Corr_mas_casos[[#This Row],[Corregimiento]],Hoja3!$A$2:$D$676,4,0)</f>
        <v>80809</v>
      </c>
      <c r="E9533" s="75">
        <v>34</v>
      </c>
    </row>
    <row r="9534" spans="1:5" x14ac:dyDescent="0.2">
      <c r="A9534" s="154">
        <v>44348</v>
      </c>
      <c r="B9534" s="156">
        <v>44349</v>
      </c>
      <c r="C9534" s="157" t="s">
        <v>939</v>
      </c>
      <c r="D9534" s="76">
        <f>VLOOKUP(Pag_Inicio_Corr_mas_casos[[#This Row],[Corregimiento]],Hoja3!$A$2:$D$676,4,0)</f>
        <v>81009</v>
      </c>
      <c r="E9534" s="75">
        <v>33</v>
      </c>
    </row>
    <row r="9535" spans="1:5" x14ac:dyDescent="0.2">
      <c r="A9535" s="154">
        <v>44348</v>
      </c>
      <c r="B9535" s="156">
        <v>44349</v>
      </c>
      <c r="C9535" s="157" t="s">
        <v>1046</v>
      </c>
      <c r="D9535" s="76">
        <f>VLOOKUP(Pag_Inicio_Corr_mas_casos[[#This Row],[Corregimiento]],Hoja3!$A$2:$D$676,4,0)</f>
        <v>80812</v>
      </c>
      <c r="E9535" s="75">
        <v>32</v>
      </c>
    </row>
    <row r="9536" spans="1:5" x14ac:dyDescent="0.2">
      <c r="A9536" s="154">
        <v>44348</v>
      </c>
      <c r="B9536" s="156">
        <v>44349</v>
      </c>
      <c r="C9536" s="157" t="s">
        <v>942</v>
      </c>
      <c r="D9536" s="76">
        <f>VLOOKUP(Pag_Inicio_Corr_mas_casos[[#This Row],[Corregimiento]],Hoja3!$A$2:$D$676,4,0)</f>
        <v>80807</v>
      </c>
      <c r="E9536" s="75">
        <v>27</v>
      </c>
    </row>
    <row r="9537" spans="1:5" x14ac:dyDescent="0.2">
      <c r="A9537" s="154">
        <v>44348</v>
      </c>
      <c r="B9537" s="156">
        <v>44349</v>
      </c>
      <c r="C9537" s="157" t="s">
        <v>940</v>
      </c>
      <c r="D9537" s="76">
        <f>VLOOKUP(Pag_Inicio_Corr_mas_casos[[#This Row],[Corregimiento]],Hoja3!$A$2:$D$676,4,0)</f>
        <v>80806</v>
      </c>
      <c r="E9537" s="75">
        <v>23</v>
      </c>
    </row>
    <row r="9538" spans="1:5" x14ac:dyDescent="0.2">
      <c r="A9538" s="154">
        <v>44348</v>
      </c>
      <c r="B9538" s="156">
        <v>44349</v>
      </c>
      <c r="C9538" s="157" t="s">
        <v>1003</v>
      </c>
      <c r="D9538" s="76">
        <f>VLOOKUP(Pag_Inicio_Corr_mas_casos[[#This Row],[Corregimiento]],Hoja3!$A$2:$D$676,4,0)</f>
        <v>40611</v>
      </c>
      <c r="E9538" s="75">
        <v>21</v>
      </c>
    </row>
    <row r="9539" spans="1:5" x14ac:dyDescent="0.2">
      <c r="A9539" s="154">
        <v>44348</v>
      </c>
      <c r="B9539" s="156">
        <v>44349</v>
      </c>
      <c r="C9539" s="157" t="s">
        <v>1047</v>
      </c>
      <c r="D9539" s="76">
        <f>VLOOKUP(Pag_Inicio_Corr_mas_casos[[#This Row],[Corregimiento]],Hoja3!$A$2:$D$676,4,0)</f>
        <v>40601</v>
      </c>
      <c r="E9539" s="75">
        <v>19</v>
      </c>
    </row>
    <row r="9540" spans="1:5" x14ac:dyDescent="0.2">
      <c r="A9540" s="154">
        <v>44348</v>
      </c>
      <c r="B9540" s="156">
        <v>44349</v>
      </c>
      <c r="C9540" s="157" t="s">
        <v>1012</v>
      </c>
      <c r="D9540" s="76">
        <f>VLOOKUP(Pag_Inicio_Corr_mas_casos[[#This Row],[Corregimiento]],Hoja3!$A$2:$D$676,4,0)</f>
        <v>80819</v>
      </c>
      <c r="E9540" s="75">
        <v>19</v>
      </c>
    </row>
    <row r="9541" spans="1:5" x14ac:dyDescent="0.2">
      <c r="A9541" s="154">
        <v>44348</v>
      </c>
      <c r="B9541" s="156">
        <v>44349</v>
      </c>
      <c r="C9541" s="157" t="s">
        <v>1058</v>
      </c>
      <c r="D9541" s="76">
        <f>VLOOKUP(Pag_Inicio_Corr_mas_casos[[#This Row],[Corregimiento]],Hoja3!$A$2:$D$676,4,0)</f>
        <v>40501</v>
      </c>
      <c r="E9541" s="75">
        <v>18</v>
      </c>
    </row>
    <row r="9542" spans="1:5" x14ac:dyDescent="0.2">
      <c r="A9542" s="154">
        <v>44348</v>
      </c>
      <c r="B9542" s="156">
        <v>44349</v>
      </c>
      <c r="C9542" s="157" t="s">
        <v>937</v>
      </c>
      <c r="D9542" s="76">
        <f>VLOOKUP(Pag_Inicio_Corr_mas_casos[[#This Row],[Corregimiento]],Hoja3!$A$2:$D$676,4,0)</f>
        <v>80810</v>
      </c>
      <c r="E9542" s="75">
        <v>16</v>
      </c>
    </row>
    <row r="9543" spans="1:5" x14ac:dyDescent="0.2">
      <c r="A9543" s="154">
        <v>44348</v>
      </c>
      <c r="B9543" s="156">
        <v>44349</v>
      </c>
      <c r="C9543" s="157" t="s">
        <v>941</v>
      </c>
      <c r="D9543" s="76">
        <f>VLOOKUP(Pag_Inicio_Corr_mas_casos[[#This Row],[Corregimiento]],Hoja3!$A$2:$D$676,4,0)</f>
        <v>80823</v>
      </c>
      <c r="E9543" s="75">
        <v>16</v>
      </c>
    </row>
    <row r="9544" spans="1:5" x14ac:dyDescent="0.2">
      <c r="A9544" s="154">
        <v>44348</v>
      </c>
      <c r="B9544" s="156">
        <v>44349</v>
      </c>
      <c r="C9544" s="157" t="s">
        <v>1021</v>
      </c>
      <c r="D9544" s="76">
        <f>VLOOKUP(Pag_Inicio_Corr_mas_casos[[#This Row],[Corregimiento]],Hoja3!$A$2:$D$676,4,0)</f>
        <v>81003</v>
      </c>
      <c r="E9544" s="75">
        <v>11</v>
      </c>
    </row>
    <row r="9545" spans="1:5" x14ac:dyDescent="0.2">
      <c r="A9545" s="154">
        <v>44348</v>
      </c>
      <c r="B9545" s="156">
        <v>44349</v>
      </c>
      <c r="C9545" s="157" t="s">
        <v>992</v>
      </c>
      <c r="D9545" s="76">
        <f>VLOOKUP(Pag_Inicio_Corr_mas_casos[[#This Row],[Corregimiento]],Hoja3!$A$2:$D$676,4,0)</f>
        <v>80808</v>
      </c>
      <c r="E9545" s="75">
        <v>10</v>
      </c>
    </row>
    <row r="9546" spans="1:5" x14ac:dyDescent="0.2">
      <c r="A9546" s="154">
        <v>44348</v>
      </c>
      <c r="B9546" s="156">
        <v>44349</v>
      </c>
      <c r="C9546" s="157" t="s">
        <v>1226</v>
      </c>
      <c r="D9546" s="76">
        <f>VLOOKUP(Pag_Inicio_Corr_mas_casos[[#This Row],[Corregimiento]],Hoja3!$A$2:$D$676,4,0)</f>
        <v>40507</v>
      </c>
      <c r="E9546" s="75">
        <v>10</v>
      </c>
    </row>
    <row r="9547" spans="1:5" x14ac:dyDescent="0.2">
      <c r="A9547" s="154">
        <v>44348</v>
      </c>
      <c r="B9547" s="156">
        <v>44349</v>
      </c>
      <c r="C9547" s="157" t="s">
        <v>970</v>
      </c>
      <c r="D9547" s="76">
        <f>VLOOKUP(Pag_Inicio_Corr_mas_casos[[#This Row],[Corregimiento]],Hoja3!$A$2:$D$676,4,0)</f>
        <v>40606</v>
      </c>
      <c r="E9547" s="75">
        <v>10</v>
      </c>
    </row>
    <row r="9548" spans="1:5" x14ac:dyDescent="0.2">
      <c r="A9548" s="154">
        <v>44348</v>
      </c>
      <c r="B9548" s="156">
        <v>44349</v>
      </c>
      <c r="C9548" s="157" t="s">
        <v>1094</v>
      </c>
      <c r="D9548" s="76">
        <f>VLOOKUP(Pag_Inicio_Corr_mas_casos[[#This Row],[Corregimiento]],Hoja3!$A$2:$D$676,4,0)</f>
        <v>30109</v>
      </c>
      <c r="E9548" s="75">
        <v>9</v>
      </c>
    </row>
    <row r="9549" spans="1:5" x14ac:dyDescent="0.2">
      <c r="A9549" s="154">
        <v>44348</v>
      </c>
      <c r="B9549" s="156">
        <v>44349</v>
      </c>
      <c r="C9549" s="157" t="s">
        <v>1259</v>
      </c>
      <c r="D9549" s="76">
        <f>VLOOKUP(Pag_Inicio_Corr_mas_casos[[#This Row],[Corregimiento]],Hoja3!$A$2:$D$676,4,0)</f>
        <v>40502</v>
      </c>
      <c r="E9549" s="75">
        <v>9</v>
      </c>
    </row>
    <row r="9550" spans="1:5" x14ac:dyDescent="0.2">
      <c r="A9550" s="154">
        <v>44348</v>
      </c>
      <c r="B9550" s="156">
        <v>44349</v>
      </c>
      <c r="C9550" s="157" t="s">
        <v>772</v>
      </c>
      <c r="D9550" s="76">
        <f>VLOOKUP(Pag_Inicio_Corr_mas_casos[[#This Row],[Corregimiento]],Hoja3!$A$2:$D$676,4,0)</f>
        <v>80821</v>
      </c>
      <c r="E9550" s="75">
        <v>8</v>
      </c>
    </row>
    <row r="9551" spans="1:5" x14ac:dyDescent="0.2">
      <c r="A9551" s="154">
        <v>44348</v>
      </c>
      <c r="B9551" s="156">
        <v>44349</v>
      </c>
      <c r="C9551" s="157" t="s">
        <v>976</v>
      </c>
      <c r="D9551" s="76">
        <f>VLOOKUP(Pag_Inicio_Corr_mas_casos[[#This Row],[Corregimiento]],Hoja3!$A$2:$D$676,4,0)</f>
        <v>60105</v>
      </c>
      <c r="E9551" s="75">
        <v>8</v>
      </c>
    </row>
    <row r="9552" spans="1:5" x14ac:dyDescent="0.2">
      <c r="A9552" s="154">
        <v>44348</v>
      </c>
      <c r="B9552" s="156">
        <v>44349</v>
      </c>
      <c r="C9552" s="157" t="s">
        <v>1074</v>
      </c>
      <c r="D9552" s="76">
        <f>VLOOKUP(Pag_Inicio_Corr_mas_casos[[#This Row],[Corregimiento]],Hoja3!$A$2:$D$676,4,0)</f>
        <v>90101</v>
      </c>
      <c r="E9552" s="75">
        <v>8</v>
      </c>
    </row>
    <row r="9553" spans="1:5" x14ac:dyDescent="0.2">
      <c r="A9553" s="148">
        <v>44349</v>
      </c>
      <c r="B9553" s="149">
        <v>44350</v>
      </c>
      <c r="C9553" s="158" t="s">
        <v>1011</v>
      </c>
      <c r="D9553" s="82">
        <f>VLOOKUP(Pag_Inicio_Corr_mas_casos[[#This Row],[Corregimiento]],Hoja3!$A$2:$D$676,4,0)</f>
        <v>80809</v>
      </c>
      <c r="E9553" s="81">
        <v>40</v>
      </c>
    </row>
    <row r="9554" spans="1:5" x14ac:dyDescent="0.2">
      <c r="A9554" s="148">
        <v>44349</v>
      </c>
      <c r="B9554" s="149">
        <v>44350</v>
      </c>
      <c r="C9554" s="158" t="s">
        <v>1046</v>
      </c>
      <c r="D9554" s="82">
        <f>VLOOKUP(Pag_Inicio_Corr_mas_casos[[#This Row],[Corregimiento]],Hoja3!$A$2:$D$676,4,0)</f>
        <v>80812</v>
      </c>
      <c r="E9554" s="81">
        <v>26</v>
      </c>
    </row>
    <row r="9555" spans="1:5" x14ac:dyDescent="0.2">
      <c r="A9555" s="148">
        <v>44349</v>
      </c>
      <c r="B9555" s="149">
        <v>44350</v>
      </c>
      <c r="C9555" s="158" t="s">
        <v>942</v>
      </c>
      <c r="D9555" s="82">
        <f>VLOOKUP(Pag_Inicio_Corr_mas_casos[[#This Row],[Corregimiento]],Hoja3!$A$2:$D$676,4,0)</f>
        <v>80807</v>
      </c>
      <c r="E9555" s="81">
        <v>26</v>
      </c>
    </row>
    <row r="9556" spans="1:5" x14ac:dyDescent="0.2">
      <c r="A9556" s="148">
        <v>44349</v>
      </c>
      <c r="B9556" s="149">
        <v>44350</v>
      </c>
      <c r="C9556" s="158" t="s">
        <v>940</v>
      </c>
      <c r="D9556" s="82">
        <f>VLOOKUP(Pag_Inicio_Corr_mas_casos[[#This Row],[Corregimiento]],Hoja3!$A$2:$D$676,4,0)</f>
        <v>80806</v>
      </c>
      <c r="E9556" s="81">
        <v>23</v>
      </c>
    </row>
    <row r="9557" spans="1:5" x14ac:dyDescent="0.2">
      <c r="A9557" s="148">
        <v>44349</v>
      </c>
      <c r="B9557" s="149">
        <v>44350</v>
      </c>
      <c r="C9557" s="158" t="s">
        <v>937</v>
      </c>
      <c r="D9557" s="82">
        <f>VLOOKUP(Pag_Inicio_Corr_mas_casos[[#This Row],[Corregimiento]],Hoja3!$A$2:$D$676,4,0)</f>
        <v>80810</v>
      </c>
      <c r="E9557" s="81">
        <v>20</v>
      </c>
    </row>
    <row r="9558" spans="1:5" x14ac:dyDescent="0.2">
      <c r="A9558" s="148">
        <v>44349</v>
      </c>
      <c r="B9558" s="149">
        <v>44350</v>
      </c>
      <c r="C9558" s="158" t="s">
        <v>939</v>
      </c>
      <c r="D9558" s="82">
        <f>VLOOKUP(Pag_Inicio_Corr_mas_casos[[#This Row],[Corregimiento]],Hoja3!$A$2:$D$676,4,0)</f>
        <v>81009</v>
      </c>
      <c r="E9558" s="81">
        <v>17</v>
      </c>
    </row>
    <row r="9559" spans="1:5" x14ac:dyDescent="0.2">
      <c r="A9559" s="148">
        <v>44349</v>
      </c>
      <c r="B9559" s="149">
        <v>44350</v>
      </c>
      <c r="C9559" s="158" t="s">
        <v>941</v>
      </c>
      <c r="D9559" s="82">
        <f>VLOOKUP(Pag_Inicio_Corr_mas_casos[[#This Row],[Corregimiento]],Hoja3!$A$2:$D$676,4,0)</f>
        <v>80823</v>
      </c>
      <c r="E9559" s="81">
        <v>14</v>
      </c>
    </row>
    <row r="9560" spans="1:5" x14ac:dyDescent="0.2">
      <c r="A9560" s="148">
        <v>44349</v>
      </c>
      <c r="B9560" s="149">
        <v>44350</v>
      </c>
      <c r="C9560" s="158" t="s">
        <v>1003</v>
      </c>
      <c r="D9560" s="82">
        <f>VLOOKUP(Pag_Inicio_Corr_mas_casos[[#This Row],[Corregimiento]],Hoja3!$A$2:$D$676,4,0)</f>
        <v>40611</v>
      </c>
      <c r="E9560" s="81">
        <v>14</v>
      </c>
    </row>
    <row r="9561" spans="1:5" x14ac:dyDescent="0.2">
      <c r="A9561" s="148">
        <v>44349</v>
      </c>
      <c r="B9561" s="149">
        <v>44350</v>
      </c>
      <c r="C9561" s="158" t="s">
        <v>947</v>
      </c>
      <c r="D9561" s="82">
        <f>VLOOKUP(Pag_Inicio_Corr_mas_casos[[#This Row],[Corregimiento]],Hoja3!$A$2:$D$676,4,0)</f>
        <v>80826</v>
      </c>
      <c r="E9561" s="81">
        <v>13</v>
      </c>
    </row>
    <row r="9562" spans="1:5" x14ac:dyDescent="0.2">
      <c r="A9562" s="148">
        <v>44349</v>
      </c>
      <c r="B9562" s="149">
        <v>44350</v>
      </c>
      <c r="C9562" s="158" t="s">
        <v>1012</v>
      </c>
      <c r="D9562" s="82">
        <f>VLOOKUP(Pag_Inicio_Corr_mas_casos[[#This Row],[Corregimiento]],Hoja3!$A$2:$D$676,4,0)</f>
        <v>80819</v>
      </c>
      <c r="E9562" s="81">
        <v>12</v>
      </c>
    </row>
    <row r="9563" spans="1:5" x14ac:dyDescent="0.2">
      <c r="A9563" s="148">
        <v>44349</v>
      </c>
      <c r="B9563" s="149">
        <v>44350</v>
      </c>
      <c r="C9563" s="158" t="s">
        <v>992</v>
      </c>
      <c r="D9563" s="82">
        <f>VLOOKUP(Pag_Inicio_Corr_mas_casos[[#This Row],[Corregimiento]],Hoja3!$A$2:$D$676,4,0)</f>
        <v>80808</v>
      </c>
      <c r="E9563" s="81">
        <v>12</v>
      </c>
    </row>
    <row r="9564" spans="1:5" x14ac:dyDescent="0.2">
      <c r="A9564" s="148">
        <v>44349</v>
      </c>
      <c r="B9564" s="149">
        <v>44350</v>
      </c>
      <c r="C9564" s="158" t="s">
        <v>1047</v>
      </c>
      <c r="D9564" s="82">
        <f>VLOOKUP(Pag_Inicio_Corr_mas_casos[[#This Row],[Corregimiento]],Hoja3!$A$2:$D$676,4,0)</f>
        <v>40601</v>
      </c>
      <c r="E9564" s="81">
        <v>12</v>
      </c>
    </row>
    <row r="9565" spans="1:5" x14ac:dyDescent="0.2">
      <c r="A9565" s="148">
        <v>44349</v>
      </c>
      <c r="B9565" s="149">
        <v>44350</v>
      </c>
      <c r="C9565" s="158" t="s">
        <v>967</v>
      </c>
      <c r="D9565" s="82">
        <f>VLOOKUP(Pag_Inicio_Corr_mas_casos[[#This Row],[Corregimiento]],Hoja3!$A$2:$D$676,4,0)</f>
        <v>30107</v>
      </c>
      <c r="E9565" s="81">
        <v>11</v>
      </c>
    </row>
    <row r="9566" spans="1:5" x14ac:dyDescent="0.2">
      <c r="A9566" s="148">
        <v>44349</v>
      </c>
      <c r="B9566" s="149">
        <v>44350</v>
      </c>
      <c r="C9566" s="158" t="s">
        <v>1019</v>
      </c>
      <c r="D9566" s="82">
        <f>VLOOKUP(Pag_Inicio_Corr_mas_casos[[#This Row],[Corregimiento]],Hoja3!$A$2:$D$676,4,0)</f>
        <v>81001</v>
      </c>
      <c r="E9566" s="81">
        <v>11</v>
      </c>
    </row>
    <row r="9567" spans="1:5" x14ac:dyDescent="0.2">
      <c r="A9567" s="148">
        <v>44349</v>
      </c>
      <c r="B9567" s="149">
        <v>44350</v>
      </c>
      <c r="C9567" s="158" t="s">
        <v>1054</v>
      </c>
      <c r="D9567" s="82">
        <f>VLOOKUP(Pag_Inicio_Corr_mas_casos[[#This Row],[Corregimiento]],Hoja3!$A$2:$D$676,4,0)</f>
        <v>130102</v>
      </c>
      <c r="E9567" s="81">
        <v>11</v>
      </c>
    </row>
    <row r="9568" spans="1:5" x14ac:dyDescent="0.2">
      <c r="A9568" s="150">
        <v>44350</v>
      </c>
      <c r="B9568" s="151">
        <v>44351</v>
      </c>
      <c r="C9568" s="33" t="s">
        <v>1011</v>
      </c>
      <c r="D9568" s="34">
        <f>VLOOKUP(Pag_Inicio_Corr_mas_casos[[#This Row],[Corregimiento]],Hoja3!$A$2:$D$676,4,0)</f>
        <v>80809</v>
      </c>
      <c r="E9568" s="33">
        <v>44</v>
      </c>
    </row>
    <row r="9569" spans="1:5" x14ac:dyDescent="0.2">
      <c r="A9569" s="150">
        <v>44350</v>
      </c>
      <c r="B9569" s="151">
        <v>44351</v>
      </c>
      <c r="C9569" s="33" t="s">
        <v>937</v>
      </c>
      <c r="D9569" s="34">
        <f>VLOOKUP(Pag_Inicio_Corr_mas_casos[[#This Row],[Corregimiento]],Hoja3!$A$2:$D$676,4,0)</f>
        <v>80810</v>
      </c>
      <c r="E9569" s="33">
        <v>27</v>
      </c>
    </row>
    <row r="9570" spans="1:5" x14ac:dyDescent="0.2">
      <c r="A9570" s="150">
        <v>44350</v>
      </c>
      <c r="B9570" s="151">
        <v>44351</v>
      </c>
      <c r="C9570" s="33" t="s">
        <v>1046</v>
      </c>
      <c r="D9570" s="34">
        <f>VLOOKUP(Pag_Inicio_Corr_mas_casos[[#This Row],[Corregimiento]],Hoja3!$A$2:$D$676,4,0)</f>
        <v>80812</v>
      </c>
      <c r="E9570" s="33">
        <v>24</v>
      </c>
    </row>
    <row r="9571" spans="1:5" x14ac:dyDescent="0.2">
      <c r="A9571" s="150">
        <v>44350</v>
      </c>
      <c r="B9571" s="151">
        <v>44351</v>
      </c>
      <c r="C9571" s="33" t="s">
        <v>939</v>
      </c>
      <c r="D9571" s="34">
        <f>VLOOKUP(Pag_Inicio_Corr_mas_casos[[#This Row],[Corregimiento]],Hoja3!$A$2:$D$676,4,0)</f>
        <v>81009</v>
      </c>
      <c r="E9571" s="33">
        <v>24</v>
      </c>
    </row>
    <row r="9572" spans="1:5" x14ac:dyDescent="0.2">
      <c r="A9572" s="150">
        <v>44350</v>
      </c>
      <c r="B9572" s="151">
        <v>44351</v>
      </c>
      <c r="C9572" s="33" t="s">
        <v>940</v>
      </c>
      <c r="D9572" s="34">
        <f>VLOOKUP(Pag_Inicio_Corr_mas_casos[[#This Row],[Corregimiento]],Hoja3!$A$2:$D$676,4,0)</f>
        <v>80806</v>
      </c>
      <c r="E9572" s="33">
        <v>21</v>
      </c>
    </row>
    <row r="9573" spans="1:5" x14ac:dyDescent="0.2">
      <c r="A9573" s="150">
        <v>44350</v>
      </c>
      <c r="B9573" s="151">
        <v>44351</v>
      </c>
      <c r="C9573" s="33" t="s">
        <v>942</v>
      </c>
      <c r="D9573" s="34">
        <f>VLOOKUP(Pag_Inicio_Corr_mas_casos[[#This Row],[Corregimiento]],Hoja3!$A$2:$D$676,4,0)</f>
        <v>80807</v>
      </c>
      <c r="E9573" s="33">
        <v>18</v>
      </c>
    </row>
    <row r="9574" spans="1:5" x14ac:dyDescent="0.2">
      <c r="A9574" s="150">
        <v>44350</v>
      </c>
      <c r="B9574" s="151">
        <v>44351</v>
      </c>
      <c r="C9574" s="33" t="s">
        <v>947</v>
      </c>
      <c r="D9574" s="34">
        <f>VLOOKUP(Pag_Inicio_Corr_mas_casos[[#This Row],[Corregimiento]],Hoja3!$A$2:$D$676,4,0)</f>
        <v>80826</v>
      </c>
      <c r="E9574" s="33">
        <v>17</v>
      </c>
    </row>
    <row r="9575" spans="1:5" x14ac:dyDescent="0.2">
      <c r="A9575" s="150">
        <v>44350</v>
      </c>
      <c r="B9575" s="151">
        <v>44351</v>
      </c>
      <c r="C9575" s="33" t="s">
        <v>1021</v>
      </c>
      <c r="D9575" s="34">
        <f>VLOOKUP(Pag_Inicio_Corr_mas_casos[[#This Row],[Corregimiento]],Hoja3!$A$2:$D$676,4,0)</f>
        <v>81003</v>
      </c>
      <c r="E9575" s="33">
        <v>15</v>
      </c>
    </row>
    <row r="9576" spans="1:5" x14ac:dyDescent="0.2">
      <c r="A9576" s="150">
        <v>44350</v>
      </c>
      <c r="B9576" s="151">
        <v>44351</v>
      </c>
      <c r="C9576" s="33" t="s">
        <v>1012</v>
      </c>
      <c r="D9576" s="34">
        <f>VLOOKUP(Pag_Inicio_Corr_mas_casos[[#This Row],[Corregimiento]],Hoja3!$A$2:$D$676,4,0)</f>
        <v>80819</v>
      </c>
      <c r="E9576" s="33">
        <v>14</v>
      </c>
    </row>
    <row r="9577" spans="1:5" x14ac:dyDescent="0.2">
      <c r="A9577" s="150">
        <v>44350</v>
      </c>
      <c r="B9577" s="151">
        <v>44351</v>
      </c>
      <c r="C9577" s="33" t="s">
        <v>992</v>
      </c>
      <c r="D9577" s="34">
        <f>VLOOKUP(Pag_Inicio_Corr_mas_casos[[#This Row],[Corregimiento]],Hoja3!$A$2:$D$676,4,0)</f>
        <v>80808</v>
      </c>
      <c r="E9577" s="33">
        <v>13</v>
      </c>
    </row>
    <row r="9578" spans="1:5" x14ac:dyDescent="0.2">
      <c r="A9578" s="150">
        <v>44350</v>
      </c>
      <c r="B9578" s="151">
        <v>44351</v>
      </c>
      <c r="C9578" s="33" t="s">
        <v>1047</v>
      </c>
      <c r="D9578" s="34">
        <f>VLOOKUP(Pag_Inicio_Corr_mas_casos[[#This Row],[Corregimiento]],Hoja3!$A$2:$D$676,4,0)</f>
        <v>40601</v>
      </c>
      <c r="E9578" s="33">
        <v>13</v>
      </c>
    </row>
    <row r="9579" spans="1:5" x14ac:dyDescent="0.2">
      <c r="A9579" s="150">
        <v>44350</v>
      </c>
      <c r="B9579" s="151">
        <v>44351</v>
      </c>
      <c r="C9579" s="33" t="s">
        <v>1054</v>
      </c>
      <c r="D9579" s="34">
        <f>VLOOKUP(Pag_Inicio_Corr_mas_casos[[#This Row],[Corregimiento]],Hoja3!$A$2:$D$676,4,0)</f>
        <v>130102</v>
      </c>
      <c r="E9579" s="33">
        <v>13</v>
      </c>
    </row>
    <row r="9580" spans="1:5" x14ac:dyDescent="0.2">
      <c r="A9580" s="150">
        <v>44350</v>
      </c>
      <c r="B9580" s="151">
        <v>44351</v>
      </c>
      <c r="C9580" s="33" t="s">
        <v>1211</v>
      </c>
      <c r="D9580" s="34">
        <f>VLOOKUP(Pag_Inicio_Corr_mas_casos[[#This Row],[Corregimiento]],Hoja3!$A$2:$D$676,4,0)</f>
        <v>41104</v>
      </c>
      <c r="E9580" s="33">
        <v>12</v>
      </c>
    </row>
    <row r="9581" spans="1:5" x14ac:dyDescent="0.2">
      <c r="A9581" s="150">
        <v>44350</v>
      </c>
      <c r="B9581" s="151">
        <v>44351</v>
      </c>
      <c r="C9581" s="33" t="s">
        <v>1022</v>
      </c>
      <c r="D9581" s="34">
        <f>VLOOKUP(Pag_Inicio_Corr_mas_casos[[#This Row],[Corregimiento]],Hoja3!$A$2:$D$676,4,0)</f>
        <v>91001</v>
      </c>
      <c r="E9581" s="33">
        <v>12</v>
      </c>
    </row>
    <row r="9582" spans="1:5" x14ac:dyDescent="0.2">
      <c r="A9582" s="150">
        <v>44350</v>
      </c>
      <c r="B9582" s="151">
        <v>44351</v>
      </c>
      <c r="C9582" s="33" t="s">
        <v>941</v>
      </c>
      <c r="D9582" s="34">
        <f>VLOOKUP(Pag_Inicio_Corr_mas_casos[[#This Row],[Corregimiento]],Hoja3!$A$2:$D$676,4,0)</f>
        <v>80823</v>
      </c>
      <c r="E9582" s="33">
        <v>12</v>
      </c>
    </row>
    <row r="9583" spans="1:5" x14ac:dyDescent="0.2">
      <c r="A9583" s="150">
        <v>44350</v>
      </c>
      <c r="B9583" s="151">
        <v>44351</v>
      </c>
      <c r="C9583" s="33" t="s">
        <v>1019</v>
      </c>
      <c r="D9583" s="34">
        <f>VLOOKUP(Pag_Inicio_Corr_mas_casos[[#This Row],[Corregimiento]],Hoja3!$A$2:$D$676,4,0)</f>
        <v>81001</v>
      </c>
      <c r="E9583" s="33">
        <v>11</v>
      </c>
    </row>
    <row r="9584" spans="1:5" x14ac:dyDescent="0.2">
      <c r="A9584" s="150">
        <v>44350</v>
      </c>
      <c r="B9584" s="151">
        <v>44351</v>
      </c>
      <c r="C9584" s="33" t="s">
        <v>938</v>
      </c>
      <c r="D9584" s="34">
        <f>VLOOKUP(Pag_Inicio_Corr_mas_casos[[#This Row],[Corregimiento]],Hoja3!$A$2:$D$676,4,0)</f>
        <v>130717</v>
      </c>
      <c r="E9584" s="33">
        <v>11</v>
      </c>
    </row>
    <row r="9585" spans="1:5" x14ac:dyDescent="0.2">
      <c r="A9585" s="150">
        <v>44350</v>
      </c>
      <c r="B9585" s="151">
        <v>44351</v>
      </c>
      <c r="C9585" s="33" t="s">
        <v>1302</v>
      </c>
      <c r="D9585" s="34">
        <f>VLOOKUP(Pag_Inicio_Corr_mas_casos[[#This Row],[Corregimiento]],Hoja3!$A$2:$D$676,4,0)</f>
        <v>100102</v>
      </c>
      <c r="E9585" s="33">
        <v>11</v>
      </c>
    </row>
    <row r="9586" spans="1:5" x14ac:dyDescent="0.2">
      <c r="A9586" s="150">
        <v>44350</v>
      </c>
      <c r="B9586" s="151">
        <v>44351</v>
      </c>
      <c r="C9586" s="33" t="s">
        <v>1066</v>
      </c>
      <c r="D9586" s="34">
        <f>VLOOKUP(Pag_Inicio_Corr_mas_casos[[#This Row],[Corregimiento]],Hoja3!$A$2:$D$676,4,0)</f>
        <v>40610</v>
      </c>
      <c r="E9586" s="33">
        <v>9</v>
      </c>
    </row>
    <row r="9587" spans="1:5" x14ac:dyDescent="0.2">
      <c r="A9587" s="150">
        <v>44350</v>
      </c>
      <c r="B9587" s="151">
        <v>44351</v>
      </c>
      <c r="C9587" s="33" t="s">
        <v>946</v>
      </c>
      <c r="D9587" s="34">
        <f>VLOOKUP(Pag_Inicio_Corr_mas_casos[[#This Row],[Corregimiento]],Hoja3!$A$2:$D$676,4,0)</f>
        <v>80814</v>
      </c>
      <c r="E9587" s="33">
        <v>9</v>
      </c>
    </row>
    <row r="9588" spans="1:5" x14ac:dyDescent="0.2">
      <c r="A9588" s="152">
        <v>44351</v>
      </c>
      <c r="B9588" s="153">
        <v>44352</v>
      </c>
      <c r="C9588" s="36" t="s">
        <v>939</v>
      </c>
      <c r="D9588" s="37">
        <f>VLOOKUP(Pag_Inicio_Corr_mas_casos[[#This Row],[Corregimiento]],Hoja3!$A$2:$D$676,4,0)</f>
        <v>81009</v>
      </c>
      <c r="E9588" s="36">
        <v>36</v>
      </c>
    </row>
    <row r="9589" spans="1:5" x14ac:dyDescent="0.2">
      <c r="A9589" s="152">
        <v>44351</v>
      </c>
      <c r="B9589" s="153">
        <v>44352</v>
      </c>
      <c r="C9589" s="36" t="s">
        <v>1011</v>
      </c>
      <c r="D9589" s="37">
        <f>VLOOKUP(Pag_Inicio_Corr_mas_casos[[#This Row],[Corregimiento]],Hoja3!$A$2:$D$676,4,0)</f>
        <v>80809</v>
      </c>
      <c r="E9589" s="36">
        <v>29</v>
      </c>
    </row>
    <row r="9590" spans="1:5" x14ac:dyDescent="0.2">
      <c r="A9590" s="152">
        <v>44351</v>
      </c>
      <c r="B9590" s="153">
        <v>44352</v>
      </c>
      <c r="C9590" s="36" t="s">
        <v>1302</v>
      </c>
      <c r="D9590" s="37">
        <f>VLOOKUP(Pag_Inicio_Corr_mas_casos[[#This Row],[Corregimiento]],Hoja3!$A$2:$D$676,4,0)</f>
        <v>100102</v>
      </c>
      <c r="E9590" s="36">
        <v>26</v>
      </c>
    </row>
    <row r="9591" spans="1:5" x14ac:dyDescent="0.2">
      <c r="A9591" s="152">
        <v>44351</v>
      </c>
      <c r="B9591" s="153">
        <v>44352</v>
      </c>
      <c r="C9591" s="36" t="s">
        <v>942</v>
      </c>
      <c r="D9591" s="37">
        <f>VLOOKUP(Pag_Inicio_Corr_mas_casos[[#This Row],[Corregimiento]],Hoja3!$A$2:$D$676,4,0)</f>
        <v>80807</v>
      </c>
      <c r="E9591" s="36">
        <v>25</v>
      </c>
    </row>
    <row r="9592" spans="1:5" x14ac:dyDescent="0.2">
      <c r="A9592" s="152">
        <v>44351</v>
      </c>
      <c r="B9592" s="153">
        <v>44352</v>
      </c>
      <c r="C9592" s="36" t="s">
        <v>1012</v>
      </c>
      <c r="D9592" s="37">
        <f>VLOOKUP(Pag_Inicio_Corr_mas_casos[[#This Row],[Corregimiento]],Hoja3!$A$2:$D$676,4,0)</f>
        <v>80819</v>
      </c>
      <c r="E9592" s="36">
        <v>24</v>
      </c>
    </row>
    <row r="9593" spans="1:5" x14ac:dyDescent="0.2">
      <c r="A9593" s="152">
        <v>44351</v>
      </c>
      <c r="B9593" s="153">
        <v>44352</v>
      </c>
      <c r="C9593" s="36" t="s">
        <v>1306</v>
      </c>
      <c r="D9593" s="37">
        <f>VLOOKUP(Pag_Inicio_Corr_mas_casos[[#This Row],[Corregimiento]],Hoja3!$A$2:$D$676,4,0)</f>
        <v>90907</v>
      </c>
      <c r="E9593" s="36">
        <v>23</v>
      </c>
    </row>
    <row r="9594" spans="1:5" x14ac:dyDescent="0.2">
      <c r="A9594" s="152">
        <v>44351</v>
      </c>
      <c r="B9594" s="153">
        <v>44352</v>
      </c>
      <c r="C9594" s="36" t="s">
        <v>1046</v>
      </c>
      <c r="D9594" s="37">
        <f>VLOOKUP(Pag_Inicio_Corr_mas_casos[[#This Row],[Corregimiento]],Hoja3!$A$2:$D$676,4,0)</f>
        <v>80812</v>
      </c>
      <c r="E9594" s="36">
        <v>22</v>
      </c>
    </row>
    <row r="9595" spans="1:5" x14ac:dyDescent="0.2">
      <c r="A9595" s="152">
        <v>44351</v>
      </c>
      <c r="B9595" s="153">
        <v>44352</v>
      </c>
      <c r="C9595" s="36" t="s">
        <v>1308</v>
      </c>
      <c r="D9595" s="37">
        <f>VLOOKUP(Pag_Inicio_Corr_mas_casos[[#This Row],[Corregimiento]],Hoja3!$A$2:$D$676,4,0)</f>
        <v>100104</v>
      </c>
      <c r="E9595" s="36">
        <v>21</v>
      </c>
    </row>
    <row r="9596" spans="1:5" x14ac:dyDescent="0.2">
      <c r="A9596" s="152">
        <v>44351</v>
      </c>
      <c r="B9596" s="153">
        <v>44352</v>
      </c>
      <c r="C9596" s="36" t="s">
        <v>940</v>
      </c>
      <c r="D9596" s="37">
        <f>VLOOKUP(Pag_Inicio_Corr_mas_casos[[#This Row],[Corregimiento]],Hoja3!$A$2:$D$676,4,0)</f>
        <v>80806</v>
      </c>
      <c r="E9596" s="36">
        <v>20</v>
      </c>
    </row>
    <row r="9597" spans="1:5" x14ac:dyDescent="0.2">
      <c r="A9597" s="152">
        <v>44351</v>
      </c>
      <c r="B9597" s="153">
        <v>44352</v>
      </c>
      <c r="C9597" s="36" t="s">
        <v>772</v>
      </c>
      <c r="D9597" s="37">
        <f>VLOOKUP(Pag_Inicio_Corr_mas_casos[[#This Row],[Corregimiento]],Hoja3!$A$2:$D$676,4,0)</f>
        <v>80821</v>
      </c>
      <c r="E9597" s="36">
        <v>18</v>
      </c>
    </row>
    <row r="9598" spans="1:5" x14ac:dyDescent="0.2">
      <c r="A9598" s="152">
        <v>44351</v>
      </c>
      <c r="B9598" s="153">
        <v>44352</v>
      </c>
      <c r="C9598" s="36" t="s">
        <v>1060</v>
      </c>
      <c r="D9598" s="37">
        <f>VLOOKUP(Pag_Inicio_Corr_mas_casos[[#This Row],[Corregimiento]],Hoja3!$A$2:$D$676,4,0)</f>
        <v>40601</v>
      </c>
      <c r="E9598" s="36">
        <v>18</v>
      </c>
    </row>
    <row r="9599" spans="1:5" x14ac:dyDescent="0.2">
      <c r="A9599" s="152">
        <v>44351</v>
      </c>
      <c r="B9599" s="153">
        <v>44352</v>
      </c>
      <c r="C9599" s="36" t="s">
        <v>947</v>
      </c>
      <c r="D9599" s="37">
        <f>VLOOKUP(Pag_Inicio_Corr_mas_casos[[#This Row],[Corregimiento]],Hoja3!$A$2:$D$676,4,0)</f>
        <v>80826</v>
      </c>
      <c r="E9599" s="36">
        <v>18</v>
      </c>
    </row>
    <row r="9600" spans="1:5" x14ac:dyDescent="0.2">
      <c r="A9600" s="152">
        <v>44351</v>
      </c>
      <c r="B9600" s="153">
        <v>44352</v>
      </c>
      <c r="C9600" s="36" t="s">
        <v>941</v>
      </c>
      <c r="D9600" s="37">
        <f>VLOOKUP(Pag_Inicio_Corr_mas_casos[[#This Row],[Corregimiento]],Hoja3!$A$2:$D$676,4,0)</f>
        <v>80823</v>
      </c>
      <c r="E9600" s="36">
        <v>18</v>
      </c>
    </row>
    <row r="9601" spans="1:5" x14ac:dyDescent="0.2">
      <c r="A9601" s="152">
        <v>44351</v>
      </c>
      <c r="B9601" s="153">
        <v>44352</v>
      </c>
      <c r="C9601" s="36" t="s">
        <v>1054</v>
      </c>
      <c r="D9601" s="37">
        <f>VLOOKUP(Pag_Inicio_Corr_mas_casos[[#This Row],[Corregimiento]],Hoja3!$A$2:$D$676,4,0)</f>
        <v>130102</v>
      </c>
      <c r="E9601" s="36">
        <v>17</v>
      </c>
    </row>
    <row r="9602" spans="1:5" x14ac:dyDescent="0.2">
      <c r="A9602" s="152">
        <v>44351</v>
      </c>
      <c r="B9602" s="153">
        <v>44352</v>
      </c>
      <c r="C9602" s="36" t="s">
        <v>970</v>
      </c>
      <c r="D9602" s="37">
        <f>VLOOKUP(Pag_Inicio_Corr_mas_casos[[#This Row],[Corregimiento]],Hoja3!$A$2:$D$676,4,0)</f>
        <v>40606</v>
      </c>
      <c r="E9602" s="36">
        <v>17</v>
      </c>
    </row>
    <row r="9603" spans="1:5" x14ac:dyDescent="0.2">
      <c r="A9603" s="152">
        <v>44351</v>
      </c>
      <c r="B9603" s="153">
        <v>44352</v>
      </c>
      <c r="C9603" s="36" t="s">
        <v>1068</v>
      </c>
      <c r="D9603" s="37">
        <f>VLOOKUP(Pag_Inicio_Corr_mas_casos[[#This Row],[Corregimiento]],Hoja3!$A$2:$D$676,4,0)</f>
        <v>130101</v>
      </c>
      <c r="E9603" s="36">
        <v>14</v>
      </c>
    </row>
    <row r="9604" spans="1:5" x14ac:dyDescent="0.2">
      <c r="A9604" s="152">
        <v>44351</v>
      </c>
      <c r="B9604" s="153">
        <v>44352</v>
      </c>
      <c r="C9604" s="36" t="s">
        <v>937</v>
      </c>
      <c r="D9604" s="37">
        <f>VLOOKUP(Pag_Inicio_Corr_mas_casos[[#This Row],[Corregimiento]],Hoja3!$A$2:$D$676,4,0)</f>
        <v>80810</v>
      </c>
      <c r="E9604" s="36">
        <v>14</v>
      </c>
    </row>
    <row r="9605" spans="1:5" x14ac:dyDescent="0.2">
      <c r="A9605" s="152">
        <v>44351</v>
      </c>
      <c r="B9605" s="153">
        <v>44352</v>
      </c>
      <c r="C9605" s="36" t="s">
        <v>952</v>
      </c>
      <c r="D9605" s="37">
        <f>VLOOKUP(Pag_Inicio_Corr_mas_casos[[#This Row],[Corregimiento]],Hoja3!$A$2:$D$676,4,0)</f>
        <v>80820</v>
      </c>
      <c r="E9605" s="36">
        <v>14</v>
      </c>
    </row>
    <row r="9606" spans="1:5" x14ac:dyDescent="0.2">
      <c r="A9606" s="152">
        <v>44351</v>
      </c>
      <c r="B9606" s="153">
        <v>44352</v>
      </c>
      <c r="C9606" s="36" t="s">
        <v>1021</v>
      </c>
      <c r="D9606" s="37">
        <f>VLOOKUP(Pag_Inicio_Corr_mas_casos[[#This Row],[Corregimiento]],Hoja3!$A$2:$D$676,4,0)</f>
        <v>81003</v>
      </c>
      <c r="E9606" s="36">
        <v>13</v>
      </c>
    </row>
    <row r="9607" spans="1:5" x14ac:dyDescent="0.2">
      <c r="A9607" s="152">
        <v>44351</v>
      </c>
      <c r="B9607" s="153">
        <v>44352</v>
      </c>
      <c r="C9607" s="36" t="s">
        <v>1036</v>
      </c>
      <c r="D9607" s="37">
        <f>VLOOKUP(Pag_Inicio_Corr_mas_casos[[#This Row],[Corregimiento]],Hoja3!$A$2:$D$676,4,0)</f>
        <v>130106</v>
      </c>
      <c r="E9607" s="36">
        <v>13</v>
      </c>
    </row>
    <row r="9608" spans="1:5" x14ac:dyDescent="0.2">
      <c r="A9608" s="159">
        <v>44352</v>
      </c>
      <c r="B9608" s="160">
        <v>44353</v>
      </c>
      <c r="C9608" s="41" t="s">
        <v>719</v>
      </c>
      <c r="D9608" s="42">
        <f>VLOOKUP(Pag_Inicio_Corr_mas_casos[[#This Row],[Corregimiento]],Hoja3!$A$2:$D$676,4,0)</f>
        <v>80809</v>
      </c>
      <c r="E9608" s="41">
        <v>45</v>
      </c>
    </row>
    <row r="9609" spans="1:5" x14ac:dyDescent="0.2">
      <c r="A9609" s="159">
        <v>44352</v>
      </c>
      <c r="B9609" s="160">
        <v>44353</v>
      </c>
      <c r="C9609" s="41" t="s">
        <v>773</v>
      </c>
      <c r="D9609" s="42">
        <f>VLOOKUP(Pag_Inicio_Corr_mas_casos[[#This Row],[Corregimiento]],Hoja3!$A$2:$D$676,4,0)</f>
        <v>81009</v>
      </c>
      <c r="E9609" s="41">
        <v>35</v>
      </c>
    </row>
    <row r="9610" spans="1:5" x14ac:dyDescent="0.2">
      <c r="A9610" s="159">
        <v>44352</v>
      </c>
      <c r="B9610" s="160">
        <v>44353</v>
      </c>
      <c r="C9610" s="41" t="s">
        <v>864</v>
      </c>
      <c r="D9610" s="42">
        <f>VLOOKUP(Pag_Inicio_Corr_mas_casos[[#This Row],[Corregimiento]],Hoja3!$A$2:$D$676,4,0)</f>
        <v>80812</v>
      </c>
      <c r="E9610" s="41">
        <v>28</v>
      </c>
    </row>
    <row r="9611" spans="1:5" x14ac:dyDescent="0.2">
      <c r="A9611" s="159">
        <v>44352</v>
      </c>
      <c r="B9611" s="160">
        <v>44353</v>
      </c>
      <c r="C9611" s="41" t="s">
        <v>1309</v>
      </c>
      <c r="D9611" s="42">
        <f>VLOOKUP(Pag_Inicio_Corr_mas_casos[[#This Row],[Corregimiento]],Hoja3!$A$2:$D$676,4,0)</f>
        <v>80806</v>
      </c>
      <c r="E9611" s="41">
        <v>25</v>
      </c>
    </row>
    <row r="9612" spans="1:5" x14ac:dyDescent="0.2">
      <c r="A9612" s="159">
        <v>44352</v>
      </c>
      <c r="B9612" s="160">
        <v>44353</v>
      </c>
      <c r="C9612" s="41" t="s">
        <v>1054</v>
      </c>
      <c r="D9612" s="42">
        <f>VLOOKUP(Pag_Inicio_Corr_mas_casos[[#This Row],[Corregimiento]],Hoja3!$A$2:$D$676,4,0)</f>
        <v>130102</v>
      </c>
      <c r="E9612" s="41">
        <v>21</v>
      </c>
    </row>
    <row r="9613" spans="1:5" x14ac:dyDescent="0.2">
      <c r="A9613" s="159">
        <v>44352</v>
      </c>
      <c r="B9613" s="160">
        <v>44353</v>
      </c>
      <c r="C9613" s="41" t="s">
        <v>1012</v>
      </c>
      <c r="D9613" s="42">
        <f>VLOOKUP(Pag_Inicio_Corr_mas_casos[[#This Row],[Corregimiento]],Hoja3!$A$2:$D$676,4,0)</f>
        <v>80819</v>
      </c>
      <c r="E9613" s="41">
        <v>20</v>
      </c>
    </row>
    <row r="9614" spans="1:5" x14ac:dyDescent="0.2">
      <c r="A9614" s="159">
        <v>44352</v>
      </c>
      <c r="B9614" s="160">
        <v>44353</v>
      </c>
      <c r="C9614" s="41" t="s">
        <v>953</v>
      </c>
      <c r="D9614" s="42">
        <f>VLOOKUP(Pag_Inicio_Corr_mas_casos[[#This Row],[Corregimiento]],Hoja3!$A$2:$D$676,4,0)</f>
        <v>80817</v>
      </c>
      <c r="E9614" s="41">
        <v>18</v>
      </c>
    </row>
    <row r="9615" spans="1:5" x14ac:dyDescent="0.2">
      <c r="A9615" s="159">
        <v>44352</v>
      </c>
      <c r="B9615" s="160">
        <v>44353</v>
      </c>
      <c r="C9615" s="41" t="s">
        <v>937</v>
      </c>
      <c r="D9615" s="42">
        <f>VLOOKUP(Pag_Inicio_Corr_mas_casos[[#This Row],[Corregimiento]],Hoja3!$A$2:$D$676,4,0)</f>
        <v>80810</v>
      </c>
      <c r="E9615" s="41">
        <v>18</v>
      </c>
    </row>
    <row r="9616" spans="1:5" x14ac:dyDescent="0.2">
      <c r="A9616" s="159">
        <v>44352</v>
      </c>
      <c r="B9616" s="160">
        <v>44353</v>
      </c>
      <c r="C9616" s="41" t="s">
        <v>942</v>
      </c>
      <c r="D9616" s="42">
        <f>VLOOKUP(Pag_Inicio_Corr_mas_casos[[#This Row],[Corregimiento]],Hoja3!$A$2:$D$676,4,0)</f>
        <v>80807</v>
      </c>
      <c r="E9616" s="41">
        <v>18</v>
      </c>
    </row>
    <row r="9617" spans="1:5" x14ac:dyDescent="0.2">
      <c r="A9617" s="159">
        <v>44352</v>
      </c>
      <c r="B9617" s="160">
        <v>44353</v>
      </c>
      <c r="C9617" s="41" t="s">
        <v>1047</v>
      </c>
      <c r="D9617" s="42">
        <f>VLOOKUP(Pag_Inicio_Corr_mas_casos[[#This Row],[Corregimiento]],Hoja3!$A$2:$D$676,4,0)</f>
        <v>40601</v>
      </c>
      <c r="E9617" s="41">
        <v>17</v>
      </c>
    </row>
    <row r="9618" spans="1:5" x14ac:dyDescent="0.2">
      <c r="A9618" s="159">
        <v>44352</v>
      </c>
      <c r="B9618" s="160">
        <v>44353</v>
      </c>
      <c r="C9618" s="41" t="s">
        <v>947</v>
      </c>
      <c r="D9618" s="42">
        <f>VLOOKUP(Pag_Inicio_Corr_mas_casos[[#This Row],[Corregimiento]],Hoja3!$A$2:$D$676,4,0)</f>
        <v>80826</v>
      </c>
      <c r="E9618" s="41">
        <v>15</v>
      </c>
    </row>
    <row r="9619" spans="1:5" x14ac:dyDescent="0.2">
      <c r="A9619" s="159">
        <v>44352</v>
      </c>
      <c r="B9619" s="160">
        <v>44353</v>
      </c>
      <c r="C9619" s="41" t="s">
        <v>1019</v>
      </c>
      <c r="D9619" s="42">
        <f>VLOOKUP(Pag_Inicio_Corr_mas_casos[[#This Row],[Corregimiento]],Hoja3!$A$2:$D$676,4,0)</f>
        <v>81001</v>
      </c>
      <c r="E9619" s="41">
        <v>14</v>
      </c>
    </row>
    <row r="9620" spans="1:5" x14ac:dyDescent="0.2">
      <c r="A9620" s="159">
        <v>44352</v>
      </c>
      <c r="B9620" s="160">
        <v>44353</v>
      </c>
      <c r="C9620" s="41" t="s">
        <v>950</v>
      </c>
      <c r="D9620" s="42">
        <f>VLOOKUP(Pag_Inicio_Corr_mas_casos[[#This Row],[Corregimiento]],Hoja3!$A$2:$D$676,4,0)</f>
        <v>130107</v>
      </c>
      <c r="E9620" s="41">
        <v>13</v>
      </c>
    </row>
    <row r="9621" spans="1:5" x14ac:dyDescent="0.2">
      <c r="A9621" s="159">
        <v>44352</v>
      </c>
      <c r="B9621" s="160">
        <v>44353</v>
      </c>
      <c r="C9621" s="41" t="s">
        <v>992</v>
      </c>
      <c r="D9621" s="42">
        <f>VLOOKUP(Pag_Inicio_Corr_mas_casos[[#This Row],[Corregimiento]],Hoja3!$A$2:$D$676,4,0)</f>
        <v>80808</v>
      </c>
      <c r="E9621" s="41">
        <v>13</v>
      </c>
    </row>
    <row r="9622" spans="1:5" x14ac:dyDescent="0.2">
      <c r="A9622" s="159">
        <v>44352</v>
      </c>
      <c r="B9622" s="160">
        <v>44353</v>
      </c>
      <c r="C9622" s="41" t="s">
        <v>1074</v>
      </c>
      <c r="D9622" s="42">
        <f>VLOOKUP(Pag_Inicio_Corr_mas_casos[[#This Row],[Corregimiento]],Hoja3!$A$2:$D$676,4,0)</f>
        <v>90101</v>
      </c>
      <c r="E9622" s="41">
        <v>13</v>
      </c>
    </row>
    <row r="9623" spans="1:5" x14ac:dyDescent="0.2">
      <c r="A9623" s="159">
        <v>44352</v>
      </c>
      <c r="B9623" s="160">
        <v>44353</v>
      </c>
      <c r="C9623" s="41" t="s">
        <v>948</v>
      </c>
      <c r="D9623" s="42">
        <f>VLOOKUP(Pag_Inicio_Corr_mas_casos[[#This Row],[Corregimiento]],Hoja3!$A$2:$D$676,4,0)</f>
        <v>80811</v>
      </c>
      <c r="E9623" s="41">
        <v>12</v>
      </c>
    </row>
    <row r="9624" spans="1:5" x14ac:dyDescent="0.2">
      <c r="A9624" s="159">
        <v>44352</v>
      </c>
      <c r="B9624" s="160">
        <v>44353</v>
      </c>
      <c r="C9624" s="41" t="s">
        <v>1036</v>
      </c>
      <c r="D9624" s="42">
        <f>VLOOKUP(Pag_Inicio_Corr_mas_casos[[#This Row],[Corregimiento]],Hoja3!$A$2:$D$676,4,0)</f>
        <v>130106</v>
      </c>
      <c r="E9624" s="41">
        <v>12</v>
      </c>
    </row>
    <row r="9625" spans="1:5" x14ac:dyDescent="0.2">
      <c r="A9625" s="159">
        <v>44352</v>
      </c>
      <c r="B9625" s="160">
        <v>44353</v>
      </c>
      <c r="C9625" s="41" t="s">
        <v>946</v>
      </c>
      <c r="D9625" s="42">
        <f>VLOOKUP(Pag_Inicio_Corr_mas_casos[[#This Row],[Corregimiento]],Hoja3!$A$2:$D$676,4,0)</f>
        <v>80814</v>
      </c>
      <c r="E9625" s="41">
        <v>12</v>
      </c>
    </row>
    <row r="9626" spans="1:5" x14ac:dyDescent="0.2">
      <c r="A9626" s="159">
        <v>44352</v>
      </c>
      <c r="B9626" s="160">
        <v>44353</v>
      </c>
      <c r="C9626" s="41" t="s">
        <v>772</v>
      </c>
      <c r="D9626" s="42">
        <f>VLOOKUP(Pag_Inicio_Corr_mas_casos[[#This Row],[Corregimiento]],Hoja3!$A$2:$D$676,4,0)</f>
        <v>80821</v>
      </c>
      <c r="E9626" s="41">
        <v>12</v>
      </c>
    </row>
    <row r="9627" spans="1:5" x14ac:dyDescent="0.2">
      <c r="A9627" s="159">
        <v>44352</v>
      </c>
      <c r="B9627" s="160">
        <v>44353</v>
      </c>
      <c r="C9627" s="41" t="s">
        <v>1310</v>
      </c>
      <c r="D9627" s="42">
        <f>VLOOKUP(Pag_Inicio_Corr_mas_casos[[#This Row],[Corregimiento]],Hoja3!$A$2:$D$676,4,0)</f>
        <v>81003</v>
      </c>
      <c r="E9627" s="41">
        <v>12</v>
      </c>
    </row>
    <row r="9628" spans="1:5" x14ac:dyDescent="0.2">
      <c r="A9628" s="161">
        <v>44353</v>
      </c>
      <c r="B9628" s="162">
        <v>44354</v>
      </c>
      <c r="C9628" s="39" t="s">
        <v>1302</v>
      </c>
      <c r="D9628" s="40">
        <f>VLOOKUP(Pag_Inicio_Corr_mas_casos[[#This Row],[Corregimiento]],Hoja3!$A$2:$D$676,4,0)</f>
        <v>100102</v>
      </c>
      <c r="E9628" s="39">
        <v>35</v>
      </c>
    </row>
    <row r="9629" spans="1:5" x14ac:dyDescent="0.2">
      <c r="A9629" s="161">
        <v>44353</v>
      </c>
      <c r="B9629" s="162">
        <v>44354</v>
      </c>
      <c r="C9629" s="39" t="s">
        <v>1011</v>
      </c>
      <c r="D9629" s="40">
        <f>VLOOKUP(Pag_Inicio_Corr_mas_casos[[#This Row],[Corregimiento]],Hoja3!$A$2:$D$676,4,0)</f>
        <v>80809</v>
      </c>
      <c r="E9629" s="39">
        <v>23</v>
      </c>
    </row>
    <row r="9630" spans="1:5" x14ac:dyDescent="0.2">
      <c r="A9630" s="161">
        <v>44353</v>
      </c>
      <c r="B9630" s="162">
        <v>44354</v>
      </c>
      <c r="C9630" s="39" t="s">
        <v>939</v>
      </c>
      <c r="D9630" s="40">
        <f>VLOOKUP(Pag_Inicio_Corr_mas_casos[[#This Row],[Corregimiento]],Hoja3!$A$2:$D$676,4,0)</f>
        <v>81009</v>
      </c>
      <c r="E9630" s="39">
        <v>16</v>
      </c>
    </row>
    <row r="9631" spans="1:5" x14ac:dyDescent="0.2">
      <c r="A9631" s="161">
        <v>44353</v>
      </c>
      <c r="B9631" s="162">
        <v>44354</v>
      </c>
      <c r="C9631" s="39" t="s">
        <v>940</v>
      </c>
      <c r="D9631" s="40">
        <f>VLOOKUP(Pag_Inicio_Corr_mas_casos[[#This Row],[Corregimiento]],Hoja3!$A$2:$D$676,4,0)</f>
        <v>80806</v>
      </c>
      <c r="E9631" s="39">
        <v>15</v>
      </c>
    </row>
    <row r="9632" spans="1:5" x14ac:dyDescent="0.2">
      <c r="A9632" s="161">
        <v>44353</v>
      </c>
      <c r="B9632" s="162">
        <v>44354</v>
      </c>
      <c r="C9632" s="39" t="s">
        <v>1047</v>
      </c>
      <c r="D9632" s="40">
        <f>VLOOKUP(Pag_Inicio_Corr_mas_casos[[#This Row],[Corregimiento]],Hoja3!$A$2:$D$676,4,0)</f>
        <v>40601</v>
      </c>
      <c r="E9632" s="39">
        <v>15</v>
      </c>
    </row>
    <row r="9633" spans="1:5" x14ac:dyDescent="0.2">
      <c r="A9633" s="161">
        <v>44353</v>
      </c>
      <c r="B9633" s="162">
        <v>44354</v>
      </c>
      <c r="C9633" s="39" t="s">
        <v>1308</v>
      </c>
      <c r="D9633" s="40">
        <f>VLOOKUP(Pag_Inicio_Corr_mas_casos[[#This Row],[Corregimiento]],Hoja3!$A$2:$D$676,4,0)</f>
        <v>100104</v>
      </c>
      <c r="E9633" s="39">
        <v>14</v>
      </c>
    </row>
    <row r="9634" spans="1:5" x14ac:dyDescent="0.2">
      <c r="A9634" s="161">
        <v>44353</v>
      </c>
      <c r="B9634" s="162">
        <v>44354</v>
      </c>
      <c r="C9634" s="39" t="s">
        <v>970</v>
      </c>
      <c r="D9634" s="40">
        <f>VLOOKUP(Pag_Inicio_Corr_mas_casos[[#This Row],[Corregimiento]],Hoja3!$A$2:$D$676,4,0)</f>
        <v>40606</v>
      </c>
      <c r="E9634" s="39">
        <v>13</v>
      </c>
    </row>
    <row r="9635" spans="1:5" x14ac:dyDescent="0.2">
      <c r="A9635" s="161">
        <v>44353</v>
      </c>
      <c r="B9635" s="162">
        <v>44354</v>
      </c>
      <c r="C9635" s="39" t="s">
        <v>1054</v>
      </c>
      <c r="D9635" s="40">
        <f>VLOOKUP(Pag_Inicio_Corr_mas_casos[[#This Row],[Corregimiento]],Hoja3!$A$2:$D$676,4,0)</f>
        <v>130102</v>
      </c>
      <c r="E9635" s="39">
        <v>13</v>
      </c>
    </row>
    <row r="9636" spans="1:5" x14ac:dyDescent="0.2">
      <c r="A9636" s="161">
        <v>44353</v>
      </c>
      <c r="B9636" s="162">
        <v>44354</v>
      </c>
      <c r="C9636" s="39" t="s">
        <v>1019</v>
      </c>
      <c r="D9636" s="40">
        <f>VLOOKUP(Pag_Inicio_Corr_mas_casos[[#This Row],[Corregimiento]],Hoja3!$A$2:$D$676,4,0)</f>
        <v>81001</v>
      </c>
      <c r="E9636" s="39">
        <v>11</v>
      </c>
    </row>
    <row r="9637" spans="1:5" x14ac:dyDescent="0.2">
      <c r="A9637" s="161">
        <v>44353</v>
      </c>
      <c r="B9637" s="162">
        <v>44354</v>
      </c>
      <c r="C9637" s="39" t="s">
        <v>1036</v>
      </c>
      <c r="D9637" s="40">
        <f>VLOOKUP(Pag_Inicio_Corr_mas_casos[[#This Row],[Corregimiento]],Hoja3!$A$2:$D$676,4,0)</f>
        <v>130106</v>
      </c>
      <c r="E9637" s="39">
        <v>11</v>
      </c>
    </row>
    <row r="9638" spans="1:5" x14ac:dyDescent="0.2">
      <c r="A9638" s="161">
        <v>44353</v>
      </c>
      <c r="B9638" s="162">
        <v>44354</v>
      </c>
      <c r="C9638" s="39" t="s">
        <v>942</v>
      </c>
      <c r="D9638" s="40">
        <f>VLOOKUP(Pag_Inicio_Corr_mas_casos[[#This Row],[Corregimiento]],Hoja3!$A$2:$D$676,4,0)</f>
        <v>80807</v>
      </c>
      <c r="E9638" s="39">
        <v>10</v>
      </c>
    </row>
    <row r="9639" spans="1:5" x14ac:dyDescent="0.2">
      <c r="A9639" s="161">
        <v>44353</v>
      </c>
      <c r="B9639" s="162">
        <v>44354</v>
      </c>
      <c r="C9639" s="39" t="s">
        <v>946</v>
      </c>
      <c r="D9639" s="40">
        <f>VLOOKUP(Pag_Inicio_Corr_mas_casos[[#This Row],[Corregimiento]],Hoja3!$A$2:$D$676,4,0)</f>
        <v>80814</v>
      </c>
      <c r="E9639" s="39">
        <v>10</v>
      </c>
    </row>
    <row r="9640" spans="1:5" x14ac:dyDescent="0.2">
      <c r="A9640" s="161">
        <v>44353</v>
      </c>
      <c r="B9640" s="162">
        <v>44354</v>
      </c>
      <c r="C9640" s="39" t="s">
        <v>1046</v>
      </c>
      <c r="D9640" s="40">
        <f>VLOOKUP(Pag_Inicio_Corr_mas_casos[[#This Row],[Corregimiento]],Hoja3!$A$2:$D$676,4,0)</f>
        <v>80812</v>
      </c>
      <c r="E9640" s="39">
        <v>10</v>
      </c>
    </row>
    <row r="9641" spans="1:5" x14ac:dyDescent="0.2">
      <c r="A9641" s="161">
        <v>44353</v>
      </c>
      <c r="B9641" s="162">
        <v>44354</v>
      </c>
      <c r="C9641" s="39" t="s">
        <v>1012</v>
      </c>
      <c r="D9641" s="40">
        <f>VLOOKUP(Pag_Inicio_Corr_mas_casos[[#This Row],[Corregimiento]],Hoja3!$A$2:$D$676,4,0)</f>
        <v>80819</v>
      </c>
      <c r="E9641" s="39">
        <v>10</v>
      </c>
    </row>
    <row r="9642" spans="1:5" x14ac:dyDescent="0.2">
      <c r="A9642" s="161">
        <v>44353</v>
      </c>
      <c r="B9642" s="162">
        <v>44354</v>
      </c>
      <c r="C9642" s="39" t="s">
        <v>772</v>
      </c>
      <c r="D9642" s="40">
        <f>VLOOKUP(Pag_Inicio_Corr_mas_casos[[#This Row],[Corregimiento]],Hoja3!$A$2:$D$676,4,0)</f>
        <v>80821</v>
      </c>
      <c r="E9642" s="39">
        <v>8</v>
      </c>
    </row>
    <row r="9643" spans="1:5" x14ac:dyDescent="0.2">
      <c r="A9643" s="161">
        <v>44353</v>
      </c>
      <c r="B9643" s="162">
        <v>44354</v>
      </c>
      <c r="C9643" s="39" t="s">
        <v>1068</v>
      </c>
      <c r="D9643" s="40">
        <f>VLOOKUP(Pag_Inicio_Corr_mas_casos[[#This Row],[Corregimiento]],Hoja3!$A$2:$D$676,4,0)</f>
        <v>130101</v>
      </c>
      <c r="E9643" s="39">
        <v>8</v>
      </c>
    </row>
    <row r="9644" spans="1:5" x14ac:dyDescent="0.2">
      <c r="A9644" s="161">
        <v>44353</v>
      </c>
      <c r="B9644" s="162">
        <v>44354</v>
      </c>
      <c r="C9644" s="39" t="s">
        <v>1018</v>
      </c>
      <c r="D9644" s="40">
        <f>VLOOKUP(Pag_Inicio_Corr_mas_casos[[#This Row],[Corregimiento]],Hoja3!$A$2:$D$676,4,0)</f>
        <v>81008</v>
      </c>
      <c r="E9644" s="39">
        <v>8</v>
      </c>
    </row>
    <row r="9645" spans="1:5" x14ac:dyDescent="0.2">
      <c r="A9645" s="161">
        <v>44353</v>
      </c>
      <c r="B9645" s="162">
        <v>44354</v>
      </c>
      <c r="C9645" s="39" t="s">
        <v>1003</v>
      </c>
      <c r="D9645" s="40">
        <f>VLOOKUP(Pag_Inicio_Corr_mas_casos[[#This Row],[Corregimiento]],Hoja3!$A$2:$D$676,4,0)</f>
        <v>40611</v>
      </c>
      <c r="E9645" s="39">
        <v>8</v>
      </c>
    </row>
    <row r="9646" spans="1:5" x14ac:dyDescent="0.2">
      <c r="A9646" s="161">
        <v>44353</v>
      </c>
      <c r="B9646" s="162">
        <v>44354</v>
      </c>
      <c r="C9646" s="39" t="s">
        <v>941</v>
      </c>
      <c r="D9646" s="40">
        <f>VLOOKUP(Pag_Inicio_Corr_mas_casos[[#This Row],[Corregimiento]],Hoja3!$A$2:$D$676,4,0)</f>
        <v>80823</v>
      </c>
      <c r="E9646" s="39">
        <v>8</v>
      </c>
    </row>
    <row r="9647" spans="1:5" x14ac:dyDescent="0.2">
      <c r="A9647" s="163">
        <v>44353</v>
      </c>
      <c r="B9647" s="164">
        <v>44354</v>
      </c>
      <c r="C9647" s="48" t="s">
        <v>992</v>
      </c>
      <c r="D9647" s="49">
        <f>VLOOKUP(Pag_Inicio_Corr_mas_casos[[#This Row],[Corregimiento]],Hoja3!$A$2:$D$676,4,0)</f>
        <v>80808</v>
      </c>
      <c r="E9647" s="48">
        <v>7</v>
      </c>
    </row>
    <row r="9648" spans="1:5" x14ac:dyDescent="0.2">
      <c r="A9648" s="165">
        <v>44354</v>
      </c>
      <c r="B9648" s="166">
        <v>44355</v>
      </c>
      <c r="C9648" s="57" t="s">
        <v>1311</v>
      </c>
      <c r="D9648" s="58">
        <f>VLOOKUP(Pag_Inicio_Corr_mas_casos[[#This Row],[Corregimiento]],Hoja3!$A$2:$D$676,4,0)</f>
        <v>81009</v>
      </c>
      <c r="E9648" s="57">
        <v>14</v>
      </c>
    </row>
    <row r="9649" spans="1:5" x14ac:dyDescent="0.2">
      <c r="A9649" s="165">
        <v>44354</v>
      </c>
      <c r="B9649" s="166">
        <v>44355</v>
      </c>
      <c r="C9649" s="57" t="s">
        <v>1312</v>
      </c>
      <c r="D9649" s="58">
        <f>VLOOKUP(Pag_Inicio_Corr_mas_casos[[#This Row],[Corregimiento]],Hoja3!$A$2:$D$676,4,0)</f>
        <v>80809</v>
      </c>
      <c r="E9649" s="57">
        <v>13</v>
      </c>
    </row>
    <row r="9650" spans="1:5" x14ac:dyDescent="0.2">
      <c r="A9650" s="165">
        <v>44354</v>
      </c>
      <c r="B9650" s="166">
        <v>44355</v>
      </c>
      <c r="C9650" s="57" t="s">
        <v>941</v>
      </c>
      <c r="D9650" s="58">
        <f>VLOOKUP(Pag_Inicio_Corr_mas_casos[[#This Row],[Corregimiento]],Hoja3!$A$2:$D$676,4,0)</f>
        <v>80823</v>
      </c>
      <c r="E9650" s="57">
        <v>12</v>
      </c>
    </row>
    <row r="9651" spans="1:5" x14ac:dyDescent="0.2">
      <c r="A9651" s="165">
        <v>44354</v>
      </c>
      <c r="B9651" s="166">
        <v>44355</v>
      </c>
      <c r="C9651" s="57" t="s">
        <v>1046</v>
      </c>
      <c r="D9651" s="58">
        <f>VLOOKUP(Pag_Inicio_Corr_mas_casos[[#This Row],[Corregimiento]],Hoja3!$A$2:$D$676,4,0)</f>
        <v>80812</v>
      </c>
      <c r="E9651" s="57">
        <v>11</v>
      </c>
    </row>
    <row r="9652" spans="1:5" x14ac:dyDescent="0.2">
      <c r="A9652" s="165">
        <v>44354</v>
      </c>
      <c r="B9652" s="166">
        <v>44355</v>
      </c>
      <c r="C9652" s="57" t="s">
        <v>940</v>
      </c>
      <c r="D9652" s="58">
        <f>VLOOKUP(Pag_Inicio_Corr_mas_casos[[#This Row],[Corregimiento]],Hoja3!$A$2:$D$676,4,0)</f>
        <v>80806</v>
      </c>
      <c r="E9652" s="57">
        <v>10</v>
      </c>
    </row>
    <row r="9653" spans="1:5" x14ac:dyDescent="0.2">
      <c r="A9653" s="165">
        <v>44354</v>
      </c>
      <c r="B9653" s="166">
        <v>44355</v>
      </c>
      <c r="C9653" s="57" t="s">
        <v>1074</v>
      </c>
      <c r="D9653" s="58">
        <f>VLOOKUP(Pag_Inicio_Corr_mas_casos[[#This Row],[Corregimiento]],Hoja3!$A$2:$D$676,4,0)</f>
        <v>90101</v>
      </c>
      <c r="E9653" s="57">
        <v>10</v>
      </c>
    </row>
    <row r="9654" spans="1:5" x14ac:dyDescent="0.2">
      <c r="A9654" s="165">
        <v>44354</v>
      </c>
      <c r="B9654" s="166">
        <v>44355</v>
      </c>
      <c r="C9654" s="57" t="s">
        <v>937</v>
      </c>
      <c r="D9654" s="58">
        <f>VLOOKUP(Pag_Inicio_Corr_mas_casos[[#This Row],[Corregimiento]],Hoja3!$A$2:$D$676,4,0)</f>
        <v>80810</v>
      </c>
      <c r="E9654" s="57">
        <v>9</v>
      </c>
    </row>
    <row r="9655" spans="1:5" x14ac:dyDescent="0.2">
      <c r="A9655" s="165">
        <v>44354</v>
      </c>
      <c r="B9655" s="166">
        <v>44355</v>
      </c>
      <c r="C9655" s="57" t="s">
        <v>807</v>
      </c>
      <c r="D9655" s="58">
        <f>VLOOKUP(Pag_Inicio_Corr_mas_casos[[#This Row],[Corregimiento]],Hoja3!$A$2:$D$676,4,0)</f>
        <v>50104</v>
      </c>
      <c r="E9655" s="57">
        <v>9</v>
      </c>
    </row>
    <row r="9656" spans="1:5" x14ac:dyDescent="0.2">
      <c r="A9656" s="165">
        <v>44354</v>
      </c>
      <c r="B9656" s="166">
        <v>44355</v>
      </c>
      <c r="C9656" s="57" t="s">
        <v>1313</v>
      </c>
      <c r="D9656" s="58">
        <f>VLOOKUP(Pag_Inicio_Corr_mas_casos[[#This Row],[Corregimiento]],Hoja3!$A$2:$D$676,4,0)</f>
        <v>40102</v>
      </c>
      <c r="E9656" s="57">
        <v>8</v>
      </c>
    </row>
    <row r="9657" spans="1:5" x14ac:dyDescent="0.2">
      <c r="A9657" s="165">
        <v>44354</v>
      </c>
      <c r="B9657" s="166">
        <v>44355</v>
      </c>
      <c r="C9657" s="57" t="s">
        <v>952</v>
      </c>
      <c r="D9657" s="58">
        <f>VLOOKUP(Pag_Inicio_Corr_mas_casos[[#This Row],[Corregimiento]],Hoja3!$A$2:$D$676,4,0)</f>
        <v>80820</v>
      </c>
      <c r="E9657" s="57">
        <v>8</v>
      </c>
    </row>
    <row r="9658" spans="1:5" x14ac:dyDescent="0.2">
      <c r="A9658" s="165">
        <v>44354</v>
      </c>
      <c r="B9658" s="166">
        <v>44355</v>
      </c>
      <c r="C9658" s="57" t="s">
        <v>1259</v>
      </c>
      <c r="D9658" s="58">
        <f>VLOOKUP(Pag_Inicio_Corr_mas_casos[[#This Row],[Corregimiento]],Hoja3!$A$2:$D$676,4,0)</f>
        <v>40502</v>
      </c>
      <c r="E9658" s="57">
        <v>8</v>
      </c>
    </row>
    <row r="9659" spans="1:5" x14ac:dyDescent="0.2">
      <c r="A9659" s="165">
        <v>44354</v>
      </c>
      <c r="B9659" s="166">
        <v>44355</v>
      </c>
      <c r="C9659" s="57" t="s">
        <v>1047</v>
      </c>
      <c r="D9659" s="58">
        <f>VLOOKUP(Pag_Inicio_Corr_mas_casos[[#This Row],[Corregimiento]],Hoja3!$A$2:$D$676,4,0)</f>
        <v>40601</v>
      </c>
      <c r="E9659" s="57">
        <v>7</v>
      </c>
    </row>
    <row r="9660" spans="1:5" x14ac:dyDescent="0.2">
      <c r="A9660" s="165">
        <v>44354</v>
      </c>
      <c r="B9660" s="166">
        <v>44355</v>
      </c>
      <c r="C9660" s="57" t="s">
        <v>1054</v>
      </c>
      <c r="D9660" s="58">
        <f>VLOOKUP(Pag_Inicio_Corr_mas_casos[[#This Row],[Corregimiento]],Hoja3!$A$2:$D$676,4,0)</f>
        <v>130102</v>
      </c>
      <c r="E9660" s="57">
        <v>7</v>
      </c>
    </row>
    <row r="9661" spans="1:5" x14ac:dyDescent="0.2">
      <c r="A9661" s="165">
        <v>44354</v>
      </c>
      <c r="B9661" s="166">
        <v>44355</v>
      </c>
      <c r="C9661" s="57" t="s">
        <v>947</v>
      </c>
      <c r="D9661" s="58">
        <f>VLOOKUP(Pag_Inicio_Corr_mas_casos[[#This Row],[Corregimiento]],Hoja3!$A$2:$D$676,4,0)</f>
        <v>80826</v>
      </c>
      <c r="E9661" s="57">
        <v>7</v>
      </c>
    </row>
    <row r="9662" spans="1:5" x14ac:dyDescent="0.2">
      <c r="A9662" s="165">
        <v>44354</v>
      </c>
      <c r="B9662" s="166">
        <v>44355</v>
      </c>
      <c r="C9662" s="57" t="s">
        <v>1012</v>
      </c>
      <c r="D9662" s="58">
        <f>VLOOKUP(Pag_Inicio_Corr_mas_casos[[#This Row],[Corregimiento]],Hoja3!$A$2:$D$676,4,0)</f>
        <v>80819</v>
      </c>
      <c r="E9662" s="57">
        <v>7</v>
      </c>
    </row>
    <row r="9663" spans="1:5" x14ac:dyDescent="0.2">
      <c r="A9663" s="165">
        <v>44354</v>
      </c>
      <c r="B9663" s="166">
        <v>44355</v>
      </c>
      <c r="C9663" s="57" t="s">
        <v>1170</v>
      </c>
      <c r="D9663" s="58">
        <f>VLOOKUP(Pag_Inicio_Corr_mas_casos[[#This Row],[Corregimiento]],Hoja3!$A$2:$D$676,4,0)</f>
        <v>90405</v>
      </c>
      <c r="E9663" s="57">
        <v>6</v>
      </c>
    </row>
    <row r="9664" spans="1:5" x14ac:dyDescent="0.2">
      <c r="A9664" s="165">
        <v>44354</v>
      </c>
      <c r="B9664" s="166">
        <v>44355</v>
      </c>
      <c r="C9664" s="57" t="s">
        <v>942</v>
      </c>
      <c r="D9664" s="58">
        <f>VLOOKUP(Pag_Inicio_Corr_mas_casos[[#This Row],[Corregimiento]],Hoja3!$A$2:$D$676,4,0)</f>
        <v>80807</v>
      </c>
      <c r="E9664" s="57">
        <v>6</v>
      </c>
    </row>
    <row r="9665" spans="1:5" x14ac:dyDescent="0.2">
      <c r="A9665" s="165">
        <v>44354</v>
      </c>
      <c r="B9665" s="166">
        <v>44355</v>
      </c>
      <c r="C9665" s="57" t="s">
        <v>951</v>
      </c>
      <c r="D9665" s="58">
        <f>VLOOKUP(Pag_Inicio_Corr_mas_casos[[#This Row],[Corregimiento]],Hoja3!$A$2:$D$676,4,0)</f>
        <v>80813</v>
      </c>
      <c r="E9665" s="57">
        <v>5</v>
      </c>
    </row>
    <row r="9666" spans="1:5" x14ac:dyDescent="0.2">
      <c r="A9666" s="165">
        <v>44354</v>
      </c>
      <c r="B9666" s="166">
        <v>44355</v>
      </c>
      <c r="C9666" s="57" t="s">
        <v>1052</v>
      </c>
      <c r="D9666" s="58">
        <f>VLOOKUP(Pag_Inicio_Corr_mas_casos[[#This Row],[Corregimiento]],Hoja3!$A$2:$D$676,4,0)</f>
        <v>40201</v>
      </c>
      <c r="E9666" s="57">
        <v>5</v>
      </c>
    </row>
    <row r="9667" spans="1:5" x14ac:dyDescent="0.2">
      <c r="A9667" s="165">
        <v>44354</v>
      </c>
      <c r="B9667" s="166">
        <v>44355</v>
      </c>
      <c r="C9667" s="57" t="s">
        <v>1306</v>
      </c>
      <c r="D9667" s="58">
        <f>VLOOKUP(Pag_Inicio_Corr_mas_casos[[#This Row],[Corregimiento]],Hoja3!$A$2:$D$676,4,0)</f>
        <v>90907</v>
      </c>
      <c r="E9667" s="57">
        <v>5</v>
      </c>
    </row>
    <row r="9668" spans="1:5" x14ac:dyDescent="0.2">
      <c r="A9668" s="150">
        <v>44355</v>
      </c>
      <c r="B9668" s="151">
        <v>44356</v>
      </c>
      <c r="C9668" s="33" t="s">
        <v>1011</v>
      </c>
      <c r="D9668" s="34">
        <f>VLOOKUP(Pag_Inicio_Corr_mas_casos[[#This Row],[Corregimiento]],Hoja3!$A$2:$D$676,4,0)</f>
        <v>80809</v>
      </c>
      <c r="E9668" s="33">
        <v>46</v>
      </c>
    </row>
    <row r="9669" spans="1:5" x14ac:dyDescent="0.2">
      <c r="A9669" s="150">
        <v>44355</v>
      </c>
      <c r="B9669" s="151">
        <v>44356</v>
      </c>
      <c r="C9669" s="33" t="s">
        <v>1022</v>
      </c>
      <c r="D9669" s="34">
        <f>VLOOKUP(Pag_Inicio_Corr_mas_casos[[#This Row],[Corregimiento]],Hoja3!$A$2:$D$676,4,0)</f>
        <v>91001</v>
      </c>
      <c r="E9669" s="33">
        <v>29</v>
      </c>
    </row>
    <row r="9670" spans="1:5" x14ac:dyDescent="0.2">
      <c r="A9670" s="150">
        <v>44355</v>
      </c>
      <c r="B9670" s="151">
        <v>44356</v>
      </c>
      <c r="C9670" s="33" t="s">
        <v>1302</v>
      </c>
      <c r="D9670" s="34">
        <f>VLOOKUP(Pag_Inicio_Corr_mas_casos[[#This Row],[Corregimiento]],Hoja3!$A$2:$D$676,4,0)</f>
        <v>100102</v>
      </c>
      <c r="E9670" s="33">
        <v>27</v>
      </c>
    </row>
    <row r="9671" spans="1:5" x14ac:dyDescent="0.2">
      <c r="A9671" s="150">
        <v>44355</v>
      </c>
      <c r="B9671" s="151">
        <v>44356</v>
      </c>
      <c r="C9671" s="33" t="s">
        <v>1314</v>
      </c>
      <c r="D9671" s="34">
        <f>VLOOKUP(Pag_Inicio_Corr_mas_casos[[#This Row],[Corregimiento]],Hoja3!$A$2:$D$676,4,0)</f>
        <v>81009</v>
      </c>
      <c r="E9671" s="33">
        <v>23</v>
      </c>
    </row>
    <row r="9672" spans="1:5" x14ac:dyDescent="0.2">
      <c r="A9672" s="150">
        <v>44355</v>
      </c>
      <c r="B9672" s="151">
        <v>44356</v>
      </c>
      <c r="C9672" s="33" t="s">
        <v>1315</v>
      </c>
      <c r="D9672" s="34">
        <f>VLOOKUP(Pag_Inicio_Corr_mas_casos[[#This Row],[Corregimiento]],Hoja3!$A$2:$D$676,4,0)</f>
        <v>80812</v>
      </c>
      <c r="E9672" s="33">
        <v>22</v>
      </c>
    </row>
    <row r="9673" spans="1:5" x14ac:dyDescent="0.2">
      <c r="A9673" s="150">
        <v>44355</v>
      </c>
      <c r="B9673" s="151">
        <v>44356</v>
      </c>
      <c r="C9673" s="33" t="s">
        <v>942</v>
      </c>
      <c r="D9673" s="34">
        <f>VLOOKUP(Pag_Inicio_Corr_mas_casos[[#This Row],[Corregimiento]],Hoja3!$A$2:$D$676,4,0)</f>
        <v>80807</v>
      </c>
      <c r="E9673" s="33">
        <v>21</v>
      </c>
    </row>
    <row r="9674" spans="1:5" x14ac:dyDescent="0.2">
      <c r="A9674" s="150">
        <v>44355</v>
      </c>
      <c r="B9674" s="151">
        <v>44356</v>
      </c>
      <c r="C9674" s="33" t="s">
        <v>967</v>
      </c>
      <c r="D9674" s="34">
        <f>VLOOKUP(Pag_Inicio_Corr_mas_casos[[#This Row],[Corregimiento]],Hoja3!$A$2:$D$676,4,0)</f>
        <v>30107</v>
      </c>
      <c r="E9674" s="33">
        <v>21</v>
      </c>
    </row>
    <row r="9675" spans="1:5" x14ac:dyDescent="0.2">
      <c r="A9675" s="150">
        <v>44355</v>
      </c>
      <c r="B9675" s="151">
        <v>44356</v>
      </c>
      <c r="C9675" s="33" t="s">
        <v>1047</v>
      </c>
      <c r="D9675" s="34">
        <f>VLOOKUP(Pag_Inicio_Corr_mas_casos[[#This Row],[Corregimiento]],Hoja3!$A$2:$D$676,4,0)</f>
        <v>40601</v>
      </c>
      <c r="E9675" s="33">
        <v>21</v>
      </c>
    </row>
    <row r="9676" spans="1:5" x14ac:dyDescent="0.2">
      <c r="A9676" s="150">
        <v>44355</v>
      </c>
      <c r="B9676" s="151">
        <v>44356</v>
      </c>
      <c r="C9676" s="33" t="s">
        <v>940</v>
      </c>
      <c r="D9676" s="34">
        <f>VLOOKUP(Pag_Inicio_Corr_mas_casos[[#This Row],[Corregimiento]],Hoja3!$A$2:$D$676,4,0)</f>
        <v>80806</v>
      </c>
      <c r="E9676" s="33">
        <v>17</v>
      </c>
    </row>
    <row r="9677" spans="1:5" x14ac:dyDescent="0.2">
      <c r="A9677" s="150">
        <v>44355</v>
      </c>
      <c r="B9677" s="151">
        <v>44356</v>
      </c>
      <c r="C9677" s="33" t="s">
        <v>1012</v>
      </c>
      <c r="D9677" s="34">
        <f>VLOOKUP(Pag_Inicio_Corr_mas_casos[[#This Row],[Corregimiento]],Hoja3!$A$2:$D$676,4,0)</f>
        <v>80819</v>
      </c>
      <c r="E9677" s="33">
        <v>17</v>
      </c>
    </row>
    <row r="9678" spans="1:5" x14ac:dyDescent="0.2">
      <c r="A9678" s="150">
        <v>44355</v>
      </c>
      <c r="B9678" s="151">
        <v>44356</v>
      </c>
      <c r="C9678" s="33" t="s">
        <v>1019</v>
      </c>
      <c r="D9678" s="34">
        <f>VLOOKUP(Pag_Inicio_Corr_mas_casos[[#This Row],[Corregimiento]],Hoja3!$A$2:$D$676,4,0)</f>
        <v>81001</v>
      </c>
      <c r="E9678" s="33">
        <v>16</v>
      </c>
    </row>
    <row r="9679" spans="1:5" x14ac:dyDescent="0.2">
      <c r="A9679" s="150">
        <v>44355</v>
      </c>
      <c r="B9679" s="151">
        <v>44356</v>
      </c>
      <c r="C9679" s="33" t="s">
        <v>937</v>
      </c>
      <c r="D9679" s="34">
        <f>VLOOKUP(Pag_Inicio_Corr_mas_casos[[#This Row],[Corregimiento]],Hoja3!$A$2:$D$676,4,0)</f>
        <v>80810</v>
      </c>
      <c r="E9679" s="33">
        <v>15</v>
      </c>
    </row>
    <row r="9680" spans="1:5" x14ac:dyDescent="0.2">
      <c r="A9680" s="150">
        <v>44355</v>
      </c>
      <c r="B9680" s="151">
        <v>44356</v>
      </c>
      <c r="C9680" s="33" t="s">
        <v>1036</v>
      </c>
      <c r="D9680" s="34">
        <f>VLOOKUP(Pag_Inicio_Corr_mas_casos[[#This Row],[Corregimiento]],Hoja3!$A$2:$D$676,4,0)</f>
        <v>130106</v>
      </c>
      <c r="E9680" s="33">
        <v>14</v>
      </c>
    </row>
    <row r="9681" spans="1:5" x14ac:dyDescent="0.2">
      <c r="A9681" s="150">
        <v>44355</v>
      </c>
      <c r="B9681" s="151">
        <v>44356</v>
      </c>
      <c r="C9681" s="33" t="s">
        <v>1021</v>
      </c>
      <c r="D9681" s="34">
        <f>VLOOKUP(Pag_Inicio_Corr_mas_casos[[#This Row],[Corregimiento]],Hoja3!$A$2:$D$676,4,0)</f>
        <v>81003</v>
      </c>
      <c r="E9681" s="33">
        <v>14</v>
      </c>
    </row>
    <row r="9682" spans="1:5" x14ac:dyDescent="0.2">
      <c r="A9682" s="150">
        <v>44355</v>
      </c>
      <c r="B9682" s="151">
        <v>44356</v>
      </c>
      <c r="C9682" s="33" t="s">
        <v>1054</v>
      </c>
      <c r="D9682" s="34">
        <f>VLOOKUP(Pag_Inicio_Corr_mas_casos[[#This Row],[Corregimiento]],Hoja3!$A$2:$D$676,4,0)</f>
        <v>130102</v>
      </c>
      <c r="E9682" s="33">
        <v>14</v>
      </c>
    </row>
    <row r="9683" spans="1:5" x14ac:dyDescent="0.2">
      <c r="A9683" s="150">
        <v>44355</v>
      </c>
      <c r="B9683" s="151">
        <v>44356</v>
      </c>
      <c r="C9683" s="33" t="s">
        <v>959</v>
      </c>
      <c r="D9683" s="34">
        <f>VLOOKUP(Pag_Inicio_Corr_mas_casos[[#This Row],[Corregimiento]],Hoja3!$A$2:$D$676,4,0)</f>
        <v>130701</v>
      </c>
      <c r="E9683" s="33">
        <v>14</v>
      </c>
    </row>
    <row r="9684" spans="1:5" x14ac:dyDescent="0.2">
      <c r="A9684" s="150">
        <v>44355</v>
      </c>
      <c r="B9684" s="151">
        <v>44356</v>
      </c>
      <c r="C9684" s="33" t="s">
        <v>946</v>
      </c>
      <c r="D9684" s="34">
        <f>VLOOKUP(Pag_Inicio_Corr_mas_casos[[#This Row],[Corregimiento]],Hoja3!$A$2:$D$676,4,0)</f>
        <v>80814</v>
      </c>
      <c r="E9684" s="33">
        <v>13</v>
      </c>
    </row>
    <row r="9685" spans="1:5" x14ac:dyDescent="0.2">
      <c r="A9685" s="150">
        <v>44355</v>
      </c>
      <c r="B9685" s="151">
        <v>44356</v>
      </c>
      <c r="C9685" s="33" t="s">
        <v>992</v>
      </c>
      <c r="D9685" s="34">
        <f>VLOOKUP(Pag_Inicio_Corr_mas_casos[[#This Row],[Corregimiento]],Hoja3!$A$2:$D$676,4,0)</f>
        <v>80808</v>
      </c>
      <c r="E9685" s="33">
        <v>13</v>
      </c>
    </row>
    <row r="9686" spans="1:5" x14ac:dyDescent="0.2">
      <c r="A9686" s="150">
        <v>44355</v>
      </c>
      <c r="B9686" s="151">
        <v>44356</v>
      </c>
      <c r="C9686" s="33" t="s">
        <v>941</v>
      </c>
      <c r="D9686" s="34">
        <f>VLOOKUP(Pag_Inicio_Corr_mas_casos[[#This Row],[Corregimiento]],Hoja3!$A$2:$D$676,4,0)</f>
        <v>80823</v>
      </c>
      <c r="E9686" s="33">
        <v>13</v>
      </c>
    </row>
    <row r="9687" spans="1:5" x14ac:dyDescent="0.2">
      <c r="A9687" s="150">
        <v>44355</v>
      </c>
      <c r="B9687" s="151">
        <v>44356</v>
      </c>
      <c r="C9687" s="33" t="s">
        <v>1032</v>
      </c>
      <c r="D9687" s="34">
        <f>VLOOKUP(Pag_Inicio_Corr_mas_casos[[#This Row],[Corregimiento]],Hoja3!$A$2:$D$676,4,0)</f>
        <v>30104</v>
      </c>
      <c r="E9687" s="33">
        <v>12</v>
      </c>
    </row>
    <row r="9688" spans="1:5" x14ac:dyDescent="0.2">
      <c r="A9688" s="152">
        <v>44356</v>
      </c>
      <c r="B9688" s="153">
        <v>44357</v>
      </c>
      <c r="C9688" s="36" t="s">
        <v>1011</v>
      </c>
      <c r="D9688" s="37">
        <f>VLOOKUP(Pag_Inicio_Corr_mas_casos[[#This Row],[Corregimiento]],Hoja3!$A$2:$D$676,4,0)</f>
        <v>80809</v>
      </c>
      <c r="E9688" s="36">
        <v>28</v>
      </c>
    </row>
    <row r="9689" spans="1:5" x14ac:dyDescent="0.2">
      <c r="A9689" s="152">
        <v>44356</v>
      </c>
      <c r="B9689" s="153">
        <v>44357</v>
      </c>
      <c r="C9689" s="36" t="s">
        <v>940</v>
      </c>
      <c r="D9689" s="37">
        <f>VLOOKUP(Pag_Inicio_Corr_mas_casos[[#This Row],[Corregimiento]],Hoja3!$A$2:$D$676,4,0)</f>
        <v>80806</v>
      </c>
      <c r="E9689" s="36">
        <v>27</v>
      </c>
    </row>
    <row r="9690" spans="1:5" x14ac:dyDescent="0.2">
      <c r="A9690" s="152">
        <v>44356</v>
      </c>
      <c r="B9690" s="153">
        <v>44357</v>
      </c>
      <c r="C9690" s="36" t="s">
        <v>1012</v>
      </c>
      <c r="D9690" s="37">
        <f>VLOOKUP(Pag_Inicio_Corr_mas_casos[[#This Row],[Corregimiento]],Hoja3!$A$2:$D$676,4,0)</f>
        <v>80819</v>
      </c>
      <c r="E9690" s="36">
        <v>27</v>
      </c>
    </row>
    <row r="9691" spans="1:5" x14ac:dyDescent="0.2">
      <c r="A9691" s="152">
        <v>44356</v>
      </c>
      <c r="B9691" s="153">
        <v>44357</v>
      </c>
      <c r="C9691" s="36" t="s">
        <v>939</v>
      </c>
      <c r="D9691" s="37">
        <f>VLOOKUP(Pag_Inicio_Corr_mas_casos[[#This Row],[Corregimiento]],Hoja3!$A$2:$D$676,4,0)</f>
        <v>81009</v>
      </c>
      <c r="E9691" s="36">
        <v>26</v>
      </c>
    </row>
    <row r="9692" spans="1:5" x14ac:dyDescent="0.2">
      <c r="A9692" s="152">
        <v>44356</v>
      </c>
      <c r="B9692" s="153">
        <v>44357</v>
      </c>
      <c r="C9692" s="36" t="s">
        <v>1046</v>
      </c>
      <c r="D9692" s="37">
        <f>VLOOKUP(Pag_Inicio_Corr_mas_casos[[#This Row],[Corregimiento]],Hoja3!$A$2:$D$676,4,0)</f>
        <v>80812</v>
      </c>
      <c r="E9692" s="36">
        <v>25</v>
      </c>
    </row>
    <row r="9693" spans="1:5" x14ac:dyDescent="0.2">
      <c r="A9693" s="152">
        <v>44356</v>
      </c>
      <c r="B9693" s="153">
        <v>44357</v>
      </c>
      <c r="C9693" s="36" t="s">
        <v>942</v>
      </c>
      <c r="D9693" s="37">
        <f>VLOOKUP(Pag_Inicio_Corr_mas_casos[[#This Row],[Corregimiento]],Hoja3!$A$2:$D$676,4,0)</f>
        <v>80807</v>
      </c>
      <c r="E9693" s="36">
        <v>22</v>
      </c>
    </row>
    <row r="9694" spans="1:5" x14ac:dyDescent="0.2">
      <c r="A9694" s="152">
        <v>44356</v>
      </c>
      <c r="B9694" s="153">
        <v>44357</v>
      </c>
      <c r="C9694" s="36" t="s">
        <v>1054</v>
      </c>
      <c r="D9694" s="37">
        <f>VLOOKUP(Pag_Inicio_Corr_mas_casos[[#This Row],[Corregimiento]],Hoja3!$A$2:$D$676,4,0)</f>
        <v>130102</v>
      </c>
      <c r="E9694" s="36">
        <v>21</v>
      </c>
    </row>
    <row r="9695" spans="1:5" x14ac:dyDescent="0.2">
      <c r="A9695" s="152">
        <v>44356</v>
      </c>
      <c r="B9695" s="153">
        <v>44357</v>
      </c>
      <c r="C9695" s="36" t="s">
        <v>947</v>
      </c>
      <c r="D9695" s="37">
        <f>VLOOKUP(Pag_Inicio_Corr_mas_casos[[#This Row],[Corregimiento]],Hoja3!$A$2:$D$676,4,0)</f>
        <v>80826</v>
      </c>
      <c r="E9695" s="36">
        <v>17</v>
      </c>
    </row>
    <row r="9696" spans="1:5" x14ac:dyDescent="0.2">
      <c r="A9696" s="152">
        <v>44356</v>
      </c>
      <c r="B9696" s="153">
        <v>44357</v>
      </c>
      <c r="C9696" s="36" t="s">
        <v>992</v>
      </c>
      <c r="D9696" s="37">
        <f>VLOOKUP(Pag_Inicio_Corr_mas_casos[[#This Row],[Corregimiento]],Hoja3!$A$2:$D$676,4,0)</f>
        <v>80808</v>
      </c>
      <c r="E9696" s="36">
        <v>17</v>
      </c>
    </row>
    <row r="9697" spans="1:5" x14ac:dyDescent="0.2">
      <c r="A9697" s="152">
        <v>44356</v>
      </c>
      <c r="B9697" s="153">
        <v>44357</v>
      </c>
      <c r="C9697" s="36" t="s">
        <v>941</v>
      </c>
      <c r="D9697" s="37">
        <f>VLOOKUP(Pag_Inicio_Corr_mas_casos[[#This Row],[Corregimiento]],Hoja3!$A$2:$D$676,4,0)</f>
        <v>80823</v>
      </c>
      <c r="E9697" s="36">
        <v>17</v>
      </c>
    </row>
    <row r="9698" spans="1:5" x14ac:dyDescent="0.2">
      <c r="A9698" s="152">
        <v>44356</v>
      </c>
      <c r="B9698" s="153">
        <v>44357</v>
      </c>
      <c r="C9698" s="36" t="s">
        <v>1302</v>
      </c>
      <c r="D9698" s="37">
        <f>VLOOKUP(Pag_Inicio_Corr_mas_casos[[#This Row],[Corregimiento]],Hoja3!$A$2:$D$676,4,0)</f>
        <v>100102</v>
      </c>
      <c r="E9698" s="36">
        <v>16</v>
      </c>
    </row>
    <row r="9699" spans="1:5" x14ac:dyDescent="0.2">
      <c r="A9699" s="152">
        <v>44356</v>
      </c>
      <c r="B9699" s="153">
        <v>44357</v>
      </c>
      <c r="C9699" s="36" t="s">
        <v>937</v>
      </c>
      <c r="D9699" s="37">
        <f>VLOOKUP(Pag_Inicio_Corr_mas_casos[[#This Row],[Corregimiento]],Hoja3!$A$2:$D$676,4,0)</f>
        <v>80810</v>
      </c>
      <c r="E9699" s="36">
        <v>15</v>
      </c>
    </row>
    <row r="9700" spans="1:5" x14ac:dyDescent="0.2">
      <c r="A9700" s="152">
        <v>44356</v>
      </c>
      <c r="B9700" s="153">
        <v>44357</v>
      </c>
      <c r="C9700" s="36" t="s">
        <v>946</v>
      </c>
      <c r="D9700" s="37">
        <f>VLOOKUP(Pag_Inicio_Corr_mas_casos[[#This Row],[Corregimiento]],Hoja3!$A$2:$D$676,4,0)</f>
        <v>80814</v>
      </c>
      <c r="E9700" s="36">
        <v>15</v>
      </c>
    </row>
    <row r="9701" spans="1:5" x14ac:dyDescent="0.2">
      <c r="A9701" s="152">
        <v>44356</v>
      </c>
      <c r="B9701" s="153">
        <v>44357</v>
      </c>
      <c r="C9701" s="36" t="s">
        <v>1019</v>
      </c>
      <c r="D9701" s="37">
        <f>VLOOKUP(Pag_Inicio_Corr_mas_casos[[#This Row],[Corregimiento]],Hoja3!$A$2:$D$676,4,0)</f>
        <v>81001</v>
      </c>
      <c r="E9701" s="36">
        <v>15</v>
      </c>
    </row>
    <row r="9702" spans="1:5" x14ac:dyDescent="0.2">
      <c r="A9702" s="152">
        <v>44356</v>
      </c>
      <c r="B9702" s="153">
        <v>44357</v>
      </c>
      <c r="C9702" s="36" t="s">
        <v>951</v>
      </c>
      <c r="D9702" s="37">
        <f>VLOOKUP(Pag_Inicio_Corr_mas_casos[[#This Row],[Corregimiento]],Hoja3!$A$2:$D$676,4,0)</f>
        <v>80813</v>
      </c>
      <c r="E9702" s="36">
        <v>15</v>
      </c>
    </row>
    <row r="9703" spans="1:5" x14ac:dyDescent="0.2">
      <c r="A9703" s="152">
        <v>44356</v>
      </c>
      <c r="B9703" s="153">
        <v>44357</v>
      </c>
      <c r="C9703" s="36" t="s">
        <v>1021</v>
      </c>
      <c r="D9703" s="37">
        <f>VLOOKUP(Pag_Inicio_Corr_mas_casos[[#This Row],[Corregimiento]],Hoja3!$A$2:$D$676,4,0)</f>
        <v>81003</v>
      </c>
      <c r="E9703" s="36">
        <v>14</v>
      </c>
    </row>
    <row r="9704" spans="1:5" x14ac:dyDescent="0.2">
      <c r="A9704" s="152">
        <v>44356</v>
      </c>
      <c r="B9704" s="153">
        <v>44357</v>
      </c>
      <c r="C9704" s="36" t="s">
        <v>1068</v>
      </c>
      <c r="D9704" s="37">
        <f>VLOOKUP(Pag_Inicio_Corr_mas_casos[[#This Row],[Corregimiento]],Hoja3!$A$2:$D$676,4,0)</f>
        <v>130101</v>
      </c>
      <c r="E9704" s="36">
        <v>14</v>
      </c>
    </row>
    <row r="9705" spans="1:5" x14ac:dyDescent="0.2">
      <c r="A9705" s="152">
        <v>44356</v>
      </c>
      <c r="B9705" s="153">
        <v>44357</v>
      </c>
      <c r="C9705" s="36" t="s">
        <v>1036</v>
      </c>
      <c r="D9705" s="37">
        <f>VLOOKUP(Pag_Inicio_Corr_mas_casos[[#This Row],[Corregimiento]],Hoja3!$A$2:$D$676,4,0)</f>
        <v>130106</v>
      </c>
      <c r="E9705" s="36">
        <v>14</v>
      </c>
    </row>
    <row r="9706" spans="1:5" x14ac:dyDescent="0.2">
      <c r="A9706" s="152">
        <v>44356</v>
      </c>
      <c r="B9706" s="153">
        <v>44357</v>
      </c>
      <c r="C9706" s="36" t="s">
        <v>970</v>
      </c>
      <c r="D9706" s="37">
        <f>VLOOKUP(Pag_Inicio_Corr_mas_casos[[#This Row],[Corregimiento]],Hoja3!$A$2:$D$676,4,0)</f>
        <v>40606</v>
      </c>
      <c r="E9706" s="36">
        <v>12</v>
      </c>
    </row>
    <row r="9707" spans="1:5" x14ac:dyDescent="0.2">
      <c r="A9707" s="152">
        <v>44356</v>
      </c>
      <c r="B9707" s="153">
        <v>44357</v>
      </c>
      <c r="C9707" s="36" t="s">
        <v>1308</v>
      </c>
      <c r="D9707" s="37">
        <f>VLOOKUP(Pag_Inicio_Corr_mas_casos[[#This Row],[Corregimiento]],Hoja3!$A$2:$D$676,4,0)</f>
        <v>100104</v>
      </c>
      <c r="E9707" s="36">
        <v>11</v>
      </c>
    </row>
    <row r="9708" spans="1:5" x14ac:dyDescent="0.2">
      <c r="A9708" s="159">
        <v>44357</v>
      </c>
      <c r="B9708" s="160">
        <v>44358</v>
      </c>
      <c r="C9708" s="41" t="s">
        <v>1011</v>
      </c>
      <c r="D9708" s="42">
        <f>VLOOKUP(Pag_Inicio_Corr_mas_casos[[#This Row],[Corregimiento]],Hoja3!$A$2:$D$676,4,0)</f>
        <v>80809</v>
      </c>
      <c r="E9708" s="41">
        <v>41</v>
      </c>
    </row>
    <row r="9709" spans="1:5" x14ac:dyDescent="0.2">
      <c r="A9709" s="159">
        <v>44357</v>
      </c>
      <c r="B9709" s="160">
        <v>44358</v>
      </c>
      <c r="C9709" s="41" t="s">
        <v>942</v>
      </c>
      <c r="D9709" s="42">
        <f>VLOOKUP(Pag_Inicio_Corr_mas_casos[[#This Row],[Corregimiento]],Hoja3!$A$2:$D$676,4,0)</f>
        <v>80807</v>
      </c>
      <c r="E9709" s="41">
        <v>30</v>
      </c>
    </row>
    <row r="9710" spans="1:5" x14ac:dyDescent="0.2">
      <c r="A9710" s="159">
        <v>44357</v>
      </c>
      <c r="B9710" s="160">
        <v>44358</v>
      </c>
      <c r="C9710" s="41" t="s">
        <v>947</v>
      </c>
      <c r="D9710" s="42">
        <f>VLOOKUP(Pag_Inicio_Corr_mas_casos[[#This Row],[Corregimiento]],Hoja3!$A$2:$D$676,4,0)</f>
        <v>80826</v>
      </c>
      <c r="E9710" s="41">
        <v>27</v>
      </c>
    </row>
    <row r="9711" spans="1:5" x14ac:dyDescent="0.2">
      <c r="A9711" s="159">
        <v>44357</v>
      </c>
      <c r="B9711" s="160">
        <v>44358</v>
      </c>
      <c r="C9711" s="41" t="s">
        <v>939</v>
      </c>
      <c r="D9711" s="42">
        <f>VLOOKUP(Pag_Inicio_Corr_mas_casos[[#This Row],[Corregimiento]],Hoja3!$A$2:$D$676,4,0)</f>
        <v>81009</v>
      </c>
      <c r="E9711" s="41">
        <v>24</v>
      </c>
    </row>
    <row r="9712" spans="1:5" x14ac:dyDescent="0.2">
      <c r="A9712" s="159">
        <v>44357</v>
      </c>
      <c r="B9712" s="160">
        <v>44358</v>
      </c>
      <c r="C9712" s="41" t="s">
        <v>946</v>
      </c>
      <c r="D9712" s="42">
        <f>VLOOKUP(Pag_Inicio_Corr_mas_casos[[#This Row],[Corregimiento]],Hoja3!$A$2:$D$676,4,0)</f>
        <v>80814</v>
      </c>
      <c r="E9712" s="41">
        <v>20</v>
      </c>
    </row>
    <row r="9713" spans="1:5" x14ac:dyDescent="0.2">
      <c r="A9713" s="159">
        <v>44357</v>
      </c>
      <c r="B9713" s="160">
        <v>44358</v>
      </c>
      <c r="C9713" s="41" t="s">
        <v>940</v>
      </c>
      <c r="D9713" s="42">
        <f>VLOOKUP(Pag_Inicio_Corr_mas_casos[[#This Row],[Corregimiento]],Hoja3!$A$2:$D$676,4,0)</f>
        <v>80806</v>
      </c>
      <c r="E9713" s="41">
        <v>20</v>
      </c>
    </row>
    <row r="9714" spans="1:5" x14ac:dyDescent="0.2">
      <c r="A9714" s="159">
        <v>44357</v>
      </c>
      <c r="B9714" s="160">
        <v>44358</v>
      </c>
      <c r="C9714" s="41" t="s">
        <v>1046</v>
      </c>
      <c r="D9714" s="42">
        <f>VLOOKUP(Pag_Inicio_Corr_mas_casos[[#This Row],[Corregimiento]],Hoja3!$A$2:$D$676,4,0)</f>
        <v>80812</v>
      </c>
      <c r="E9714" s="41">
        <v>19</v>
      </c>
    </row>
    <row r="9715" spans="1:5" x14ac:dyDescent="0.2">
      <c r="A9715" s="159">
        <v>44357</v>
      </c>
      <c r="B9715" s="160">
        <v>44358</v>
      </c>
      <c r="C9715" s="41" t="s">
        <v>1012</v>
      </c>
      <c r="D9715" s="42">
        <f>VLOOKUP(Pag_Inicio_Corr_mas_casos[[#This Row],[Corregimiento]],Hoja3!$A$2:$D$676,4,0)</f>
        <v>80819</v>
      </c>
      <c r="E9715" s="41">
        <v>18</v>
      </c>
    </row>
    <row r="9716" spans="1:5" x14ac:dyDescent="0.2">
      <c r="A9716" s="159">
        <v>44357</v>
      </c>
      <c r="B9716" s="160">
        <v>44358</v>
      </c>
      <c r="C9716" s="41" t="s">
        <v>992</v>
      </c>
      <c r="D9716" s="42">
        <f>VLOOKUP(Pag_Inicio_Corr_mas_casos[[#This Row],[Corregimiento]],Hoja3!$A$2:$D$676,4,0)</f>
        <v>80808</v>
      </c>
      <c r="E9716" s="41">
        <v>17</v>
      </c>
    </row>
    <row r="9717" spans="1:5" x14ac:dyDescent="0.2">
      <c r="A9717" s="159">
        <v>44357</v>
      </c>
      <c r="B9717" s="160">
        <v>44358</v>
      </c>
      <c r="C9717" s="41" t="s">
        <v>1022</v>
      </c>
      <c r="D9717" s="42">
        <f>VLOOKUP(Pag_Inicio_Corr_mas_casos[[#This Row],[Corregimiento]],Hoja3!$A$2:$D$676,4,0)</f>
        <v>91001</v>
      </c>
      <c r="E9717" s="41">
        <v>17</v>
      </c>
    </row>
    <row r="9718" spans="1:5" x14ac:dyDescent="0.2">
      <c r="A9718" s="159">
        <v>44357</v>
      </c>
      <c r="B9718" s="160">
        <v>44358</v>
      </c>
      <c r="C9718" s="41" t="s">
        <v>1019</v>
      </c>
      <c r="D9718" s="42">
        <f>VLOOKUP(Pag_Inicio_Corr_mas_casos[[#This Row],[Corregimiento]],Hoja3!$A$2:$D$676,4,0)</f>
        <v>81001</v>
      </c>
      <c r="E9718" s="41">
        <v>17</v>
      </c>
    </row>
    <row r="9719" spans="1:5" x14ac:dyDescent="0.2">
      <c r="A9719" s="159">
        <v>44357</v>
      </c>
      <c r="B9719" s="160">
        <v>44358</v>
      </c>
      <c r="C9719" s="41" t="s">
        <v>941</v>
      </c>
      <c r="D9719" s="42">
        <f>VLOOKUP(Pag_Inicio_Corr_mas_casos[[#This Row],[Corregimiento]],Hoja3!$A$2:$D$676,4,0)</f>
        <v>80823</v>
      </c>
      <c r="E9719" s="41">
        <v>16</v>
      </c>
    </row>
    <row r="9720" spans="1:5" x14ac:dyDescent="0.2">
      <c r="A9720" s="159">
        <v>44357</v>
      </c>
      <c r="B9720" s="160">
        <v>44358</v>
      </c>
      <c r="C9720" s="41" t="s">
        <v>937</v>
      </c>
      <c r="D9720" s="42">
        <f>VLOOKUP(Pag_Inicio_Corr_mas_casos[[#This Row],[Corregimiento]],Hoja3!$A$2:$D$676,4,0)</f>
        <v>80810</v>
      </c>
      <c r="E9720" s="41">
        <v>16</v>
      </c>
    </row>
    <row r="9721" spans="1:5" x14ac:dyDescent="0.2">
      <c r="A9721" s="159">
        <v>44357</v>
      </c>
      <c r="B9721" s="160">
        <v>44358</v>
      </c>
      <c r="C9721" s="41" t="s">
        <v>1068</v>
      </c>
      <c r="D9721" s="42">
        <f>VLOOKUP(Pag_Inicio_Corr_mas_casos[[#This Row],[Corregimiento]],Hoja3!$A$2:$D$676,4,0)</f>
        <v>130101</v>
      </c>
      <c r="E9721" s="41">
        <v>14</v>
      </c>
    </row>
    <row r="9722" spans="1:5" x14ac:dyDescent="0.2">
      <c r="A9722" s="159">
        <v>44357</v>
      </c>
      <c r="B9722" s="160">
        <v>44358</v>
      </c>
      <c r="C9722" s="41" t="s">
        <v>1074</v>
      </c>
      <c r="D9722" s="42">
        <f>VLOOKUP(Pag_Inicio_Corr_mas_casos[[#This Row],[Corregimiento]],Hoja3!$A$2:$D$676,4,0)</f>
        <v>90101</v>
      </c>
      <c r="E9722" s="41">
        <v>14</v>
      </c>
    </row>
    <row r="9723" spans="1:5" x14ac:dyDescent="0.2">
      <c r="A9723" s="159">
        <v>44357</v>
      </c>
      <c r="B9723" s="160">
        <v>44358</v>
      </c>
      <c r="C9723" s="41" t="s">
        <v>1021</v>
      </c>
      <c r="D9723" s="42">
        <f>VLOOKUP(Pag_Inicio_Corr_mas_casos[[#This Row],[Corregimiento]],Hoja3!$A$2:$D$676,4,0)</f>
        <v>81003</v>
      </c>
      <c r="E9723" s="41">
        <v>14</v>
      </c>
    </row>
    <row r="9724" spans="1:5" x14ac:dyDescent="0.2">
      <c r="A9724" s="159">
        <v>44357</v>
      </c>
      <c r="B9724" s="160">
        <v>44358</v>
      </c>
      <c r="C9724" s="41" t="s">
        <v>951</v>
      </c>
      <c r="D9724" s="42">
        <f>VLOOKUP(Pag_Inicio_Corr_mas_casos[[#This Row],[Corregimiento]],Hoja3!$A$2:$D$676,4,0)</f>
        <v>80813</v>
      </c>
      <c r="E9724" s="41">
        <v>13</v>
      </c>
    </row>
    <row r="9725" spans="1:5" x14ac:dyDescent="0.2">
      <c r="A9725" s="159">
        <v>44357</v>
      </c>
      <c r="B9725" s="160">
        <v>44358</v>
      </c>
      <c r="C9725" s="41" t="s">
        <v>772</v>
      </c>
      <c r="D9725" s="42">
        <f>VLOOKUP(Pag_Inicio_Corr_mas_casos[[#This Row],[Corregimiento]],Hoja3!$A$2:$D$676,4,0)</f>
        <v>80821</v>
      </c>
      <c r="E9725" s="41">
        <v>13</v>
      </c>
    </row>
    <row r="9726" spans="1:5" x14ac:dyDescent="0.2">
      <c r="A9726" s="159">
        <v>44357</v>
      </c>
      <c r="B9726" s="160">
        <v>44358</v>
      </c>
      <c r="C9726" s="41" t="s">
        <v>952</v>
      </c>
      <c r="D9726" s="42">
        <f>VLOOKUP(Pag_Inicio_Corr_mas_casos[[#This Row],[Corregimiento]],Hoja3!$A$2:$D$676,4,0)</f>
        <v>80820</v>
      </c>
      <c r="E9726" s="41">
        <v>13</v>
      </c>
    </row>
    <row r="9727" spans="1:5" x14ac:dyDescent="0.2">
      <c r="A9727" s="159">
        <v>44357</v>
      </c>
      <c r="B9727" s="160">
        <v>44358</v>
      </c>
      <c r="C9727" s="41" t="s">
        <v>938</v>
      </c>
      <c r="D9727" s="42">
        <f>VLOOKUP(Pag_Inicio_Corr_mas_casos[[#This Row],[Corregimiento]],Hoja3!$A$2:$D$676,4,0)</f>
        <v>130717</v>
      </c>
      <c r="E9727" s="41">
        <v>12</v>
      </c>
    </row>
    <row r="9728" spans="1:5" x14ac:dyDescent="0.2">
      <c r="A9728" s="163">
        <v>44358</v>
      </c>
      <c r="B9728" s="164">
        <v>44359</v>
      </c>
      <c r="C9728" s="48" t="s">
        <v>1308</v>
      </c>
      <c r="D9728" s="49">
        <f>VLOOKUP(Pag_Inicio_Corr_mas_casos[[#This Row],[Corregimiento]],Hoja3!$A$2:$D$676,4,0)</f>
        <v>100104</v>
      </c>
      <c r="E9728" s="48">
        <v>50</v>
      </c>
    </row>
    <row r="9729" spans="1:5" x14ac:dyDescent="0.2">
      <c r="A9729" s="163">
        <v>44358</v>
      </c>
      <c r="B9729" s="164">
        <v>44359</v>
      </c>
      <c r="C9729" s="48" t="s">
        <v>1011</v>
      </c>
      <c r="D9729" s="49">
        <f>VLOOKUP(Pag_Inicio_Corr_mas_casos[[#This Row],[Corregimiento]],Hoja3!$A$2:$D$676,4,0)</f>
        <v>80809</v>
      </c>
      <c r="E9729" s="48">
        <v>36</v>
      </c>
    </row>
    <row r="9730" spans="1:5" x14ac:dyDescent="0.2">
      <c r="A9730" s="163">
        <v>44358</v>
      </c>
      <c r="B9730" s="164">
        <v>44359</v>
      </c>
      <c r="C9730" s="48" t="s">
        <v>939</v>
      </c>
      <c r="D9730" s="49">
        <f>VLOOKUP(Pag_Inicio_Corr_mas_casos[[#This Row],[Corregimiento]],Hoja3!$A$2:$D$676,4,0)</f>
        <v>81009</v>
      </c>
      <c r="E9730" s="48">
        <v>30</v>
      </c>
    </row>
    <row r="9731" spans="1:5" x14ac:dyDescent="0.2">
      <c r="A9731" s="163">
        <v>44358</v>
      </c>
      <c r="B9731" s="164">
        <v>44359</v>
      </c>
      <c r="C9731" s="48" t="s">
        <v>1046</v>
      </c>
      <c r="D9731" s="49">
        <f>VLOOKUP(Pag_Inicio_Corr_mas_casos[[#This Row],[Corregimiento]],Hoja3!$A$2:$D$676,4,0)</f>
        <v>80812</v>
      </c>
      <c r="E9731" s="48">
        <v>24</v>
      </c>
    </row>
    <row r="9732" spans="1:5" x14ac:dyDescent="0.2">
      <c r="A9732" s="163">
        <v>44358</v>
      </c>
      <c r="B9732" s="164">
        <v>44359</v>
      </c>
      <c r="C9732" s="48" t="s">
        <v>1021</v>
      </c>
      <c r="D9732" s="49">
        <f>VLOOKUP(Pag_Inicio_Corr_mas_casos[[#This Row],[Corregimiento]],Hoja3!$A$2:$D$676,4,0)</f>
        <v>81003</v>
      </c>
      <c r="E9732" s="48">
        <v>22</v>
      </c>
    </row>
    <row r="9733" spans="1:5" x14ac:dyDescent="0.2">
      <c r="A9733" s="163">
        <v>44358</v>
      </c>
      <c r="B9733" s="164">
        <v>44359</v>
      </c>
      <c r="C9733" s="48" t="s">
        <v>942</v>
      </c>
      <c r="D9733" s="49">
        <f>VLOOKUP(Pag_Inicio_Corr_mas_casos[[#This Row],[Corregimiento]],Hoja3!$A$2:$D$676,4,0)</f>
        <v>80807</v>
      </c>
      <c r="E9733" s="48">
        <v>20</v>
      </c>
    </row>
    <row r="9734" spans="1:5" x14ac:dyDescent="0.2">
      <c r="A9734" s="163">
        <v>44358</v>
      </c>
      <c r="B9734" s="164">
        <v>44359</v>
      </c>
      <c r="C9734" s="48" t="s">
        <v>947</v>
      </c>
      <c r="D9734" s="49">
        <f>VLOOKUP(Pag_Inicio_Corr_mas_casos[[#This Row],[Corregimiento]],Hoja3!$A$2:$D$676,4,0)</f>
        <v>80826</v>
      </c>
      <c r="E9734" s="48">
        <v>19</v>
      </c>
    </row>
    <row r="9735" spans="1:5" x14ac:dyDescent="0.2">
      <c r="A9735" s="163">
        <v>44358</v>
      </c>
      <c r="B9735" s="164">
        <v>44359</v>
      </c>
      <c r="C9735" s="48" t="s">
        <v>1022</v>
      </c>
      <c r="D9735" s="49">
        <f>VLOOKUP(Pag_Inicio_Corr_mas_casos[[#This Row],[Corregimiento]],Hoja3!$A$2:$D$676,4,0)</f>
        <v>91001</v>
      </c>
      <c r="E9735" s="48">
        <v>18</v>
      </c>
    </row>
    <row r="9736" spans="1:5" x14ac:dyDescent="0.2">
      <c r="A9736" s="163">
        <v>44358</v>
      </c>
      <c r="B9736" s="164">
        <v>44359</v>
      </c>
      <c r="C9736" s="48" t="s">
        <v>1068</v>
      </c>
      <c r="D9736" s="49">
        <f>VLOOKUP(Pag_Inicio_Corr_mas_casos[[#This Row],[Corregimiento]],Hoja3!$A$2:$D$676,4,0)</f>
        <v>130101</v>
      </c>
      <c r="E9736" s="48">
        <v>17</v>
      </c>
    </row>
    <row r="9737" spans="1:5" x14ac:dyDescent="0.2">
      <c r="A9737" s="163">
        <v>44358</v>
      </c>
      <c r="B9737" s="164">
        <v>44359</v>
      </c>
      <c r="C9737" s="48" t="s">
        <v>937</v>
      </c>
      <c r="D9737" s="49">
        <f>VLOOKUP(Pag_Inicio_Corr_mas_casos[[#This Row],[Corregimiento]],Hoja3!$A$2:$D$676,4,0)</f>
        <v>80810</v>
      </c>
      <c r="E9737" s="48">
        <v>17</v>
      </c>
    </row>
    <row r="9738" spans="1:5" x14ac:dyDescent="0.2">
      <c r="A9738" s="163">
        <v>44358</v>
      </c>
      <c r="B9738" s="164">
        <v>44359</v>
      </c>
      <c r="C9738" s="48" t="s">
        <v>1054</v>
      </c>
      <c r="D9738" s="49">
        <f>VLOOKUP(Pag_Inicio_Corr_mas_casos[[#This Row],[Corregimiento]],Hoja3!$A$2:$D$676,4,0)</f>
        <v>130102</v>
      </c>
      <c r="E9738" s="48">
        <v>17</v>
      </c>
    </row>
    <row r="9739" spans="1:5" x14ac:dyDescent="0.2">
      <c r="A9739" s="163">
        <v>44358</v>
      </c>
      <c r="B9739" s="164">
        <v>44359</v>
      </c>
      <c r="C9739" s="48" t="s">
        <v>772</v>
      </c>
      <c r="D9739" s="49">
        <f>VLOOKUP(Pag_Inicio_Corr_mas_casos[[#This Row],[Corregimiento]],Hoja3!$A$2:$D$676,4,0)</f>
        <v>80821</v>
      </c>
      <c r="E9739" s="48">
        <v>17</v>
      </c>
    </row>
    <row r="9740" spans="1:5" x14ac:dyDescent="0.2">
      <c r="A9740" s="163">
        <v>44358</v>
      </c>
      <c r="B9740" s="164">
        <v>44359</v>
      </c>
      <c r="C9740" s="48" t="s">
        <v>1036</v>
      </c>
      <c r="D9740" s="49">
        <f>VLOOKUP(Pag_Inicio_Corr_mas_casos[[#This Row],[Corregimiento]],Hoja3!$A$2:$D$676,4,0)</f>
        <v>130106</v>
      </c>
      <c r="E9740" s="48">
        <v>16</v>
      </c>
    </row>
    <row r="9741" spans="1:5" x14ac:dyDescent="0.2">
      <c r="A9741" s="163">
        <v>44358</v>
      </c>
      <c r="B9741" s="164">
        <v>44359</v>
      </c>
      <c r="C9741" s="48" t="s">
        <v>1032</v>
      </c>
      <c r="D9741" s="49">
        <f>VLOOKUP(Pag_Inicio_Corr_mas_casos[[#This Row],[Corregimiento]],Hoja3!$A$2:$D$676,4,0)</f>
        <v>30104</v>
      </c>
      <c r="E9741" s="48">
        <v>16</v>
      </c>
    </row>
    <row r="9742" spans="1:5" x14ac:dyDescent="0.2">
      <c r="A9742" s="163">
        <v>44358</v>
      </c>
      <c r="B9742" s="164">
        <v>44359</v>
      </c>
      <c r="C9742" s="48" t="s">
        <v>940</v>
      </c>
      <c r="D9742" s="49">
        <f>VLOOKUP(Pag_Inicio_Corr_mas_casos[[#This Row],[Corregimiento]],Hoja3!$A$2:$D$676,4,0)</f>
        <v>80806</v>
      </c>
      <c r="E9742" s="48">
        <v>15</v>
      </c>
    </row>
    <row r="9743" spans="1:5" x14ac:dyDescent="0.2">
      <c r="A9743" s="163">
        <v>44358</v>
      </c>
      <c r="B9743" s="164">
        <v>44359</v>
      </c>
      <c r="C9743" s="48" t="s">
        <v>946</v>
      </c>
      <c r="D9743" s="49">
        <f>VLOOKUP(Pag_Inicio_Corr_mas_casos[[#This Row],[Corregimiento]],Hoja3!$A$2:$D$676,4,0)</f>
        <v>80814</v>
      </c>
      <c r="E9743" s="48">
        <v>14</v>
      </c>
    </row>
    <row r="9744" spans="1:5" x14ac:dyDescent="0.2">
      <c r="A9744" s="163">
        <v>44358</v>
      </c>
      <c r="B9744" s="164">
        <v>44359</v>
      </c>
      <c r="C9744" s="48" t="s">
        <v>938</v>
      </c>
      <c r="D9744" s="49">
        <f>VLOOKUP(Pag_Inicio_Corr_mas_casos[[#This Row],[Corregimiento]],Hoja3!$A$2:$D$676,4,0)</f>
        <v>130717</v>
      </c>
      <c r="E9744" s="48">
        <v>14</v>
      </c>
    </row>
    <row r="9745" spans="1:5" x14ac:dyDescent="0.2">
      <c r="A9745" s="163">
        <v>44358</v>
      </c>
      <c r="B9745" s="164">
        <v>44359</v>
      </c>
      <c r="C9745" s="48" t="s">
        <v>1012</v>
      </c>
      <c r="D9745" s="49">
        <f>VLOOKUP(Pag_Inicio_Corr_mas_casos[[#This Row],[Corregimiento]],Hoja3!$A$2:$D$676,4,0)</f>
        <v>80819</v>
      </c>
      <c r="E9745" s="48">
        <v>14</v>
      </c>
    </row>
    <row r="9746" spans="1:5" x14ac:dyDescent="0.2">
      <c r="A9746" s="163">
        <v>44358</v>
      </c>
      <c r="B9746" s="164">
        <v>44359</v>
      </c>
      <c r="C9746" s="48" t="s">
        <v>948</v>
      </c>
      <c r="D9746" s="49">
        <f>VLOOKUP(Pag_Inicio_Corr_mas_casos[[#This Row],[Corregimiento]],Hoja3!$A$2:$D$676,4,0)</f>
        <v>80811</v>
      </c>
      <c r="E9746" s="48">
        <v>13</v>
      </c>
    </row>
    <row r="9747" spans="1:5" x14ac:dyDescent="0.2">
      <c r="A9747" s="163">
        <v>44358</v>
      </c>
      <c r="B9747" s="164">
        <v>44359</v>
      </c>
      <c r="C9747" s="48" t="s">
        <v>953</v>
      </c>
      <c r="D9747" s="49">
        <f>VLOOKUP(Pag_Inicio_Corr_mas_casos[[#This Row],[Corregimiento]],Hoja3!$A$2:$D$676,4,0)</f>
        <v>80817</v>
      </c>
      <c r="E9747" s="48">
        <v>12</v>
      </c>
    </row>
    <row r="9748" spans="1:5" x14ac:dyDescent="0.2">
      <c r="A9748" s="44">
        <v>44359</v>
      </c>
      <c r="B9748" s="45">
        <v>44359</v>
      </c>
      <c r="C9748" s="51" t="s">
        <v>1308</v>
      </c>
      <c r="D9748" s="52">
        <f>VLOOKUP(Pag_Inicio_Corr_mas_casos[[#This Row],[Corregimiento]],Hoja3!$A$2:$D$676,4,0)</f>
        <v>100104</v>
      </c>
      <c r="E9748" s="51">
        <v>50</v>
      </c>
    </row>
    <row r="9749" spans="1:5" x14ac:dyDescent="0.2">
      <c r="A9749" s="44">
        <v>44359</v>
      </c>
      <c r="B9749" s="45">
        <v>44359</v>
      </c>
      <c r="C9749" s="51" t="s">
        <v>1011</v>
      </c>
      <c r="D9749" s="52">
        <f>VLOOKUP(Pag_Inicio_Corr_mas_casos[[#This Row],[Corregimiento]],Hoja3!$A$2:$D$676,4,0)</f>
        <v>80809</v>
      </c>
      <c r="E9749" s="51">
        <v>36</v>
      </c>
    </row>
    <row r="9750" spans="1:5" x14ac:dyDescent="0.2">
      <c r="A9750" s="44">
        <v>44359</v>
      </c>
      <c r="B9750" s="45">
        <v>44359</v>
      </c>
      <c r="C9750" s="51" t="s">
        <v>939</v>
      </c>
      <c r="D9750" s="52">
        <f>VLOOKUP(Pag_Inicio_Corr_mas_casos[[#This Row],[Corregimiento]],Hoja3!$A$2:$D$676,4,0)</f>
        <v>81009</v>
      </c>
      <c r="E9750" s="51">
        <v>30</v>
      </c>
    </row>
    <row r="9751" spans="1:5" x14ac:dyDescent="0.2">
      <c r="A9751" s="44">
        <v>44359</v>
      </c>
      <c r="B9751" s="45">
        <v>44359</v>
      </c>
      <c r="C9751" s="51" t="s">
        <v>1046</v>
      </c>
      <c r="D9751" s="52">
        <f>VLOOKUP(Pag_Inicio_Corr_mas_casos[[#This Row],[Corregimiento]],Hoja3!$A$2:$D$676,4,0)</f>
        <v>80812</v>
      </c>
      <c r="E9751" s="51">
        <v>24</v>
      </c>
    </row>
    <row r="9752" spans="1:5" x14ac:dyDescent="0.2">
      <c r="A9752" s="44">
        <v>44359</v>
      </c>
      <c r="B9752" s="45">
        <v>44359</v>
      </c>
      <c r="C9752" s="51" t="s">
        <v>1021</v>
      </c>
      <c r="D9752" s="52">
        <f>VLOOKUP(Pag_Inicio_Corr_mas_casos[[#This Row],[Corregimiento]],Hoja3!$A$2:$D$676,4,0)</f>
        <v>81003</v>
      </c>
      <c r="E9752" s="51">
        <v>22</v>
      </c>
    </row>
    <row r="9753" spans="1:5" x14ac:dyDescent="0.2">
      <c r="A9753" s="44">
        <v>44359</v>
      </c>
      <c r="B9753" s="45">
        <v>44359</v>
      </c>
      <c r="C9753" s="51" t="s">
        <v>942</v>
      </c>
      <c r="D9753" s="52">
        <f>VLOOKUP(Pag_Inicio_Corr_mas_casos[[#This Row],[Corregimiento]],Hoja3!$A$2:$D$676,4,0)</f>
        <v>80807</v>
      </c>
      <c r="E9753" s="51">
        <v>20</v>
      </c>
    </row>
    <row r="9754" spans="1:5" x14ac:dyDescent="0.2">
      <c r="A9754" s="44">
        <v>44359</v>
      </c>
      <c r="B9754" s="45">
        <v>44359</v>
      </c>
      <c r="C9754" s="51" t="s">
        <v>947</v>
      </c>
      <c r="D9754" s="52">
        <f>VLOOKUP(Pag_Inicio_Corr_mas_casos[[#This Row],[Corregimiento]],Hoja3!$A$2:$D$676,4,0)</f>
        <v>80826</v>
      </c>
      <c r="E9754" s="51">
        <v>19</v>
      </c>
    </row>
    <row r="9755" spans="1:5" x14ac:dyDescent="0.2">
      <c r="A9755" s="44">
        <v>44359</v>
      </c>
      <c r="B9755" s="45">
        <v>44359</v>
      </c>
      <c r="C9755" s="51" t="s">
        <v>1022</v>
      </c>
      <c r="D9755" s="52">
        <f>VLOOKUP(Pag_Inicio_Corr_mas_casos[[#This Row],[Corregimiento]],Hoja3!$A$2:$D$676,4,0)</f>
        <v>91001</v>
      </c>
      <c r="E9755" s="51">
        <v>18</v>
      </c>
    </row>
    <row r="9756" spans="1:5" x14ac:dyDescent="0.2">
      <c r="A9756" s="44">
        <v>44359</v>
      </c>
      <c r="B9756" s="45">
        <v>44359</v>
      </c>
      <c r="C9756" s="51" t="s">
        <v>1068</v>
      </c>
      <c r="D9756" s="52">
        <f>VLOOKUP(Pag_Inicio_Corr_mas_casos[[#This Row],[Corregimiento]],Hoja3!$A$2:$D$676,4,0)</f>
        <v>130101</v>
      </c>
      <c r="E9756" s="51">
        <v>17</v>
      </c>
    </row>
    <row r="9757" spans="1:5" x14ac:dyDescent="0.2">
      <c r="A9757" s="44">
        <v>44359</v>
      </c>
      <c r="B9757" s="45">
        <v>44359</v>
      </c>
      <c r="C9757" s="51" t="s">
        <v>937</v>
      </c>
      <c r="D9757" s="52">
        <f>VLOOKUP(Pag_Inicio_Corr_mas_casos[[#This Row],[Corregimiento]],Hoja3!$A$2:$D$676,4,0)</f>
        <v>80810</v>
      </c>
      <c r="E9757" s="51">
        <v>17</v>
      </c>
    </row>
    <row r="9758" spans="1:5" x14ac:dyDescent="0.2">
      <c r="A9758" s="44">
        <v>44359</v>
      </c>
      <c r="B9758" s="45">
        <v>44359</v>
      </c>
      <c r="C9758" s="51" t="s">
        <v>1054</v>
      </c>
      <c r="D9758" s="52">
        <f>VLOOKUP(Pag_Inicio_Corr_mas_casos[[#This Row],[Corregimiento]],Hoja3!$A$2:$D$676,4,0)</f>
        <v>130102</v>
      </c>
      <c r="E9758" s="51">
        <v>17</v>
      </c>
    </row>
    <row r="9759" spans="1:5" x14ac:dyDescent="0.2">
      <c r="A9759" s="44">
        <v>44359</v>
      </c>
      <c r="B9759" s="45">
        <v>44359</v>
      </c>
      <c r="C9759" s="51" t="s">
        <v>772</v>
      </c>
      <c r="D9759" s="52">
        <f>VLOOKUP(Pag_Inicio_Corr_mas_casos[[#This Row],[Corregimiento]],Hoja3!$A$2:$D$676,4,0)</f>
        <v>80821</v>
      </c>
      <c r="E9759" s="51">
        <v>17</v>
      </c>
    </row>
    <row r="9760" spans="1:5" x14ac:dyDescent="0.2">
      <c r="A9760" s="44">
        <v>44359</v>
      </c>
      <c r="B9760" s="45">
        <v>44359</v>
      </c>
      <c r="C9760" s="51" t="s">
        <v>1036</v>
      </c>
      <c r="D9760" s="52">
        <f>VLOOKUP(Pag_Inicio_Corr_mas_casos[[#This Row],[Corregimiento]],Hoja3!$A$2:$D$676,4,0)</f>
        <v>130106</v>
      </c>
      <c r="E9760" s="51">
        <v>16</v>
      </c>
    </row>
    <row r="9761" spans="1:5" x14ac:dyDescent="0.2">
      <c r="A9761" s="44">
        <v>44359</v>
      </c>
      <c r="B9761" s="45">
        <v>44359</v>
      </c>
      <c r="C9761" s="51" t="s">
        <v>1032</v>
      </c>
      <c r="D9761" s="52">
        <f>VLOOKUP(Pag_Inicio_Corr_mas_casos[[#This Row],[Corregimiento]],Hoja3!$A$2:$D$676,4,0)</f>
        <v>30104</v>
      </c>
      <c r="E9761" s="51">
        <v>16</v>
      </c>
    </row>
    <row r="9762" spans="1:5" x14ac:dyDescent="0.2">
      <c r="A9762" s="44">
        <v>44359</v>
      </c>
      <c r="B9762" s="45">
        <v>44359</v>
      </c>
      <c r="C9762" s="51" t="s">
        <v>940</v>
      </c>
      <c r="D9762" s="52">
        <f>VLOOKUP(Pag_Inicio_Corr_mas_casos[[#This Row],[Corregimiento]],Hoja3!$A$2:$D$676,4,0)</f>
        <v>80806</v>
      </c>
      <c r="E9762" s="51">
        <v>15</v>
      </c>
    </row>
    <row r="9763" spans="1:5" x14ac:dyDescent="0.2">
      <c r="A9763" s="44">
        <v>44359</v>
      </c>
      <c r="B9763" s="45">
        <v>44359</v>
      </c>
      <c r="C9763" s="51" t="s">
        <v>946</v>
      </c>
      <c r="D9763" s="52">
        <f>VLOOKUP(Pag_Inicio_Corr_mas_casos[[#This Row],[Corregimiento]],Hoja3!$A$2:$D$676,4,0)</f>
        <v>80814</v>
      </c>
      <c r="E9763" s="51">
        <v>14</v>
      </c>
    </row>
    <row r="9764" spans="1:5" x14ac:dyDescent="0.2">
      <c r="A9764" s="44">
        <v>44359</v>
      </c>
      <c r="B9764" s="45">
        <v>44359</v>
      </c>
      <c r="C9764" s="51" t="s">
        <v>938</v>
      </c>
      <c r="D9764" s="52">
        <f>VLOOKUP(Pag_Inicio_Corr_mas_casos[[#This Row],[Corregimiento]],Hoja3!$A$2:$D$676,4,0)</f>
        <v>130717</v>
      </c>
      <c r="E9764" s="51">
        <v>14</v>
      </c>
    </row>
    <row r="9765" spans="1:5" x14ac:dyDescent="0.2">
      <c r="A9765" s="44">
        <v>44359</v>
      </c>
      <c r="B9765" s="45">
        <v>44359</v>
      </c>
      <c r="C9765" s="51" t="s">
        <v>1012</v>
      </c>
      <c r="D9765" s="52">
        <f>VLOOKUP(Pag_Inicio_Corr_mas_casos[[#This Row],[Corregimiento]],Hoja3!$A$2:$D$676,4,0)</f>
        <v>80819</v>
      </c>
      <c r="E9765" s="51">
        <v>14</v>
      </c>
    </row>
    <row r="9766" spans="1:5" x14ac:dyDescent="0.2">
      <c r="A9766" s="44">
        <v>44359</v>
      </c>
      <c r="B9766" s="45">
        <v>44359</v>
      </c>
      <c r="C9766" s="51" t="s">
        <v>948</v>
      </c>
      <c r="D9766" s="52">
        <f>VLOOKUP(Pag_Inicio_Corr_mas_casos[[#This Row],[Corregimiento]],Hoja3!$A$2:$D$676,4,0)</f>
        <v>80811</v>
      </c>
      <c r="E9766" s="51">
        <v>13</v>
      </c>
    </row>
    <row r="9767" spans="1:5" x14ac:dyDescent="0.2">
      <c r="A9767" s="44">
        <v>44359</v>
      </c>
      <c r="B9767" s="45">
        <v>44359</v>
      </c>
      <c r="C9767" s="51" t="s">
        <v>953</v>
      </c>
      <c r="D9767" s="52">
        <f>VLOOKUP(Pag_Inicio_Corr_mas_casos[[#This Row],[Corregimiento]],Hoja3!$A$2:$D$676,4,0)</f>
        <v>80817</v>
      </c>
      <c r="E9767" s="51">
        <v>12</v>
      </c>
    </row>
    <row r="9768" spans="1:5" x14ac:dyDescent="0.2">
      <c r="A9768" s="150">
        <v>44360</v>
      </c>
      <c r="B9768" s="151">
        <v>44360</v>
      </c>
      <c r="C9768" s="33" t="s">
        <v>940</v>
      </c>
      <c r="D9768" s="34">
        <f>VLOOKUP(Pag_Inicio_Corr_mas_casos[[#This Row],[Corregimiento]],Hoja3!$A$2:$D$676,4,0)</f>
        <v>80806</v>
      </c>
      <c r="E9768" s="33">
        <v>26</v>
      </c>
    </row>
    <row r="9769" spans="1:5" x14ac:dyDescent="0.2">
      <c r="A9769" s="150">
        <v>44360</v>
      </c>
      <c r="B9769" s="151">
        <v>44360</v>
      </c>
      <c r="C9769" s="33" t="s">
        <v>939</v>
      </c>
      <c r="D9769" s="34">
        <f>VLOOKUP(Pag_Inicio_Corr_mas_casos[[#This Row],[Corregimiento]],Hoja3!$A$2:$D$676,4,0)</f>
        <v>81009</v>
      </c>
      <c r="E9769" s="33">
        <v>25</v>
      </c>
    </row>
    <row r="9770" spans="1:5" x14ac:dyDescent="0.2">
      <c r="A9770" s="150">
        <v>44360</v>
      </c>
      <c r="B9770" s="151">
        <v>44360</v>
      </c>
      <c r="C9770" s="33" t="s">
        <v>1054</v>
      </c>
      <c r="D9770" s="34">
        <f>VLOOKUP(Pag_Inicio_Corr_mas_casos[[#This Row],[Corregimiento]],Hoja3!$A$2:$D$676,4,0)</f>
        <v>130102</v>
      </c>
      <c r="E9770" s="33">
        <v>23</v>
      </c>
    </row>
    <row r="9771" spans="1:5" x14ac:dyDescent="0.2">
      <c r="A9771" s="150">
        <v>44360</v>
      </c>
      <c r="B9771" s="151">
        <v>44360</v>
      </c>
      <c r="C9771" s="33" t="s">
        <v>937</v>
      </c>
      <c r="D9771" s="34">
        <f>VLOOKUP(Pag_Inicio_Corr_mas_casos[[#This Row],[Corregimiento]],Hoja3!$A$2:$D$676,4,0)</f>
        <v>80810</v>
      </c>
      <c r="E9771" s="33">
        <v>21</v>
      </c>
    </row>
    <row r="9772" spans="1:5" x14ac:dyDescent="0.2">
      <c r="A9772" s="150">
        <v>44360</v>
      </c>
      <c r="B9772" s="151">
        <v>44360</v>
      </c>
      <c r="C9772" s="33" t="s">
        <v>1011</v>
      </c>
      <c r="D9772" s="34">
        <f>VLOOKUP(Pag_Inicio_Corr_mas_casos[[#This Row],[Corregimiento]],Hoja3!$A$2:$D$676,4,0)</f>
        <v>80809</v>
      </c>
      <c r="E9772" s="33">
        <v>18</v>
      </c>
    </row>
    <row r="9773" spans="1:5" x14ac:dyDescent="0.2">
      <c r="A9773" s="150">
        <v>44360</v>
      </c>
      <c r="B9773" s="151">
        <v>44360</v>
      </c>
      <c r="C9773" s="33" t="s">
        <v>953</v>
      </c>
      <c r="D9773" s="34">
        <f>VLOOKUP(Pag_Inicio_Corr_mas_casos[[#This Row],[Corregimiento]],Hoja3!$A$2:$D$676,4,0)</f>
        <v>80817</v>
      </c>
      <c r="E9773" s="33">
        <v>18</v>
      </c>
    </row>
    <row r="9774" spans="1:5" x14ac:dyDescent="0.2">
      <c r="A9774" s="150">
        <v>44360</v>
      </c>
      <c r="B9774" s="151">
        <v>44360</v>
      </c>
      <c r="C9774" s="33" t="s">
        <v>772</v>
      </c>
      <c r="D9774" s="34">
        <f>VLOOKUP(Pag_Inicio_Corr_mas_casos[[#This Row],[Corregimiento]],Hoja3!$A$2:$D$676,4,0)</f>
        <v>80821</v>
      </c>
      <c r="E9774" s="33">
        <v>18</v>
      </c>
    </row>
    <row r="9775" spans="1:5" x14ac:dyDescent="0.2">
      <c r="A9775" s="150">
        <v>44360</v>
      </c>
      <c r="B9775" s="151">
        <v>44360</v>
      </c>
      <c r="C9775" s="33" t="s">
        <v>1021</v>
      </c>
      <c r="D9775" s="34">
        <f>VLOOKUP(Pag_Inicio_Corr_mas_casos[[#This Row],[Corregimiento]],Hoja3!$A$2:$D$676,4,0)</f>
        <v>81003</v>
      </c>
      <c r="E9775" s="33">
        <v>17</v>
      </c>
    </row>
    <row r="9776" spans="1:5" x14ac:dyDescent="0.2">
      <c r="A9776" s="150">
        <v>44360</v>
      </c>
      <c r="B9776" s="151">
        <v>44360</v>
      </c>
      <c r="C9776" s="33" t="s">
        <v>942</v>
      </c>
      <c r="D9776" s="34">
        <f>VLOOKUP(Pag_Inicio_Corr_mas_casos[[#This Row],[Corregimiento]],Hoja3!$A$2:$D$676,4,0)</f>
        <v>80807</v>
      </c>
      <c r="E9776" s="33">
        <v>17</v>
      </c>
    </row>
    <row r="9777" spans="1:5" x14ac:dyDescent="0.2">
      <c r="A9777" s="150">
        <v>44360</v>
      </c>
      <c r="B9777" s="151">
        <v>44360</v>
      </c>
      <c r="C9777" s="33" t="s">
        <v>1012</v>
      </c>
      <c r="D9777" s="34">
        <f>VLOOKUP(Pag_Inicio_Corr_mas_casos[[#This Row],[Corregimiento]],Hoja3!$A$2:$D$676,4,0)</f>
        <v>80819</v>
      </c>
      <c r="E9777" s="33">
        <v>16</v>
      </c>
    </row>
    <row r="9778" spans="1:5" x14ac:dyDescent="0.2">
      <c r="A9778" s="150">
        <v>44360</v>
      </c>
      <c r="B9778" s="151">
        <v>44360</v>
      </c>
      <c r="C9778" s="33" t="s">
        <v>941</v>
      </c>
      <c r="D9778" s="34">
        <f>VLOOKUP(Pag_Inicio_Corr_mas_casos[[#This Row],[Corregimiento]],Hoja3!$A$2:$D$676,4,0)</f>
        <v>80823</v>
      </c>
      <c r="E9778" s="33">
        <v>15</v>
      </c>
    </row>
    <row r="9779" spans="1:5" x14ac:dyDescent="0.2">
      <c r="A9779" s="150">
        <v>44360</v>
      </c>
      <c r="B9779" s="151">
        <v>44360</v>
      </c>
      <c r="C9779" s="33" t="s">
        <v>946</v>
      </c>
      <c r="D9779" s="34">
        <f>VLOOKUP(Pag_Inicio_Corr_mas_casos[[#This Row],[Corregimiento]],Hoja3!$A$2:$D$676,4,0)</f>
        <v>80814</v>
      </c>
      <c r="E9779" s="33">
        <v>15</v>
      </c>
    </row>
    <row r="9780" spans="1:5" x14ac:dyDescent="0.2">
      <c r="A9780" s="150">
        <v>44360</v>
      </c>
      <c r="B9780" s="151">
        <v>44360</v>
      </c>
      <c r="C9780" s="33" t="s">
        <v>1068</v>
      </c>
      <c r="D9780" s="34">
        <f>VLOOKUP(Pag_Inicio_Corr_mas_casos[[#This Row],[Corregimiento]],Hoja3!$A$2:$D$676,4,0)</f>
        <v>130101</v>
      </c>
      <c r="E9780" s="33">
        <v>14</v>
      </c>
    </row>
    <row r="9781" spans="1:5" x14ac:dyDescent="0.2">
      <c r="A9781" s="150">
        <v>44360</v>
      </c>
      <c r="B9781" s="151">
        <v>44360</v>
      </c>
      <c r="C9781" s="33" t="s">
        <v>1046</v>
      </c>
      <c r="D9781" s="34">
        <f>VLOOKUP(Pag_Inicio_Corr_mas_casos[[#This Row],[Corregimiento]],Hoja3!$A$2:$D$676,4,0)</f>
        <v>80812</v>
      </c>
      <c r="E9781" s="33">
        <v>13</v>
      </c>
    </row>
    <row r="9782" spans="1:5" x14ac:dyDescent="0.2">
      <c r="A9782" s="150">
        <v>44360</v>
      </c>
      <c r="B9782" s="151">
        <v>44360</v>
      </c>
      <c r="C9782" s="33" t="s">
        <v>1003</v>
      </c>
      <c r="D9782" s="34">
        <f>VLOOKUP(Pag_Inicio_Corr_mas_casos[[#This Row],[Corregimiento]],Hoja3!$A$2:$D$676,4,0)</f>
        <v>40611</v>
      </c>
      <c r="E9782" s="33">
        <v>12</v>
      </c>
    </row>
    <row r="9783" spans="1:5" x14ac:dyDescent="0.2">
      <c r="A9783" s="150">
        <v>44360</v>
      </c>
      <c r="B9783" s="151">
        <v>44360</v>
      </c>
      <c r="C9783" s="33" t="s">
        <v>1019</v>
      </c>
      <c r="D9783" s="34">
        <f>VLOOKUP(Pag_Inicio_Corr_mas_casos[[#This Row],[Corregimiento]],Hoja3!$A$2:$D$676,4,0)</f>
        <v>81001</v>
      </c>
      <c r="E9783" s="33">
        <v>12</v>
      </c>
    </row>
    <row r="9784" spans="1:5" x14ac:dyDescent="0.2">
      <c r="A9784" s="150">
        <v>44360</v>
      </c>
      <c r="B9784" s="151">
        <v>44360</v>
      </c>
      <c r="C9784" s="33" t="s">
        <v>1022</v>
      </c>
      <c r="D9784" s="34">
        <f>VLOOKUP(Pag_Inicio_Corr_mas_casos[[#This Row],[Corregimiento]],Hoja3!$A$2:$D$676,4,0)</f>
        <v>91001</v>
      </c>
      <c r="E9784" s="33">
        <v>11</v>
      </c>
    </row>
    <row r="9785" spans="1:5" x14ac:dyDescent="0.2">
      <c r="A9785" s="150">
        <v>44360</v>
      </c>
      <c r="B9785" s="151">
        <v>44360</v>
      </c>
      <c r="C9785" s="33" t="s">
        <v>1032</v>
      </c>
      <c r="D9785" s="34">
        <f>VLOOKUP(Pag_Inicio_Corr_mas_casos[[#This Row],[Corregimiento]],Hoja3!$A$2:$D$676,4,0)</f>
        <v>30104</v>
      </c>
      <c r="E9785" s="33">
        <v>11</v>
      </c>
    </row>
    <row r="9786" spans="1:5" x14ac:dyDescent="0.2">
      <c r="A9786" s="150">
        <v>44360</v>
      </c>
      <c r="B9786" s="151">
        <v>44360</v>
      </c>
      <c r="C9786" s="33" t="s">
        <v>947</v>
      </c>
      <c r="D9786" s="34">
        <f>VLOOKUP(Pag_Inicio_Corr_mas_casos[[#This Row],[Corregimiento]],Hoja3!$A$2:$D$676,4,0)</f>
        <v>80826</v>
      </c>
      <c r="E9786" s="33">
        <v>10</v>
      </c>
    </row>
    <row r="9787" spans="1:5" x14ac:dyDescent="0.2">
      <c r="A9787" s="150">
        <v>44360</v>
      </c>
      <c r="B9787" s="151">
        <v>44360</v>
      </c>
      <c r="C9787" s="33" t="s">
        <v>948</v>
      </c>
      <c r="D9787" s="34">
        <f>VLOOKUP(Pag_Inicio_Corr_mas_casos[[#This Row],[Corregimiento]],Hoja3!$A$2:$D$676,4,0)</f>
        <v>80811</v>
      </c>
      <c r="E9787" s="33">
        <v>9</v>
      </c>
    </row>
    <row r="9788" spans="1:5" x14ac:dyDescent="0.2">
      <c r="A9788" s="152">
        <v>44361</v>
      </c>
      <c r="B9788" s="153">
        <v>44361</v>
      </c>
      <c r="C9788" s="36" t="s">
        <v>1022</v>
      </c>
      <c r="D9788" s="37">
        <f>VLOOKUP(Pag_Inicio_Corr_mas_casos[[#This Row],[Corregimiento]],Hoja3!$A$2:$D$676,4,0)</f>
        <v>91001</v>
      </c>
      <c r="E9788" s="36">
        <v>17</v>
      </c>
    </row>
    <row r="9789" spans="1:5" x14ac:dyDescent="0.2">
      <c r="A9789" s="152">
        <v>44361</v>
      </c>
      <c r="B9789" s="153">
        <v>44361</v>
      </c>
      <c r="C9789" s="36" t="s">
        <v>940</v>
      </c>
      <c r="D9789" s="37">
        <f>VLOOKUP(Pag_Inicio_Corr_mas_casos[[#This Row],[Corregimiento]],Hoja3!$A$2:$D$676,4,0)</f>
        <v>80806</v>
      </c>
      <c r="E9789" s="36">
        <v>17</v>
      </c>
    </row>
    <row r="9790" spans="1:5" x14ac:dyDescent="0.2">
      <c r="A9790" s="152">
        <v>44361</v>
      </c>
      <c r="B9790" s="153">
        <v>44361</v>
      </c>
      <c r="C9790" s="36" t="s">
        <v>1012</v>
      </c>
      <c r="D9790" s="37">
        <f>VLOOKUP(Pag_Inicio_Corr_mas_casos[[#This Row],[Corregimiento]],Hoja3!$A$2:$D$676,4,0)</f>
        <v>80819</v>
      </c>
      <c r="E9790" s="36">
        <v>14</v>
      </c>
    </row>
    <row r="9791" spans="1:5" x14ac:dyDescent="0.2">
      <c r="A9791" s="152">
        <v>44361</v>
      </c>
      <c r="B9791" s="153">
        <v>44361</v>
      </c>
      <c r="C9791" s="36" t="s">
        <v>772</v>
      </c>
      <c r="D9791" s="37">
        <f>VLOOKUP(Pag_Inicio_Corr_mas_casos[[#This Row],[Corregimiento]],Hoja3!$A$2:$D$676,4,0)</f>
        <v>80821</v>
      </c>
      <c r="E9791" s="36">
        <v>13</v>
      </c>
    </row>
    <row r="9792" spans="1:5" x14ac:dyDescent="0.2">
      <c r="A9792" s="152">
        <v>44361</v>
      </c>
      <c r="B9792" s="153">
        <v>44361</v>
      </c>
      <c r="C9792" s="36" t="s">
        <v>1046</v>
      </c>
      <c r="D9792" s="37">
        <f>VLOOKUP(Pag_Inicio_Corr_mas_casos[[#This Row],[Corregimiento]],Hoja3!$A$2:$D$676,4,0)</f>
        <v>80812</v>
      </c>
      <c r="E9792" s="36">
        <v>12</v>
      </c>
    </row>
    <row r="9793" spans="1:5" x14ac:dyDescent="0.2">
      <c r="A9793" s="152">
        <v>44361</v>
      </c>
      <c r="B9793" s="153">
        <v>44361</v>
      </c>
      <c r="C9793" s="36" t="s">
        <v>1019</v>
      </c>
      <c r="D9793" s="37">
        <f>VLOOKUP(Pag_Inicio_Corr_mas_casos[[#This Row],[Corregimiento]],Hoja3!$A$2:$D$676,4,0)</f>
        <v>81001</v>
      </c>
      <c r="E9793" s="36">
        <v>11</v>
      </c>
    </row>
    <row r="9794" spans="1:5" x14ac:dyDescent="0.2">
      <c r="A9794" s="152">
        <v>44361</v>
      </c>
      <c r="B9794" s="153">
        <v>44361</v>
      </c>
      <c r="C9794" s="36" t="s">
        <v>1029</v>
      </c>
      <c r="D9794" s="37">
        <f>VLOOKUP(Pag_Inicio_Corr_mas_casos[[#This Row],[Corregimiento]],Hoja3!$A$2:$D$676,4,0)</f>
        <v>20609</v>
      </c>
      <c r="E9794" s="36">
        <v>10</v>
      </c>
    </row>
    <row r="9795" spans="1:5" x14ac:dyDescent="0.2">
      <c r="A9795" s="152">
        <v>44361</v>
      </c>
      <c r="B9795" s="153">
        <v>44361</v>
      </c>
      <c r="C9795" s="36" t="s">
        <v>937</v>
      </c>
      <c r="D9795" s="37">
        <f>VLOOKUP(Pag_Inicio_Corr_mas_casos[[#This Row],[Corregimiento]],Hoja3!$A$2:$D$676,4,0)</f>
        <v>80810</v>
      </c>
      <c r="E9795" s="36">
        <v>10</v>
      </c>
    </row>
    <row r="9796" spans="1:5" x14ac:dyDescent="0.2">
      <c r="A9796" s="152">
        <v>44361</v>
      </c>
      <c r="B9796" s="153">
        <v>44361</v>
      </c>
      <c r="C9796" s="36" t="s">
        <v>1054</v>
      </c>
      <c r="D9796" s="37">
        <f>VLOOKUP(Pag_Inicio_Corr_mas_casos[[#This Row],[Corregimiento]],Hoja3!$A$2:$D$676,4,0)</f>
        <v>130102</v>
      </c>
      <c r="E9796" s="36">
        <v>10</v>
      </c>
    </row>
    <row r="9797" spans="1:5" x14ac:dyDescent="0.2">
      <c r="A9797" s="152">
        <v>44361</v>
      </c>
      <c r="B9797" s="153">
        <v>44361</v>
      </c>
      <c r="C9797" s="36" t="s">
        <v>943</v>
      </c>
      <c r="D9797" s="37">
        <f>VLOOKUP(Pag_Inicio_Corr_mas_casos[[#This Row],[Corregimiento]],Hoja3!$A$2:$D$676,4,0)</f>
        <v>80816</v>
      </c>
      <c r="E9797" s="36">
        <v>10</v>
      </c>
    </row>
    <row r="9798" spans="1:5" x14ac:dyDescent="0.2">
      <c r="A9798" s="152">
        <v>44361</v>
      </c>
      <c r="B9798" s="153">
        <v>44361</v>
      </c>
      <c r="C9798" s="36" t="s">
        <v>1011</v>
      </c>
      <c r="D9798" s="37">
        <f>VLOOKUP(Pag_Inicio_Corr_mas_casos[[#This Row],[Corregimiento]],Hoja3!$A$2:$D$676,4,0)</f>
        <v>80809</v>
      </c>
      <c r="E9798" s="36">
        <v>9</v>
      </c>
    </row>
    <row r="9799" spans="1:5" x14ac:dyDescent="0.2">
      <c r="A9799" s="152">
        <v>44361</v>
      </c>
      <c r="B9799" s="153">
        <v>44361</v>
      </c>
      <c r="C9799" s="36" t="s">
        <v>992</v>
      </c>
      <c r="D9799" s="37">
        <f>VLOOKUP(Pag_Inicio_Corr_mas_casos[[#This Row],[Corregimiento]],Hoja3!$A$2:$D$676,4,0)</f>
        <v>80808</v>
      </c>
      <c r="E9799" s="36">
        <v>9</v>
      </c>
    </row>
    <row r="9800" spans="1:5" x14ac:dyDescent="0.2">
      <c r="A9800" s="152">
        <v>44361</v>
      </c>
      <c r="B9800" s="153">
        <v>44361</v>
      </c>
      <c r="C9800" s="36" t="s">
        <v>956</v>
      </c>
      <c r="D9800" s="37">
        <f>VLOOKUP(Pag_Inicio_Corr_mas_casos[[#This Row],[Corregimiento]],Hoja3!$A$2:$D$676,4,0)</f>
        <v>80815</v>
      </c>
      <c r="E9800" s="36">
        <v>8</v>
      </c>
    </row>
    <row r="9801" spans="1:5" x14ac:dyDescent="0.2">
      <c r="A9801" s="152">
        <v>44361</v>
      </c>
      <c r="B9801" s="153">
        <v>44361</v>
      </c>
      <c r="C9801" s="36" t="s">
        <v>1075</v>
      </c>
      <c r="D9801" s="37">
        <f>VLOOKUP(Pag_Inicio_Corr_mas_casos[[#This Row],[Corregimiento]],Hoja3!$A$2:$D$676,4,0)</f>
        <v>20205</v>
      </c>
      <c r="E9801" s="36">
        <v>8</v>
      </c>
    </row>
    <row r="9802" spans="1:5" x14ac:dyDescent="0.2">
      <c r="A9802" s="152">
        <v>44361</v>
      </c>
      <c r="B9802" s="153">
        <v>44361</v>
      </c>
      <c r="C9802" s="36" t="s">
        <v>953</v>
      </c>
      <c r="D9802" s="37">
        <f>VLOOKUP(Pag_Inicio_Corr_mas_casos[[#This Row],[Corregimiento]],Hoja3!$A$2:$D$676,4,0)</f>
        <v>80817</v>
      </c>
      <c r="E9802" s="36">
        <v>8</v>
      </c>
    </row>
    <row r="9803" spans="1:5" x14ac:dyDescent="0.2">
      <c r="A9803" s="152">
        <v>44361</v>
      </c>
      <c r="B9803" s="153">
        <v>44361</v>
      </c>
      <c r="C9803" s="36" t="s">
        <v>954</v>
      </c>
      <c r="D9803" s="37">
        <f>VLOOKUP(Pag_Inicio_Corr_mas_casos[[#This Row],[Corregimiento]],Hoja3!$A$2:$D$676,4,0)</f>
        <v>80822</v>
      </c>
      <c r="E9803" s="36">
        <v>7</v>
      </c>
    </row>
    <row r="9804" spans="1:5" x14ac:dyDescent="0.2">
      <c r="A9804" s="152">
        <v>44361</v>
      </c>
      <c r="B9804" s="153">
        <v>44361</v>
      </c>
      <c r="C9804" s="36" t="s">
        <v>1021</v>
      </c>
      <c r="D9804" s="37">
        <f>VLOOKUP(Pag_Inicio_Corr_mas_casos[[#This Row],[Corregimiento]],Hoja3!$A$2:$D$676,4,0)</f>
        <v>81003</v>
      </c>
      <c r="E9804" s="36">
        <v>7</v>
      </c>
    </row>
    <row r="9805" spans="1:5" x14ac:dyDescent="0.2">
      <c r="A9805" s="152">
        <v>44361</v>
      </c>
      <c r="B9805" s="153">
        <v>44361</v>
      </c>
      <c r="C9805" s="36" t="s">
        <v>961</v>
      </c>
      <c r="D9805" s="37">
        <f>VLOOKUP(Pag_Inicio_Corr_mas_casos[[#This Row],[Corregimiento]],Hoja3!$A$2:$D$676,4,0)</f>
        <v>20601</v>
      </c>
      <c r="E9805" s="36">
        <v>6</v>
      </c>
    </row>
    <row r="9806" spans="1:5" x14ac:dyDescent="0.2">
      <c r="A9806" s="152">
        <v>44361</v>
      </c>
      <c r="B9806" s="153">
        <v>44361</v>
      </c>
      <c r="C9806" s="36" t="s">
        <v>947</v>
      </c>
      <c r="D9806" s="37">
        <f>VLOOKUP(Pag_Inicio_Corr_mas_casos[[#This Row],[Corregimiento]],Hoja3!$A$2:$D$676,4,0)</f>
        <v>80826</v>
      </c>
      <c r="E9806" s="36">
        <v>6</v>
      </c>
    </row>
    <row r="9807" spans="1:5" x14ac:dyDescent="0.2">
      <c r="A9807" s="152">
        <v>44361</v>
      </c>
      <c r="B9807" s="153">
        <v>44361</v>
      </c>
      <c r="C9807" s="36" t="s">
        <v>967</v>
      </c>
      <c r="D9807" s="37">
        <f>VLOOKUP(Pag_Inicio_Corr_mas_casos[[#This Row],[Corregimiento]],Hoja3!$A$2:$D$676,4,0)</f>
        <v>30107</v>
      </c>
      <c r="E9807" s="36">
        <v>6</v>
      </c>
    </row>
    <row r="9808" spans="1:5" x14ac:dyDescent="0.2">
      <c r="A9808" s="159">
        <v>44362</v>
      </c>
      <c r="B9808" s="160">
        <v>44362</v>
      </c>
      <c r="C9808" s="41" t="s">
        <v>1011</v>
      </c>
      <c r="D9808" s="42">
        <f>VLOOKUP(Pag_Inicio_Corr_mas_casos[[#This Row],[Corregimiento]],Hoja3!$A$2:$D$676,4,0)</f>
        <v>80809</v>
      </c>
      <c r="E9808" s="41">
        <v>37</v>
      </c>
    </row>
    <row r="9809" spans="1:5" x14ac:dyDescent="0.2">
      <c r="A9809" s="159">
        <v>44362</v>
      </c>
      <c r="B9809" s="160">
        <v>44362</v>
      </c>
      <c r="C9809" s="41" t="s">
        <v>967</v>
      </c>
      <c r="D9809" s="42">
        <f>VLOOKUP(Pag_Inicio_Corr_mas_casos[[#This Row],[Corregimiento]],Hoja3!$A$2:$D$676,4,0)</f>
        <v>30107</v>
      </c>
      <c r="E9809" s="41">
        <v>26</v>
      </c>
    </row>
    <row r="9810" spans="1:5" x14ac:dyDescent="0.2">
      <c r="A9810" s="159">
        <v>44362</v>
      </c>
      <c r="B9810" s="160">
        <v>44362</v>
      </c>
      <c r="C9810" s="41" t="s">
        <v>940</v>
      </c>
      <c r="D9810" s="42">
        <f>VLOOKUP(Pag_Inicio_Corr_mas_casos[[#This Row],[Corregimiento]],Hoja3!$A$2:$D$676,4,0)</f>
        <v>80806</v>
      </c>
      <c r="E9810" s="41">
        <v>21</v>
      </c>
    </row>
    <row r="9811" spans="1:5" x14ac:dyDescent="0.2">
      <c r="A9811" s="159">
        <v>44362</v>
      </c>
      <c r="B9811" s="160">
        <v>44362</v>
      </c>
      <c r="C9811" s="41" t="s">
        <v>938</v>
      </c>
      <c r="D9811" s="42">
        <f>VLOOKUP(Pag_Inicio_Corr_mas_casos[[#This Row],[Corregimiento]],Hoja3!$A$2:$D$676,4,0)</f>
        <v>130717</v>
      </c>
      <c r="E9811" s="41">
        <v>20</v>
      </c>
    </row>
    <row r="9812" spans="1:5" x14ac:dyDescent="0.2">
      <c r="A9812" s="159">
        <v>44362</v>
      </c>
      <c r="B9812" s="160">
        <v>44362</v>
      </c>
      <c r="C9812" s="41" t="s">
        <v>1046</v>
      </c>
      <c r="D9812" s="42">
        <f>VLOOKUP(Pag_Inicio_Corr_mas_casos[[#This Row],[Corregimiento]],Hoja3!$A$2:$D$676,4,0)</f>
        <v>80812</v>
      </c>
      <c r="E9812" s="41">
        <v>18</v>
      </c>
    </row>
    <row r="9813" spans="1:5" x14ac:dyDescent="0.2">
      <c r="A9813" s="159">
        <v>44362</v>
      </c>
      <c r="B9813" s="160">
        <v>44362</v>
      </c>
      <c r="C9813" s="41" t="s">
        <v>942</v>
      </c>
      <c r="D9813" s="42">
        <f>VLOOKUP(Pag_Inicio_Corr_mas_casos[[#This Row],[Corregimiento]],Hoja3!$A$2:$D$676,4,0)</f>
        <v>80807</v>
      </c>
      <c r="E9813" s="41">
        <v>17</v>
      </c>
    </row>
    <row r="9814" spans="1:5" x14ac:dyDescent="0.2">
      <c r="A9814" s="159">
        <v>44362</v>
      </c>
      <c r="B9814" s="160">
        <v>44362</v>
      </c>
      <c r="C9814" s="41" t="s">
        <v>937</v>
      </c>
      <c r="D9814" s="42">
        <f>VLOOKUP(Pag_Inicio_Corr_mas_casos[[#This Row],[Corregimiento]],Hoja3!$A$2:$D$676,4,0)</f>
        <v>80810</v>
      </c>
      <c r="E9814" s="41">
        <v>17</v>
      </c>
    </row>
    <row r="9815" spans="1:5" x14ac:dyDescent="0.2">
      <c r="A9815" s="159">
        <v>44362</v>
      </c>
      <c r="B9815" s="160">
        <v>44362</v>
      </c>
      <c r="C9815" s="41" t="s">
        <v>1060</v>
      </c>
      <c r="D9815" s="42">
        <f>VLOOKUP(Pag_Inicio_Corr_mas_casos[[#This Row],[Corregimiento]],Hoja3!$A$2:$D$676,4,0)</f>
        <v>40601</v>
      </c>
      <c r="E9815" s="41">
        <v>16</v>
      </c>
    </row>
    <row r="9816" spans="1:5" x14ac:dyDescent="0.2">
      <c r="A9816" s="159">
        <v>44362</v>
      </c>
      <c r="B9816" s="160">
        <v>44362</v>
      </c>
      <c r="C9816" s="41" t="s">
        <v>1012</v>
      </c>
      <c r="D9816" s="42">
        <f>VLOOKUP(Pag_Inicio_Corr_mas_casos[[#This Row],[Corregimiento]],Hoja3!$A$2:$D$676,4,0)</f>
        <v>80819</v>
      </c>
      <c r="E9816" s="41">
        <v>16</v>
      </c>
    </row>
    <row r="9817" spans="1:5" x14ac:dyDescent="0.2">
      <c r="A9817" s="159">
        <v>44362</v>
      </c>
      <c r="B9817" s="160">
        <v>44362</v>
      </c>
      <c r="C9817" s="41" t="s">
        <v>1005</v>
      </c>
      <c r="D9817" s="42">
        <f>VLOOKUP(Pag_Inicio_Corr_mas_casos[[#This Row],[Corregimiento]],Hoja3!$A$2:$D$676,4,0)</f>
        <v>60103</v>
      </c>
      <c r="E9817" s="41">
        <v>15</v>
      </c>
    </row>
    <row r="9818" spans="1:5" x14ac:dyDescent="0.2">
      <c r="A9818" s="159">
        <v>44362</v>
      </c>
      <c r="B9818" s="160">
        <v>44362</v>
      </c>
      <c r="C9818" s="41" t="s">
        <v>961</v>
      </c>
      <c r="D9818" s="42">
        <f>VLOOKUP(Pag_Inicio_Corr_mas_casos[[#This Row],[Corregimiento]],Hoja3!$A$2:$D$676,4,0)</f>
        <v>20601</v>
      </c>
      <c r="E9818" s="41">
        <v>14</v>
      </c>
    </row>
    <row r="9819" spans="1:5" x14ac:dyDescent="0.2">
      <c r="A9819" s="159">
        <v>44362</v>
      </c>
      <c r="B9819" s="160">
        <v>44362</v>
      </c>
      <c r="C9819" s="41" t="s">
        <v>939</v>
      </c>
      <c r="D9819" s="42">
        <f>VLOOKUP(Pag_Inicio_Corr_mas_casos[[#This Row],[Corregimiento]],Hoja3!$A$2:$D$676,4,0)</f>
        <v>81009</v>
      </c>
      <c r="E9819" s="41">
        <v>14</v>
      </c>
    </row>
    <row r="9820" spans="1:5" x14ac:dyDescent="0.2">
      <c r="A9820" s="159">
        <v>44362</v>
      </c>
      <c r="B9820" s="160">
        <v>44362</v>
      </c>
      <c r="C9820" s="41" t="s">
        <v>1036</v>
      </c>
      <c r="D9820" s="42">
        <f>VLOOKUP(Pag_Inicio_Corr_mas_casos[[#This Row],[Corregimiento]],Hoja3!$A$2:$D$676,4,0)</f>
        <v>130106</v>
      </c>
      <c r="E9820" s="41">
        <v>13</v>
      </c>
    </row>
    <row r="9821" spans="1:5" x14ac:dyDescent="0.2">
      <c r="A9821" s="159">
        <v>44362</v>
      </c>
      <c r="B9821" s="160">
        <v>44362</v>
      </c>
      <c r="C9821" s="41" t="s">
        <v>941</v>
      </c>
      <c r="D9821" s="42">
        <f>VLOOKUP(Pag_Inicio_Corr_mas_casos[[#This Row],[Corregimiento]],Hoja3!$A$2:$D$676,4,0)</f>
        <v>80823</v>
      </c>
      <c r="E9821" s="41">
        <v>13</v>
      </c>
    </row>
    <row r="9822" spans="1:5" x14ac:dyDescent="0.2">
      <c r="A9822" s="159">
        <v>44362</v>
      </c>
      <c r="B9822" s="160">
        <v>44362</v>
      </c>
      <c r="C9822" s="41" t="s">
        <v>1068</v>
      </c>
      <c r="D9822" s="42">
        <f>VLOOKUP(Pag_Inicio_Corr_mas_casos[[#This Row],[Corregimiento]],Hoja3!$A$2:$D$676,4,0)</f>
        <v>130101</v>
      </c>
      <c r="E9822" s="41">
        <v>12</v>
      </c>
    </row>
    <row r="9823" spans="1:5" x14ac:dyDescent="0.2">
      <c r="A9823" s="159">
        <v>44362</v>
      </c>
      <c r="B9823" s="160">
        <v>44362</v>
      </c>
      <c r="C9823" s="41" t="s">
        <v>1032</v>
      </c>
      <c r="D9823" s="42">
        <f>VLOOKUP(Pag_Inicio_Corr_mas_casos[[#This Row],[Corregimiento]],Hoja3!$A$2:$D$676,4,0)</f>
        <v>30104</v>
      </c>
      <c r="E9823" s="41">
        <v>12</v>
      </c>
    </row>
    <row r="9824" spans="1:5" x14ac:dyDescent="0.2">
      <c r="A9824" s="159">
        <v>44362</v>
      </c>
      <c r="B9824" s="160">
        <v>44362</v>
      </c>
      <c r="C9824" s="41" t="s">
        <v>953</v>
      </c>
      <c r="D9824" s="42">
        <f>VLOOKUP(Pag_Inicio_Corr_mas_casos[[#This Row],[Corregimiento]],Hoja3!$A$2:$D$676,4,0)</f>
        <v>80817</v>
      </c>
      <c r="E9824" s="41">
        <v>12</v>
      </c>
    </row>
    <row r="9825" spans="1:5" x14ac:dyDescent="0.2">
      <c r="A9825" s="159">
        <v>44362</v>
      </c>
      <c r="B9825" s="160">
        <v>44362</v>
      </c>
      <c r="C9825" s="41" t="s">
        <v>1021</v>
      </c>
      <c r="D9825" s="42">
        <f>VLOOKUP(Pag_Inicio_Corr_mas_casos[[#This Row],[Corregimiento]],Hoja3!$A$2:$D$676,4,0)</f>
        <v>81003</v>
      </c>
      <c r="E9825" s="41">
        <v>12</v>
      </c>
    </row>
    <row r="9826" spans="1:5" x14ac:dyDescent="0.2">
      <c r="A9826" s="159">
        <v>44362</v>
      </c>
      <c r="B9826" s="160">
        <v>44362</v>
      </c>
      <c r="C9826" s="41" t="s">
        <v>948</v>
      </c>
      <c r="D9826" s="42">
        <f>VLOOKUP(Pag_Inicio_Corr_mas_casos[[#This Row],[Corregimiento]],Hoja3!$A$2:$D$676,4,0)</f>
        <v>80811</v>
      </c>
      <c r="E9826" s="41">
        <v>11</v>
      </c>
    </row>
    <row r="9827" spans="1:5" x14ac:dyDescent="0.2">
      <c r="A9827" s="159">
        <v>44362</v>
      </c>
      <c r="B9827" s="160">
        <v>44362</v>
      </c>
      <c r="C9827" s="41" t="s">
        <v>946</v>
      </c>
      <c r="D9827" s="42">
        <f>VLOOKUP(Pag_Inicio_Corr_mas_casos[[#This Row],[Corregimiento]],Hoja3!$A$2:$D$676,4,0)</f>
        <v>80814</v>
      </c>
      <c r="E9827" s="41">
        <v>11</v>
      </c>
    </row>
    <row r="9828" spans="1:5" x14ac:dyDescent="0.2">
      <c r="A9828" s="145">
        <v>44363</v>
      </c>
      <c r="B9828" s="146">
        <v>44363</v>
      </c>
      <c r="C9828" s="106" t="s">
        <v>1316</v>
      </c>
      <c r="D9828" s="107">
        <f>VLOOKUP(Pag_Inicio_Corr_mas_casos[[#This Row],[Corregimiento]],Hoja3!$A$2:$D$676,4,0)</f>
        <v>80809</v>
      </c>
      <c r="E9828" s="106">
        <v>38</v>
      </c>
    </row>
    <row r="9829" spans="1:5" x14ac:dyDescent="0.2">
      <c r="A9829" s="145">
        <v>44363</v>
      </c>
      <c r="B9829" s="146">
        <v>44363</v>
      </c>
      <c r="C9829" s="106" t="s">
        <v>697</v>
      </c>
      <c r="D9829" s="107">
        <f>VLOOKUP(Pag_Inicio_Corr_mas_casos[[#This Row],[Corregimiento]],Hoja3!$A$2:$D$676,4,0)</f>
        <v>80806</v>
      </c>
      <c r="E9829" s="106">
        <v>32</v>
      </c>
    </row>
    <row r="9830" spans="1:5" x14ac:dyDescent="0.2">
      <c r="A9830" s="145">
        <v>44363</v>
      </c>
      <c r="B9830" s="146">
        <v>44363</v>
      </c>
      <c r="C9830" s="106" t="s">
        <v>700</v>
      </c>
      <c r="D9830" s="107">
        <f>VLOOKUP(Pag_Inicio_Corr_mas_casos[[#This Row],[Corregimiento]],Hoja3!$A$2:$D$676,4,0)</f>
        <v>30107</v>
      </c>
      <c r="E9830" s="106">
        <v>31</v>
      </c>
    </row>
    <row r="9831" spans="1:5" x14ac:dyDescent="0.2">
      <c r="A9831" s="145">
        <v>44363</v>
      </c>
      <c r="B9831" s="146">
        <v>44363</v>
      </c>
      <c r="C9831" s="106" t="s">
        <v>704</v>
      </c>
      <c r="D9831" s="107">
        <f>VLOOKUP(Pag_Inicio_Corr_mas_casos[[#This Row],[Corregimiento]],Hoja3!$A$2:$D$676,4,0)</f>
        <v>80813</v>
      </c>
      <c r="E9831" s="106">
        <v>27</v>
      </c>
    </row>
    <row r="9832" spans="1:5" x14ac:dyDescent="0.2">
      <c r="A9832" s="145">
        <v>44363</v>
      </c>
      <c r="B9832" s="146">
        <v>44363</v>
      </c>
      <c r="C9832" s="106" t="s">
        <v>1317</v>
      </c>
      <c r="D9832" s="107">
        <f>VLOOKUP(Pag_Inicio_Corr_mas_casos[[#This Row],[Corregimiento]],Hoja3!$A$2:$D$676,4,0)</f>
        <v>80807</v>
      </c>
      <c r="E9832" s="106">
        <v>27</v>
      </c>
    </row>
    <row r="9833" spans="1:5" x14ac:dyDescent="0.2">
      <c r="A9833" s="145">
        <v>44363</v>
      </c>
      <c r="B9833" s="146">
        <v>44363</v>
      </c>
      <c r="C9833" s="106" t="s">
        <v>730</v>
      </c>
      <c r="D9833" s="107">
        <f>VLOOKUP(Pag_Inicio_Corr_mas_casos[[#This Row],[Corregimiento]],Hoja3!$A$2:$D$676,4,0)</f>
        <v>80814</v>
      </c>
      <c r="E9833" s="106">
        <v>25</v>
      </c>
    </row>
    <row r="9834" spans="1:5" x14ac:dyDescent="0.2">
      <c r="A9834" s="145">
        <v>44363</v>
      </c>
      <c r="B9834" s="146">
        <v>44363</v>
      </c>
      <c r="C9834" s="106" t="s">
        <v>694</v>
      </c>
      <c r="D9834" s="107">
        <f>VLOOKUP(Pag_Inicio_Corr_mas_casos[[#This Row],[Corregimiento]],Hoja3!$A$2:$D$676,4,0)</f>
        <v>80812</v>
      </c>
      <c r="E9834" s="106">
        <v>23</v>
      </c>
    </row>
    <row r="9835" spans="1:5" x14ac:dyDescent="0.2">
      <c r="A9835" s="145">
        <v>44363</v>
      </c>
      <c r="B9835" s="146">
        <v>44363</v>
      </c>
      <c r="C9835" s="106" t="s">
        <v>1318</v>
      </c>
      <c r="D9835" s="107">
        <f>VLOOKUP(Pag_Inicio_Corr_mas_casos[[#This Row],[Corregimiento]],Hoja3!$A$2:$D$676,4,0)</f>
        <v>81003</v>
      </c>
      <c r="E9835" s="106">
        <v>23</v>
      </c>
    </row>
    <row r="9836" spans="1:5" x14ac:dyDescent="0.2">
      <c r="A9836" s="145">
        <v>44363</v>
      </c>
      <c r="B9836" s="146">
        <v>44363</v>
      </c>
      <c r="C9836" s="106" t="s">
        <v>773</v>
      </c>
      <c r="D9836" s="107">
        <f>VLOOKUP(Pag_Inicio_Corr_mas_casos[[#This Row],[Corregimiento]],Hoja3!$A$2:$D$676,4,0)</f>
        <v>81009</v>
      </c>
      <c r="E9836" s="106">
        <v>22</v>
      </c>
    </row>
    <row r="9837" spans="1:5" x14ac:dyDescent="0.2">
      <c r="A9837" s="145">
        <v>44363</v>
      </c>
      <c r="B9837" s="146">
        <v>44363</v>
      </c>
      <c r="C9837" s="106" t="s">
        <v>1162</v>
      </c>
      <c r="D9837" s="107">
        <f>VLOOKUP(Pag_Inicio_Corr_mas_casos[[#This Row],[Corregimiento]],Hoja3!$A$2:$D$676,4,0)</f>
        <v>40601</v>
      </c>
      <c r="E9837" s="106">
        <v>21</v>
      </c>
    </row>
    <row r="9838" spans="1:5" x14ac:dyDescent="0.2">
      <c r="A9838" s="145">
        <v>44363</v>
      </c>
      <c r="B9838" s="146">
        <v>44363</v>
      </c>
      <c r="C9838" s="106" t="s">
        <v>691</v>
      </c>
      <c r="D9838" s="107">
        <f>VLOOKUP(Pag_Inicio_Corr_mas_casos[[#This Row],[Corregimiento]],Hoja3!$A$2:$D$676,4,0)</f>
        <v>80819</v>
      </c>
      <c r="E9838" s="106">
        <v>19</v>
      </c>
    </row>
    <row r="9839" spans="1:5" x14ac:dyDescent="0.2">
      <c r="A9839" s="145">
        <v>44363</v>
      </c>
      <c r="B9839" s="146">
        <v>44363</v>
      </c>
      <c r="C9839" s="106" t="s">
        <v>1319</v>
      </c>
      <c r="D9839" s="107">
        <f>VLOOKUP(Pag_Inicio_Corr_mas_casos[[#This Row],[Corregimiento]],Hoja3!$A$2:$D$676,4,0)</f>
        <v>130102</v>
      </c>
      <c r="E9839" s="106">
        <v>19</v>
      </c>
    </row>
    <row r="9840" spans="1:5" x14ac:dyDescent="0.2">
      <c r="A9840" s="145">
        <v>44363</v>
      </c>
      <c r="B9840" s="146">
        <v>44363</v>
      </c>
      <c r="C9840" s="106" t="s">
        <v>687</v>
      </c>
      <c r="D9840" s="107">
        <f>VLOOKUP(Pag_Inicio_Corr_mas_casos[[#This Row],[Corregimiento]],Hoja3!$A$2:$D$676,4,0)</f>
        <v>80817</v>
      </c>
      <c r="E9840" s="106">
        <v>18</v>
      </c>
    </row>
    <row r="9841" spans="1:5" x14ac:dyDescent="0.2">
      <c r="A9841" s="145">
        <v>44363</v>
      </c>
      <c r="B9841" s="146">
        <v>44363</v>
      </c>
      <c r="C9841" s="106" t="s">
        <v>840</v>
      </c>
      <c r="D9841" s="107">
        <f>VLOOKUP(Pag_Inicio_Corr_mas_casos[[#This Row],[Corregimiento]],Hoja3!$A$2:$D$676,4,0)</f>
        <v>60103</v>
      </c>
      <c r="E9841" s="106">
        <v>17</v>
      </c>
    </row>
    <row r="9842" spans="1:5" x14ac:dyDescent="0.2">
      <c r="A9842" s="145">
        <v>44363</v>
      </c>
      <c r="B9842" s="146">
        <v>44363</v>
      </c>
      <c r="C9842" s="106" t="s">
        <v>893</v>
      </c>
      <c r="D9842" s="107">
        <f>VLOOKUP(Pag_Inicio_Corr_mas_casos[[#This Row],[Corregimiento]],Hoja3!$A$2:$D$676,4,0)</f>
        <v>91001</v>
      </c>
      <c r="E9842" s="106">
        <v>17</v>
      </c>
    </row>
    <row r="9843" spans="1:5" x14ac:dyDescent="0.2">
      <c r="A9843" s="145">
        <v>44363</v>
      </c>
      <c r="B9843" s="146">
        <v>44363</v>
      </c>
      <c r="C9843" s="106" t="s">
        <v>1320</v>
      </c>
      <c r="D9843" s="107">
        <f>VLOOKUP(Pag_Inicio_Corr_mas_casos[[#This Row],[Corregimiento]],Hoja3!$A$2:$D$676,4,0)</f>
        <v>80808</v>
      </c>
      <c r="E9843" s="106">
        <v>17</v>
      </c>
    </row>
    <row r="9844" spans="1:5" x14ac:dyDescent="0.2">
      <c r="A9844" s="145">
        <v>44363</v>
      </c>
      <c r="B9844" s="146">
        <v>44363</v>
      </c>
      <c r="C9844" s="106" t="s">
        <v>725</v>
      </c>
      <c r="D9844" s="107">
        <f>VLOOKUP(Pag_Inicio_Corr_mas_casos[[#This Row],[Corregimiento]],Hoja3!$A$2:$D$676,4,0)</f>
        <v>30104</v>
      </c>
      <c r="E9844" s="106">
        <v>16</v>
      </c>
    </row>
    <row r="9845" spans="1:5" x14ac:dyDescent="0.2">
      <c r="A9845" s="145">
        <v>44363</v>
      </c>
      <c r="B9845" s="146">
        <v>44363</v>
      </c>
      <c r="C9845" s="106" t="s">
        <v>685</v>
      </c>
      <c r="D9845" s="107">
        <f>VLOOKUP(Pag_Inicio_Corr_mas_casos[[#This Row],[Corregimiento]],Hoja3!$A$2:$D$676,4,0)</f>
        <v>81008</v>
      </c>
      <c r="E9845" s="106">
        <v>16</v>
      </c>
    </row>
    <row r="9846" spans="1:5" x14ac:dyDescent="0.2">
      <c r="A9846" s="145">
        <v>44363</v>
      </c>
      <c r="B9846" s="146">
        <v>44363</v>
      </c>
      <c r="C9846" s="106" t="s">
        <v>772</v>
      </c>
      <c r="D9846" s="107">
        <f>VLOOKUP(Pag_Inicio_Corr_mas_casos[[#This Row],[Corregimiento]],Hoja3!$A$2:$D$676,4,0)</f>
        <v>80821</v>
      </c>
      <c r="E9846" s="106">
        <v>16</v>
      </c>
    </row>
    <row r="9847" spans="1:5" x14ac:dyDescent="0.2">
      <c r="A9847" s="145">
        <v>44363</v>
      </c>
      <c r="B9847" s="146">
        <v>44363</v>
      </c>
      <c r="C9847" s="106" t="s">
        <v>1321</v>
      </c>
      <c r="D9847" s="107">
        <f>VLOOKUP(Pag_Inicio_Corr_mas_casos[[#This Row],[Corregimiento]],Hoja3!$A$2:$D$676,4,0)</f>
        <v>80810</v>
      </c>
      <c r="E9847" s="106">
        <v>14</v>
      </c>
    </row>
    <row r="9848" spans="1:5" x14ac:dyDescent="0.2">
      <c r="A9848" s="148">
        <v>44364</v>
      </c>
      <c r="B9848" s="149">
        <v>44364</v>
      </c>
      <c r="C9848" s="81" t="s">
        <v>1305</v>
      </c>
      <c r="D9848" s="82">
        <f>VLOOKUP(Pag_Inicio_Corr_mas_casos[[#This Row],[Corregimiento]],Hoja3!$A$2:$D$676,4,0)</f>
        <v>110102</v>
      </c>
      <c r="E9848" s="81">
        <v>36</v>
      </c>
    </row>
    <row r="9849" spans="1:5" x14ac:dyDescent="0.2">
      <c r="A9849" s="148">
        <v>44364</v>
      </c>
      <c r="B9849" s="149">
        <v>44364</v>
      </c>
      <c r="C9849" s="81" t="s">
        <v>1011</v>
      </c>
      <c r="D9849" s="82">
        <f>VLOOKUP(Pag_Inicio_Corr_mas_casos[[#This Row],[Corregimiento]],Hoja3!$A$2:$D$676,4,0)</f>
        <v>80809</v>
      </c>
      <c r="E9849" s="81">
        <v>33</v>
      </c>
    </row>
    <row r="9850" spans="1:5" x14ac:dyDescent="0.2">
      <c r="A9850" s="148">
        <v>44364</v>
      </c>
      <c r="B9850" s="149">
        <v>44364</v>
      </c>
      <c r="C9850" s="81" t="s">
        <v>1012</v>
      </c>
      <c r="D9850" s="82">
        <f>VLOOKUP(Pag_Inicio_Corr_mas_casos[[#This Row],[Corregimiento]],Hoja3!$A$2:$D$676,4,0)</f>
        <v>80819</v>
      </c>
      <c r="E9850" s="81">
        <v>31</v>
      </c>
    </row>
    <row r="9851" spans="1:5" x14ac:dyDescent="0.2">
      <c r="A9851" s="148">
        <v>44364</v>
      </c>
      <c r="B9851" s="149">
        <v>44364</v>
      </c>
      <c r="C9851" s="81" t="s">
        <v>1005</v>
      </c>
      <c r="D9851" s="82">
        <f>VLOOKUP(Pag_Inicio_Corr_mas_casos[[#This Row],[Corregimiento]],Hoja3!$A$2:$D$676,4,0)</f>
        <v>60103</v>
      </c>
      <c r="E9851" s="81">
        <v>30</v>
      </c>
    </row>
    <row r="9852" spans="1:5" x14ac:dyDescent="0.2">
      <c r="A9852" s="148">
        <v>44364</v>
      </c>
      <c r="B9852" s="149">
        <v>44364</v>
      </c>
      <c r="C9852" s="81" t="s">
        <v>1046</v>
      </c>
      <c r="D9852" s="82">
        <f>VLOOKUP(Pag_Inicio_Corr_mas_casos[[#This Row],[Corregimiento]],Hoja3!$A$2:$D$676,4,0)</f>
        <v>80812</v>
      </c>
      <c r="E9852" s="81">
        <v>27</v>
      </c>
    </row>
    <row r="9853" spans="1:5" x14ac:dyDescent="0.2">
      <c r="A9853" s="148">
        <v>44364</v>
      </c>
      <c r="B9853" s="149">
        <v>44364</v>
      </c>
      <c r="C9853" s="81" t="s">
        <v>940</v>
      </c>
      <c r="D9853" s="82">
        <f>VLOOKUP(Pag_Inicio_Corr_mas_casos[[#This Row],[Corregimiento]],Hoja3!$A$2:$D$676,4,0)</f>
        <v>80806</v>
      </c>
      <c r="E9853" s="81">
        <v>25</v>
      </c>
    </row>
    <row r="9854" spans="1:5" x14ac:dyDescent="0.2">
      <c r="A9854" s="148">
        <v>44364</v>
      </c>
      <c r="B9854" s="149">
        <v>44364</v>
      </c>
      <c r="C9854" s="81" t="s">
        <v>772</v>
      </c>
      <c r="D9854" s="82">
        <f>VLOOKUP(Pag_Inicio_Corr_mas_casos[[#This Row],[Corregimiento]],Hoja3!$A$2:$D$676,4,0)</f>
        <v>80821</v>
      </c>
      <c r="E9854" s="81">
        <v>25</v>
      </c>
    </row>
    <row r="9855" spans="1:5" x14ac:dyDescent="0.2">
      <c r="A9855" s="148">
        <v>44364</v>
      </c>
      <c r="B9855" s="149">
        <v>44364</v>
      </c>
      <c r="C9855" s="81" t="s">
        <v>947</v>
      </c>
      <c r="D9855" s="82">
        <f>VLOOKUP(Pag_Inicio_Corr_mas_casos[[#This Row],[Corregimiento]],Hoja3!$A$2:$D$676,4,0)</f>
        <v>80826</v>
      </c>
      <c r="E9855" s="81">
        <v>22</v>
      </c>
    </row>
    <row r="9856" spans="1:5" x14ac:dyDescent="0.2">
      <c r="A9856" s="148">
        <v>44364</v>
      </c>
      <c r="B9856" s="149">
        <v>44364</v>
      </c>
      <c r="C9856" s="81" t="s">
        <v>942</v>
      </c>
      <c r="D9856" s="82">
        <f>VLOOKUP(Pag_Inicio_Corr_mas_casos[[#This Row],[Corregimiento]],Hoja3!$A$2:$D$676,4,0)</f>
        <v>80807</v>
      </c>
      <c r="E9856" s="81">
        <v>20</v>
      </c>
    </row>
    <row r="9857" spans="1:5" x14ac:dyDescent="0.2">
      <c r="A9857" s="148">
        <v>44364</v>
      </c>
      <c r="B9857" s="149">
        <v>44364</v>
      </c>
      <c r="C9857" s="81" t="s">
        <v>959</v>
      </c>
      <c r="D9857" s="82">
        <f>VLOOKUP(Pag_Inicio_Corr_mas_casos[[#This Row],[Corregimiento]],Hoja3!$A$2:$D$676,4,0)</f>
        <v>130701</v>
      </c>
      <c r="E9857" s="81">
        <v>18</v>
      </c>
    </row>
    <row r="9858" spans="1:5" x14ac:dyDescent="0.2">
      <c r="A9858" s="148">
        <v>44364</v>
      </c>
      <c r="B9858" s="149">
        <v>44364</v>
      </c>
      <c r="C9858" s="81" t="s">
        <v>1021</v>
      </c>
      <c r="D9858" s="82">
        <f>VLOOKUP(Pag_Inicio_Corr_mas_casos[[#This Row],[Corregimiento]],Hoja3!$A$2:$D$676,4,0)</f>
        <v>81003</v>
      </c>
      <c r="E9858" s="81">
        <v>18</v>
      </c>
    </row>
    <row r="9859" spans="1:5" x14ac:dyDescent="0.2">
      <c r="A9859" s="148">
        <v>44364</v>
      </c>
      <c r="B9859" s="149">
        <v>44364</v>
      </c>
      <c r="C9859" s="81" t="s">
        <v>1006</v>
      </c>
      <c r="D9859" s="82">
        <f>VLOOKUP(Pag_Inicio_Corr_mas_casos[[#This Row],[Corregimiento]],Hoja3!$A$2:$D$676,4,0)</f>
        <v>60101</v>
      </c>
      <c r="E9859" s="81">
        <v>15</v>
      </c>
    </row>
    <row r="9860" spans="1:5" x14ac:dyDescent="0.2">
      <c r="A9860" s="148">
        <v>44364</v>
      </c>
      <c r="B9860" s="149">
        <v>44364</v>
      </c>
      <c r="C9860" s="81" t="s">
        <v>1054</v>
      </c>
      <c r="D9860" s="82">
        <f>VLOOKUP(Pag_Inicio_Corr_mas_casos[[#This Row],[Corregimiento]],Hoja3!$A$2:$D$676,4,0)</f>
        <v>130102</v>
      </c>
      <c r="E9860" s="81">
        <v>15</v>
      </c>
    </row>
    <row r="9861" spans="1:5" x14ac:dyDescent="0.2">
      <c r="A9861" s="148">
        <v>44364</v>
      </c>
      <c r="B9861" s="149">
        <v>44364</v>
      </c>
      <c r="C9861" s="81" t="s">
        <v>946</v>
      </c>
      <c r="D9861" s="82">
        <f>VLOOKUP(Pag_Inicio_Corr_mas_casos[[#This Row],[Corregimiento]],Hoja3!$A$2:$D$676,4,0)</f>
        <v>80814</v>
      </c>
      <c r="E9861" s="81">
        <v>15</v>
      </c>
    </row>
    <row r="9862" spans="1:5" x14ac:dyDescent="0.2">
      <c r="A9862" s="148">
        <v>44364</v>
      </c>
      <c r="B9862" s="149">
        <v>44364</v>
      </c>
      <c r="C9862" s="81" t="s">
        <v>1036</v>
      </c>
      <c r="D9862" s="82">
        <f>VLOOKUP(Pag_Inicio_Corr_mas_casos[[#This Row],[Corregimiento]],Hoja3!$A$2:$D$676,4,0)</f>
        <v>130106</v>
      </c>
      <c r="E9862" s="81">
        <v>15</v>
      </c>
    </row>
    <row r="9863" spans="1:5" x14ac:dyDescent="0.2">
      <c r="A9863" s="148">
        <v>44364</v>
      </c>
      <c r="B9863" s="149">
        <v>44364</v>
      </c>
      <c r="C9863" s="81" t="s">
        <v>943</v>
      </c>
      <c r="D9863" s="82">
        <f>VLOOKUP(Pag_Inicio_Corr_mas_casos[[#This Row],[Corregimiento]],Hoja3!$A$2:$D$676,4,0)</f>
        <v>80816</v>
      </c>
      <c r="E9863" s="81">
        <v>14</v>
      </c>
    </row>
    <row r="9864" spans="1:5" x14ac:dyDescent="0.2">
      <c r="A9864" s="148">
        <v>44364</v>
      </c>
      <c r="B9864" s="149">
        <v>44364</v>
      </c>
      <c r="C9864" s="81" t="s">
        <v>1029</v>
      </c>
      <c r="D9864" s="82">
        <f>VLOOKUP(Pag_Inicio_Corr_mas_casos[[#This Row],[Corregimiento]],Hoja3!$A$2:$D$676,4,0)</f>
        <v>20609</v>
      </c>
      <c r="E9864" s="81">
        <v>14</v>
      </c>
    </row>
    <row r="9865" spans="1:5" x14ac:dyDescent="0.2">
      <c r="A9865" s="148">
        <v>44364</v>
      </c>
      <c r="B9865" s="149">
        <v>44364</v>
      </c>
      <c r="C9865" s="81" t="s">
        <v>1060</v>
      </c>
      <c r="D9865" s="82">
        <f>VLOOKUP(Pag_Inicio_Corr_mas_casos[[#This Row],[Corregimiento]],Hoja3!$A$2:$D$676,4,0)</f>
        <v>40601</v>
      </c>
      <c r="E9865" s="81">
        <v>13</v>
      </c>
    </row>
    <row r="9866" spans="1:5" x14ac:dyDescent="0.2">
      <c r="A9866" s="148">
        <v>44364</v>
      </c>
      <c r="B9866" s="149">
        <v>44364</v>
      </c>
      <c r="C9866" s="81" t="s">
        <v>1022</v>
      </c>
      <c r="D9866" s="82">
        <f>VLOOKUP(Pag_Inicio_Corr_mas_casos[[#This Row],[Corregimiento]],Hoja3!$A$2:$D$676,4,0)</f>
        <v>91001</v>
      </c>
      <c r="E9866" s="81">
        <v>13</v>
      </c>
    </row>
    <row r="9867" spans="1:5" x14ac:dyDescent="0.2">
      <c r="A9867" s="148">
        <v>44364</v>
      </c>
      <c r="B9867" s="149">
        <v>44364</v>
      </c>
      <c r="C9867" s="81" t="s">
        <v>939</v>
      </c>
      <c r="D9867" s="82">
        <f>VLOOKUP(Pag_Inicio_Corr_mas_casos[[#This Row],[Corregimiento]],Hoja3!$A$2:$D$676,4,0)</f>
        <v>81009</v>
      </c>
      <c r="E9867" s="81">
        <v>13</v>
      </c>
    </row>
    <row r="9868" spans="1:5" x14ac:dyDescent="0.2">
      <c r="A9868" s="150">
        <v>44365</v>
      </c>
      <c r="B9868" s="151">
        <v>44365</v>
      </c>
      <c r="C9868" s="33" t="s">
        <v>1011</v>
      </c>
      <c r="D9868" s="34">
        <f>VLOOKUP(Pag_Inicio_Corr_mas_casos[[#This Row],[Corregimiento]],Hoja3!$A$2:$D$676,4,0)</f>
        <v>80809</v>
      </c>
      <c r="E9868" s="33">
        <v>45</v>
      </c>
    </row>
    <row r="9869" spans="1:5" x14ac:dyDescent="0.2">
      <c r="A9869" s="150">
        <v>44365</v>
      </c>
      <c r="B9869" s="151">
        <v>44365</v>
      </c>
      <c r="C9869" s="33" t="s">
        <v>940</v>
      </c>
      <c r="D9869" s="34">
        <f>VLOOKUP(Pag_Inicio_Corr_mas_casos[[#This Row],[Corregimiento]],Hoja3!$A$2:$D$676,4,0)</f>
        <v>80806</v>
      </c>
      <c r="E9869" s="33">
        <v>41</v>
      </c>
    </row>
    <row r="9870" spans="1:5" x14ac:dyDescent="0.2">
      <c r="A9870" s="150">
        <v>44365</v>
      </c>
      <c r="B9870" s="151">
        <v>44365</v>
      </c>
      <c r="C9870" s="33" t="s">
        <v>1012</v>
      </c>
      <c r="D9870" s="34">
        <f>VLOOKUP(Pag_Inicio_Corr_mas_casos[[#This Row],[Corregimiento]],Hoja3!$A$2:$D$676,4,0)</f>
        <v>80819</v>
      </c>
      <c r="E9870" s="33">
        <v>30</v>
      </c>
    </row>
    <row r="9871" spans="1:5" x14ac:dyDescent="0.2">
      <c r="A9871" s="150">
        <v>44365</v>
      </c>
      <c r="B9871" s="151">
        <v>44365</v>
      </c>
      <c r="C9871" s="33" t="s">
        <v>967</v>
      </c>
      <c r="D9871" s="34">
        <f>VLOOKUP(Pag_Inicio_Corr_mas_casos[[#This Row],[Corregimiento]],Hoja3!$A$2:$D$676,4,0)</f>
        <v>30107</v>
      </c>
      <c r="E9871" s="33">
        <v>27</v>
      </c>
    </row>
    <row r="9872" spans="1:5" x14ac:dyDescent="0.2">
      <c r="A9872" s="150">
        <v>44365</v>
      </c>
      <c r="B9872" s="151">
        <v>44365</v>
      </c>
      <c r="C9872" s="33" t="s">
        <v>1054</v>
      </c>
      <c r="D9872" s="34">
        <f>VLOOKUP(Pag_Inicio_Corr_mas_casos[[#This Row],[Corregimiento]],Hoja3!$A$2:$D$676,4,0)</f>
        <v>130102</v>
      </c>
      <c r="E9872" s="33">
        <v>26</v>
      </c>
    </row>
    <row r="9873" spans="1:5" x14ac:dyDescent="0.2">
      <c r="A9873" s="150">
        <v>44365</v>
      </c>
      <c r="B9873" s="151">
        <v>44365</v>
      </c>
      <c r="C9873" s="33" t="s">
        <v>772</v>
      </c>
      <c r="D9873" s="34">
        <f>VLOOKUP(Pag_Inicio_Corr_mas_casos[[#This Row],[Corregimiento]],Hoja3!$A$2:$D$676,4,0)</f>
        <v>80821</v>
      </c>
      <c r="E9873" s="33">
        <v>24</v>
      </c>
    </row>
    <row r="9874" spans="1:5" x14ac:dyDescent="0.2">
      <c r="A9874" s="150">
        <v>44365</v>
      </c>
      <c r="B9874" s="151">
        <v>44365</v>
      </c>
      <c r="C9874" s="33" t="s">
        <v>939</v>
      </c>
      <c r="D9874" s="34">
        <f>VLOOKUP(Pag_Inicio_Corr_mas_casos[[#This Row],[Corregimiento]],Hoja3!$A$2:$D$676,4,0)</f>
        <v>81009</v>
      </c>
      <c r="E9874" s="33">
        <v>24</v>
      </c>
    </row>
    <row r="9875" spans="1:5" x14ac:dyDescent="0.2">
      <c r="A9875" s="150">
        <v>44365</v>
      </c>
      <c r="B9875" s="151">
        <v>44365</v>
      </c>
      <c r="C9875" s="33" t="s">
        <v>1046</v>
      </c>
      <c r="D9875" s="34">
        <f>VLOOKUP(Pag_Inicio_Corr_mas_casos[[#This Row],[Corregimiento]],Hoja3!$A$2:$D$676,4,0)</f>
        <v>80812</v>
      </c>
      <c r="E9875" s="33">
        <v>24</v>
      </c>
    </row>
    <row r="9876" spans="1:5" x14ac:dyDescent="0.2">
      <c r="A9876" s="150">
        <v>44365</v>
      </c>
      <c r="B9876" s="151">
        <v>44365</v>
      </c>
      <c r="C9876" s="33" t="s">
        <v>1021</v>
      </c>
      <c r="D9876" s="34">
        <f>VLOOKUP(Pag_Inicio_Corr_mas_casos[[#This Row],[Corregimiento]],Hoja3!$A$2:$D$676,4,0)</f>
        <v>81003</v>
      </c>
      <c r="E9876" s="33">
        <v>23</v>
      </c>
    </row>
    <row r="9877" spans="1:5" x14ac:dyDescent="0.2">
      <c r="A9877" s="150">
        <v>44365</v>
      </c>
      <c r="B9877" s="151">
        <v>44365</v>
      </c>
      <c r="C9877" s="33" t="s">
        <v>953</v>
      </c>
      <c r="D9877" s="34">
        <f>VLOOKUP(Pag_Inicio_Corr_mas_casos[[#This Row],[Corregimiento]],Hoja3!$A$2:$D$676,4,0)</f>
        <v>80817</v>
      </c>
      <c r="E9877" s="33">
        <v>22</v>
      </c>
    </row>
    <row r="9878" spans="1:5" x14ac:dyDescent="0.2">
      <c r="A9878" s="150">
        <v>44365</v>
      </c>
      <c r="B9878" s="151">
        <v>44365</v>
      </c>
      <c r="C9878" s="33" t="s">
        <v>1019</v>
      </c>
      <c r="D9878" s="34">
        <f>VLOOKUP(Pag_Inicio_Corr_mas_casos[[#This Row],[Corregimiento]],Hoja3!$A$2:$D$676,4,0)</f>
        <v>81001</v>
      </c>
      <c r="E9878" s="33">
        <v>20</v>
      </c>
    </row>
    <row r="9879" spans="1:5" x14ac:dyDescent="0.2">
      <c r="A9879" s="150">
        <v>44365</v>
      </c>
      <c r="B9879" s="151">
        <v>44365</v>
      </c>
      <c r="C9879" s="33" t="s">
        <v>947</v>
      </c>
      <c r="D9879" s="34">
        <f>VLOOKUP(Pag_Inicio_Corr_mas_casos[[#This Row],[Corregimiento]],Hoja3!$A$2:$D$676,4,0)</f>
        <v>80826</v>
      </c>
      <c r="E9879" s="33">
        <v>16</v>
      </c>
    </row>
    <row r="9880" spans="1:5" x14ac:dyDescent="0.2">
      <c r="A9880" s="150">
        <v>44365</v>
      </c>
      <c r="B9880" s="151">
        <v>44365</v>
      </c>
      <c r="C9880" s="33" t="s">
        <v>1068</v>
      </c>
      <c r="D9880" s="34">
        <f>VLOOKUP(Pag_Inicio_Corr_mas_casos[[#This Row],[Corregimiento]],Hoja3!$A$2:$D$676,4,0)</f>
        <v>130101</v>
      </c>
      <c r="E9880" s="33">
        <v>15</v>
      </c>
    </row>
    <row r="9881" spans="1:5" x14ac:dyDescent="0.2">
      <c r="A9881" s="150">
        <v>44365</v>
      </c>
      <c r="B9881" s="151">
        <v>44365</v>
      </c>
      <c r="C9881" s="33" t="s">
        <v>948</v>
      </c>
      <c r="D9881" s="34">
        <f>VLOOKUP(Pag_Inicio_Corr_mas_casos[[#This Row],[Corregimiento]],Hoja3!$A$2:$D$676,4,0)</f>
        <v>80811</v>
      </c>
      <c r="E9881" s="33">
        <v>14</v>
      </c>
    </row>
    <row r="9882" spans="1:5" x14ac:dyDescent="0.2">
      <c r="A9882" s="150">
        <v>44365</v>
      </c>
      <c r="B9882" s="151">
        <v>44365</v>
      </c>
      <c r="C9882" s="33" t="s">
        <v>938</v>
      </c>
      <c r="D9882" s="34">
        <f>VLOOKUP(Pag_Inicio_Corr_mas_casos[[#This Row],[Corregimiento]],Hoja3!$A$2:$D$676,4,0)</f>
        <v>130717</v>
      </c>
      <c r="E9882" s="33">
        <v>14</v>
      </c>
    </row>
    <row r="9883" spans="1:5" x14ac:dyDescent="0.2">
      <c r="A9883" s="150">
        <v>44365</v>
      </c>
      <c r="B9883" s="151">
        <v>44365</v>
      </c>
      <c r="C9883" s="33" t="s">
        <v>1015</v>
      </c>
      <c r="D9883" s="34">
        <f>VLOOKUP(Pag_Inicio_Corr_mas_casos[[#This Row],[Corregimiento]],Hoja3!$A$2:$D$676,4,0)</f>
        <v>130702</v>
      </c>
      <c r="E9883" s="33">
        <v>14</v>
      </c>
    </row>
    <row r="9884" spans="1:5" x14ac:dyDescent="0.2">
      <c r="A9884" s="150">
        <v>44365</v>
      </c>
      <c r="B9884" s="151">
        <v>44365</v>
      </c>
      <c r="C9884" s="33" t="s">
        <v>941</v>
      </c>
      <c r="D9884" s="34">
        <f>VLOOKUP(Pag_Inicio_Corr_mas_casos[[#This Row],[Corregimiento]],Hoja3!$A$2:$D$676,4,0)</f>
        <v>80823</v>
      </c>
      <c r="E9884" s="33">
        <v>13</v>
      </c>
    </row>
    <row r="9885" spans="1:5" x14ac:dyDescent="0.2">
      <c r="A9885" s="150">
        <v>44365</v>
      </c>
      <c r="B9885" s="151">
        <v>44365</v>
      </c>
      <c r="C9885" s="33" t="s">
        <v>946</v>
      </c>
      <c r="D9885" s="34">
        <f>VLOOKUP(Pag_Inicio_Corr_mas_casos[[#This Row],[Corregimiento]],Hoja3!$A$2:$D$676,4,0)</f>
        <v>80814</v>
      </c>
      <c r="E9885" s="33">
        <v>12</v>
      </c>
    </row>
    <row r="9886" spans="1:5" x14ac:dyDescent="0.2">
      <c r="A9886" s="150">
        <v>44365</v>
      </c>
      <c r="B9886" s="151">
        <v>44365</v>
      </c>
      <c r="C9886" s="33" t="s">
        <v>1205</v>
      </c>
      <c r="D9886" s="34">
        <f>VLOOKUP(Pag_Inicio_Corr_mas_casos[[#This Row],[Corregimiento]],Hoja3!$A$2:$D$676,4,0)</f>
        <v>10207</v>
      </c>
      <c r="E9886" s="33">
        <v>12</v>
      </c>
    </row>
    <row r="9887" spans="1:5" x14ac:dyDescent="0.2">
      <c r="A9887" s="150">
        <v>44365</v>
      </c>
      <c r="B9887" s="151">
        <v>44365</v>
      </c>
      <c r="C9887" s="33" t="s">
        <v>1022</v>
      </c>
      <c r="D9887" s="34">
        <f>VLOOKUP(Pag_Inicio_Corr_mas_casos[[#This Row],[Corregimiento]],Hoja3!$A$2:$D$676,4,0)</f>
        <v>91001</v>
      </c>
      <c r="E9887" s="33">
        <v>11</v>
      </c>
    </row>
    <row r="9888" spans="1:5" x14ac:dyDescent="0.2">
      <c r="A9888" s="152">
        <v>44366</v>
      </c>
      <c r="B9888" s="153">
        <v>44366</v>
      </c>
      <c r="C9888" s="36" t="s">
        <v>942</v>
      </c>
      <c r="D9888" s="37">
        <f>VLOOKUP(Pag_Inicio_Corr_mas_casos[[#This Row],[Corregimiento]],Hoja3!$A$2:$D$676,4,0)</f>
        <v>80807</v>
      </c>
      <c r="E9888" s="36">
        <v>24</v>
      </c>
    </row>
    <row r="9889" spans="1:5" x14ac:dyDescent="0.2">
      <c r="A9889" s="152">
        <v>44366</v>
      </c>
      <c r="B9889" s="153">
        <v>44366</v>
      </c>
      <c r="C9889" s="36" t="s">
        <v>1011</v>
      </c>
      <c r="D9889" s="37">
        <f>VLOOKUP(Pag_Inicio_Corr_mas_casos[[#This Row],[Corregimiento]],Hoja3!$A$2:$D$676,4,0)</f>
        <v>80809</v>
      </c>
      <c r="E9889" s="36">
        <v>24</v>
      </c>
    </row>
    <row r="9890" spans="1:5" x14ac:dyDescent="0.2">
      <c r="A9890" s="152">
        <v>44366</v>
      </c>
      <c r="B9890" s="153">
        <v>44366</v>
      </c>
      <c r="C9890" s="36" t="s">
        <v>1005</v>
      </c>
      <c r="D9890" s="37">
        <f>VLOOKUP(Pag_Inicio_Corr_mas_casos[[#This Row],[Corregimiento]],Hoja3!$A$2:$D$676,4,0)</f>
        <v>60103</v>
      </c>
      <c r="E9890" s="36">
        <v>22</v>
      </c>
    </row>
    <row r="9891" spans="1:5" x14ac:dyDescent="0.2">
      <c r="A9891" s="152">
        <v>44366</v>
      </c>
      <c r="B9891" s="153">
        <v>44366</v>
      </c>
      <c r="C9891" s="36" t="s">
        <v>1046</v>
      </c>
      <c r="D9891" s="37">
        <f>VLOOKUP(Pag_Inicio_Corr_mas_casos[[#This Row],[Corregimiento]],Hoja3!$A$2:$D$676,4,0)</f>
        <v>80812</v>
      </c>
      <c r="E9891" s="36">
        <v>21</v>
      </c>
    </row>
    <row r="9892" spans="1:5" x14ac:dyDescent="0.2">
      <c r="A9892" s="152">
        <v>44366</v>
      </c>
      <c r="B9892" s="153">
        <v>44366</v>
      </c>
      <c r="C9892" s="36" t="s">
        <v>1068</v>
      </c>
      <c r="D9892" s="37">
        <f>VLOOKUP(Pag_Inicio_Corr_mas_casos[[#This Row],[Corregimiento]],Hoja3!$A$2:$D$676,4,0)</f>
        <v>130101</v>
      </c>
      <c r="E9892" s="36">
        <v>20</v>
      </c>
    </row>
    <row r="9893" spans="1:5" x14ac:dyDescent="0.2">
      <c r="A9893" s="152">
        <v>44366</v>
      </c>
      <c r="B9893" s="153">
        <v>44366</v>
      </c>
      <c r="C9893" s="36" t="s">
        <v>1074</v>
      </c>
      <c r="D9893" s="37">
        <f>VLOOKUP(Pag_Inicio_Corr_mas_casos[[#This Row],[Corregimiento]],Hoja3!$A$2:$D$676,4,0)</f>
        <v>90101</v>
      </c>
      <c r="E9893" s="36">
        <v>19</v>
      </c>
    </row>
    <row r="9894" spans="1:5" x14ac:dyDescent="0.2">
      <c r="A9894" s="152">
        <v>44366</v>
      </c>
      <c r="B9894" s="153">
        <v>44366</v>
      </c>
      <c r="C9894" s="36" t="s">
        <v>940</v>
      </c>
      <c r="D9894" s="37">
        <f>VLOOKUP(Pag_Inicio_Corr_mas_casos[[#This Row],[Corregimiento]],Hoja3!$A$2:$D$676,4,0)</f>
        <v>80806</v>
      </c>
      <c r="E9894" s="36">
        <v>19</v>
      </c>
    </row>
    <row r="9895" spans="1:5" x14ac:dyDescent="0.2">
      <c r="A9895" s="152">
        <v>44366</v>
      </c>
      <c r="B9895" s="153">
        <v>44366</v>
      </c>
      <c r="C9895" s="36" t="s">
        <v>967</v>
      </c>
      <c r="D9895" s="37">
        <f>VLOOKUP(Pag_Inicio_Corr_mas_casos[[#This Row],[Corregimiento]],Hoja3!$A$2:$D$676,4,0)</f>
        <v>30107</v>
      </c>
      <c r="E9895" s="36">
        <v>18</v>
      </c>
    </row>
    <row r="9896" spans="1:5" x14ac:dyDescent="0.2">
      <c r="A9896" s="152">
        <v>44366</v>
      </c>
      <c r="B9896" s="153">
        <v>44366</v>
      </c>
      <c r="C9896" s="36" t="s">
        <v>1032</v>
      </c>
      <c r="D9896" s="37">
        <f>VLOOKUP(Pag_Inicio_Corr_mas_casos[[#This Row],[Corregimiento]],Hoja3!$A$2:$D$676,4,0)</f>
        <v>30104</v>
      </c>
      <c r="E9896" s="36">
        <v>17</v>
      </c>
    </row>
    <row r="9897" spans="1:5" x14ac:dyDescent="0.2">
      <c r="A9897" s="152">
        <v>44366</v>
      </c>
      <c r="B9897" s="153">
        <v>44366</v>
      </c>
      <c r="C9897" s="36" t="s">
        <v>1021</v>
      </c>
      <c r="D9897" s="37">
        <f>VLOOKUP(Pag_Inicio_Corr_mas_casos[[#This Row],[Corregimiento]],Hoja3!$A$2:$D$676,4,0)</f>
        <v>81003</v>
      </c>
      <c r="E9897" s="36">
        <v>17</v>
      </c>
    </row>
    <row r="9898" spans="1:5" x14ac:dyDescent="0.2">
      <c r="A9898" s="152">
        <v>44366</v>
      </c>
      <c r="B9898" s="153">
        <v>44366</v>
      </c>
      <c r="C9898" s="36" t="s">
        <v>948</v>
      </c>
      <c r="D9898" s="37">
        <f>VLOOKUP(Pag_Inicio_Corr_mas_casos[[#This Row],[Corregimiento]],Hoja3!$A$2:$D$676,4,0)</f>
        <v>80811</v>
      </c>
      <c r="E9898" s="36">
        <v>16</v>
      </c>
    </row>
    <row r="9899" spans="1:5" x14ac:dyDescent="0.2">
      <c r="A9899" s="152">
        <v>44366</v>
      </c>
      <c r="B9899" s="153">
        <v>44366</v>
      </c>
      <c r="C9899" s="36" t="s">
        <v>939</v>
      </c>
      <c r="D9899" s="37">
        <f>VLOOKUP(Pag_Inicio_Corr_mas_casos[[#This Row],[Corregimiento]],Hoja3!$A$2:$D$676,4,0)</f>
        <v>81009</v>
      </c>
      <c r="E9899" s="36">
        <v>16</v>
      </c>
    </row>
    <row r="9900" spans="1:5" x14ac:dyDescent="0.2">
      <c r="A9900" s="152">
        <v>44366</v>
      </c>
      <c r="B9900" s="153">
        <v>44366</v>
      </c>
      <c r="C9900" s="36" t="s">
        <v>772</v>
      </c>
      <c r="D9900" s="37">
        <f>VLOOKUP(Pag_Inicio_Corr_mas_casos[[#This Row],[Corregimiento]],Hoja3!$A$2:$D$676,4,0)</f>
        <v>80821</v>
      </c>
      <c r="E9900" s="36">
        <v>15</v>
      </c>
    </row>
    <row r="9901" spans="1:5" x14ac:dyDescent="0.2">
      <c r="A9901" s="152">
        <v>44366</v>
      </c>
      <c r="B9901" s="153">
        <v>44366</v>
      </c>
      <c r="C9901" s="36" t="s">
        <v>1054</v>
      </c>
      <c r="D9901" s="37">
        <f>VLOOKUP(Pag_Inicio_Corr_mas_casos[[#This Row],[Corregimiento]],Hoja3!$A$2:$D$676,4,0)</f>
        <v>130102</v>
      </c>
      <c r="E9901" s="36">
        <v>14</v>
      </c>
    </row>
    <row r="9902" spans="1:5" x14ac:dyDescent="0.2">
      <c r="A9902" s="152">
        <v>44366</v>
      </c>
      <c r="B9902" s="153">
        <v>44366</v>
      </c>
      <c r="C9902" s="36" t="s">
        <v>1019</v>
      </c>
      <c r="D9902" s="37">
        <f>VLOOKUP(Pag_Inicio_Corr_mas_casos[[#This Row],[Corregimiento]],Hoja3!$A$2:$D$676,4,0)</f>
        <v>81001</v>
      </c>
      <c r="E9902" s="36">
        <v>14</v>
      </c>
    </row>
    <row r="9903" spans="1:5" x14ac:dyDescent="0.2">
      <c r="A9903" s="152">
        <v>44366</v>
      </c>
      <c r="B9903" s="153">
        <v>44366</v>
      </c>
      <c r="C9903" s="36" t="s">
        <v>1012</v>
      </c>
      <c r="D9903" s="37">
        <f>VLOOKUP(Pag_Inicio_Corr_mas_casos[[#This Row],[Corregimiento]],Hoja3!$A$2:$D$676,4,0)</f>
        <v>80819</v>
      </c>
      <c r="E9903" s="36">
        <v>14</v>
      </c>
    </row>
    <row r="9904" spans="1:5" x14ac:dyDescent="0.2">
      <c r="A9904" s="152">
        <v>44366</v>
      </c>
      <c r="B9904" s="153">
        <v>44366</v>
      </c>
      <c r="C9904" s="36" t="s">
        <v>938</v>
      </c>
      <c r="D9904" s="37">
        <f>VLOOKUP(Pag_Inicio_Corr_mas_casos[[#This Row],[Corregimiento]],Hoja3!$A$2:$D$676,4,0)</f>
        <v>130717</v>
      </c>
      <c r="E9904" s="36">
        <v>13</v>
      </c>
    </row>
    <row r="9905" spans="1:5" x14ac:dyDescent="0.2">
      <c r="A9905" s="152">
        <v>44366</v>
      </c>
      <c r="B9905" s="153">
        <v>44366</v>
      </c>
      <c r="C9905" s="36" t="s">
        <v>1022</v>
      </c>
      <c r="D9905" s="37">
        <f>VLOOKUP(Pag_Inicio_Corr_mas_casos[[#This Row],[Corregimiento]],Hoja3!$A$2:$D$676,4,0)</f>
        <v>91001</v>
      </c>
      <c r="E9905" s="36">
        <v>13</v>
      </c>
    </row>
    <row r="9906" spans="1:5" x14ac:dyDescent="0.2">
      <c r="A9906" s="152">
        <v>44366</v>
      </c>
      <c r="B9906" s="153">
        <v>44366</v>
      </c>
      <c r="C9906" s="36" t="s">
        <v>947</v>
      </c>
      <c r="D9906" s="37">
        <f>VLOOKUP(Pag_Inicio_Corr_mas_casos[[#This Row],[Corregimiento]],Hoja3!$A$2:$D$676,4,0)</f>
        <v>80826</v>
      </c>
      <c r="E9906" s="36">
        <v>13</v>
      </c>
    </row>
    <row r="9907" spans="1:5" x14ac:dyDescent="0.2">
      <c r="A9907" s="152">
        <v>44366</v>
      </c>
      <c r="B9907" s="153">
        <v>44366</v>
      </c>
      <c r="C9907" s="36" t="s">
        <v>1018</v>
      </c>
      <c r="D9907" s="37">
        <f>VLOOKUP(Pag_Inicio_Corr_mas_casos[[#This Row],[Corregimiento]],Hoja3!$A$2:$D$676,4,0)</f>
        <v>81008</v>
      </c>
      <c r="E9907" s="36">
        <v>13</v>
      </c>
    </row>
    <row r="9908" spans="1:5" x14ac:dyDescent="0.2">
      <c r="A9908" s="154">
        <v>44367</v>
      </c>
      <c r="B9908" s="155">
        <v>44367</v>
      </c>
      <c r="C9908" s="60" t="s">
        <v>1059</v>
      </c>
      <c r="D9908" s="61">
        <f>VLOOKUP(Pag_Inicio_Corr_mas_casos[[#This Row],[Corregimiento]],Hoja3!$A$2:$D$676,4,0)</f>
        <v>91007</v>
      </c>
      <c r="E9908" s="60">
        <v>23</v>
      </c>
    </row>
    <row r="9909" spans="1:5" x14ac:dyDescent="0.2">
      <c r="A9909" s="154">
        <v>44367</v>
      </c>
      <c r="B9909" s="155">
        <v>44367</v>
      </c>
      <c r="C9909" s="60" t="s">
        <v>939</v>
      </c>
      <c r="D9909" s="61">
        <f>VLOOKUP(Pag_Inicio_Corr_mas_casos[[#This Row],[Corregimiento]],Hoja3!$A$2:$D$676,4,0)</f>
        <v>81009</v>
      </c>
      <c r="E9909" s="60">
        <v>21</v>
      </c>
    </row>
    <row r="9910" spans="1:5" x14ac:dyDescent="0.2">
      <c r="A9910" s="154">
        <v>44367</v>
      </c>
      <c r="B9910" s="155">
        <v>44367</v>
      </c>
      <c r="C9910" s="60" t="s">
        <v>1011</v>
      </c>
      <c r="D9910" s="61">
        <f>VLOOKUP(Pag_Inicio_Corr_mas_casos[[#This Row],[Corregimiento]],Hoja3!$A$2:$D$676,4,0)</f>
        <v>80809</v>
      </c>
      <c r="E9910" s="60">
        <v>21</v>
      </c>
    </row>
    <row r="9911" spans="1:5" x14ac:dyDescent="0.2">
      <c r="A9911" s="154">
        <v>44367</v>
      </c>
      <c r="B9911" s="155">
        <v>44367</v>
      </c>
      <c r="C9911" s="60" t="s">
        <v>940</v>
      </c>
      <c r="D9911" s="61">
        <f>VLOOKUP(Pag_Inicio_Corr_mas_casos[[#This Row],[Corregimiento]],Hoja3!$A$2:$D$676,4,0)</f>
        <v>80806</v>
      </c>
      <c r="E9911" s="60">
        <v>17</v>
      </c>
    </row>
    <row r="9912" spans="1:5" x14ac:dyDescent="0.2">
      <c r="A9912" s="154">
        <v>44367</v>
      </c>
      <c r="B9912" s="155">
        <v>44367</v>
      </c>
      <c r="C9912" s="60" t="s">
        <v>1046</v>
      </c>
      <c r="D9912" s="61">
        <f>VLOOKUP(Pag_Inicio_Corr_mas_casos[[#This Row],[Corregimiento]],Hoja3!$A$2:$D$676,4,0)</f>
        <v>80812</v>
      </c>
      <c r="E9912" s="60">
        <v>15</v>
      </c>
    </row>
    <row r="9913" spans="1:5" x14ac:dyDescent="0.2">
      <c r="A9913" s="154">
        <v>44367</v>
      </c>
      <c r="B9913" s="155">
        <v>44367</v>
      </c>
      <c r="C9913" s="60" t="s">
        <v>1205</v>
      </c>
      <c r="D9913" s="61">
        <f>VLOOKUP(Pag_Inicio_Corr_mas_casos[[#This Row],[Corregimiento]],Hoja3!$A$2:$D$676,4,0)</f>
        <v>10207</v>
      </c>
      <c r="E9913" s="60">
        <v>13</v>
      </c>
    </row>
    <row r="9914" spans="1:5" x14ac:dyDescent="0.2">
      <c r="A9914" s="154">
        <v>44367</v>
      </c>
      <c r="B9914" s="155">
        <v>44367</v>
      </c>
      <c r="C9914" s="60" t="s">
        <v>1015</v>
      </c>
      <c r="D9914" s="61">
        <f>VLOOKUP(Pag_Inicio_Corr_mas_casos[[#This Row],[Corregimiento]],Hoja3!$A$2:$D$676,4,0)</f>
        <v>130702</v>
      </c>
      <c r="E9914" s="60">
        <v>13</v>
      </c>
    </row>
    <row r="9915" spans="1:5" x14ac:dyDescent="0.2">
      <c r="A9915" s="154">
        <v>44367</v>
      </c>
      <c r="B9915" s="155">
        <v>44367</v>
      </c>
      <c r="C9915" s="60" t="s">
        <v>991</v>
      </c>
      <c r="D9915" s="61">
        <f>VLOOKUP(Pag_Inicio_Corr_mas_casos[[#This Row],[Corregimiento]],Hoja3!$A$2:$D$676,4,0)</f>
        <v>130706</v>
      </c>
      <c r="E9915" s="60">
        <v>13</v>
      </c>
    </row>
    <row r="9916" spans="1:5" x14ac:dyDescent="0.2">
      <c r="A9916" s="154">
        <v>44367</v>
      </c>
      <c r="B9916" s="155">
        <v>44367</v>
      </c>
      <c r="C9916" s="60" t="s">
        <v>772</v>
      </c>
      <c r="D9916" s="61">
        <f>VLOOKUP(Pag_Inicio_Corr_mas_casos[[#This Row],[Corregimiento]],Hoja3!$A$2:$D$676,4,0)</f>
        <v>80821</v>
      </c>
      <c r="E9916" s="60">
        <v>13</v>
      </c>
    </row>
    <row r="9917" spans="1:5" x14ac:dyDescent="0.2">
      <c r="A9917" s="154">
        <v>44367</v>
      </c>
      <c r="B9917" s="155">
        <v>44367</v>
      </c>
      <c r="C9917" s="60" t="s">
        <v>947</v>
      </c>
      <c r="D9917" s="61">
        <f>VLOOKUP(Pag_Inicio_Corr_mas_casos[[#This Row],[Corregimiento]],Hoja3!$A$2:$D$676,4,0)</f>
        <v>80826</v>
      </c>
      <c r="E9917" s="60">
        <v>12</v>
      </c>
    </row>
    <row r="9918" spans="1:5" x14ac:dyDescent="0.2">
      <c r="A9918" s="154">
        <v>44367</v>
      </c>
      <c r="B9918" s="155">
        <v>44367</v>
      </c>
      <c r="C9918" s="60" t="s">
        <v>941</v>
      </c>
      <c r="D9918" s="61">
        <f>VLOOKUP(Pag_Inicio_Corr_mas_casos[[#This Row],[Corregimiento]],Hoja3!$A$2:$D$676,4,0)</f>
        <v>80823</v>
      </c>
      <c r="E9918" s="60">
        <v>11</v>
      </c>
    </row>
    <row r="9919" spans="1:5" x14ac:dyDescent="0.2">
      <c r="A9919" s="154">
        <v>44367</v>
      </c>
      <c r="B9919" s="155">
        <v>44367</v>
      </c>
      <c r="C9919" s="60" t="s">
        <v>946</v>
      </c>
      <c r="D9919" s="61">
        <f>VLOOKUP(Pag_Inicio_Corr_mas_casos[[#This Row],[Corregimiento]],Hoja3!$A$2:$D$676,4,0)</f>
        <v>80814</v>
      </c>
      <c r="E9919" s="60">
        <v>11</v>
      </c>
    </row>
    <row r="9920" spans="1:5" x14ac:dyDescent="0.2">
      <c r="A9920" s="154">
        <v>44367</v>
      </c>
      <c r="B9920" s="155">
        <v>44367</v>
      </c>
      <c r="C9920" s="60" t="s">
        <v>1012</v>
      </c>
      <c r="D9920" s="61">
        <f>VLOOKUP(Pag_Inicio_Corr_mas_casos[[#This Row],[Corregimiento]],Hoja3!$A$2:$D$676,4,0)</f>
        <v>80819</v>
      </c>
      <c r="E9920" s="60">
        <v>11</v>
      </c>
    </row>
    <row r="9921" spans="1:5" x14ac:dyDescent="0.2">
      <c r="A9921" s="154">
        <v>44367</v>
      </c>
      <c r="B9921" s="155">
        <v>44367</v>
      </c>
      <c r="C9921" s="60" t="s">
        <v>1022</v>
      </c>
      <c r="D9921" s="61">
        <f>VLOOKUP(Pag_Inicio_Corr_mas_casos[[#This Row],[Corregimiento]],Hoja3!$A$2:$D$676,4,0)</f>
        <v>91001</v>
      </c>
      <c r="E9921" s="60">
        <v>10</v>
      </c>
    </row>
    <row r="9922" spans="1:5" x14ac:dyDescent="0.2">
      <c r="A9922" s="154">
        <v>44367</v>
      </c>
      <c r="B9922" s="155">
        <v>44367</v>
      </c>
      <c r="C9922" s="60" t="s">
        <v>938</v>
      </c>
      <c r="D9922" s="61">
        <f>VLOOKUP(Pag_Inicio_Corr_mas_casos[[#This Row],[Corregimiento]],Hoja3!$A$2:$D$676,4,0)</f>
        <v>130717</v>
      </c>
      <c r="E9922" s="60">
        <v>8</v>
      </c>
    </row>
    <row r="9923" spans="1:5" x14ac:dyDescent="0.2">
      <c r="A9923" s="154">
        <v>44367</v>
      </c>
      <c r="B9923" s="155">
        <v>44367</v>
      </c>
      <c r="C9923" s="60" t="s">
        <v>999</v>
      </c>
      <c r="D9923" s="61">
        <f>VLOOKUP(Pag_Inicio_Corr_mas_casos[[#This Row],[Corregimiento]],Hoja3!$A$2:$D$676,4,0)</f>
        <v>60104</v>
      </c>
      <c r="E9923" s="60">
        <v>8</v>
      </c>
    </row>
    <row r="9924" spans="1:5" x14ac:dyDescent="0.2">
      <c r="A9924" s="154">
        <v>44367</v>
      </c>
      <c r="B9924" s="155">
        <v>44367</v>
      </c>
      <c r="C9924" s="60" t="s">
        <v>1060</v>
      </c>
      <c r="D9924" s="61">
        <f>VLOOKUP(Pag_Inicio_Corr_mas_casos[[#This Row],[Corregimiento]],Hoja3!$A$2:$D$676,4,0)</f>
        <v>40601</v>
      </c>
      <c r="E9924" s="60">
        <v>8</v>
      </c>
    </row>
    <row r="9925" spans="1:5" x14ac:dyDescent="0.2">
      <c r="A9925" s="154">
        <v>44367</v>
      </c>
      <c r="B9925" s="155">
        <v>44367</v>
      </c>
      <c r="C9925" s="60" t="s">
        <v>1054</v>
      </c>
      <c r="D9925" s="61">
        <f>VLOOKUP(Pag_Inicio_Corr_mas_casos[[#This Row],[Corregimiento]],Hoja3!$A$2:$D$676,4,0)</f>
        <v>130102</v>
      </c>
      <c r="E9925" s="60">
        <v>8</v>
      </c>
    </row>
    <row r="9926" spans="1:5" x14ac:dyDescent="0.2">
      <c r="A9926" s="154">
        <v>44367</v>
      </c>
      <c r="B9926" s="155">
        <v>44367</v>
      </c>
      <c r="C9926" s="60" t="s">
        <v>1005</v>
      </c>
      <c r="D9926" s="61">
        <f>VLOOKUP(Pag_Inicio_Corr_mas_casos[[#This Row],[Corregimiento]],Hoja3!$A$2:$D$676,4,0)</f>
        <v>60103</v>
      </c>
      <c r="E9926" s="60">
        <v>7</v>
      </c>
    </row>
    <row r="9927" spans="1:5" x14ac:dyDescent="0.2">
      <c r="A9927" s="154">
        <v>44367</v>
      </c>
      <c r="B9927" s="155">
        <v>44367</v>
      </c>
      <c r="C9927" s="60" t="s">
        <v>967</v>
      </c>
      <c r="D9927" s="61">
        <f>VLOOKUP(Pag_Inicio_Corr_mas_casos[[#This Row],[Corregimiento]],Hoja3!$A$2:$D$676,4,0)</f>
        <v>30107</v>
      </c>
      <c r="E9927" s="60">
        <v>7</v>
      </c>
    </row>
    <row r="9928" spans="1:5" x14ac:dyDescent="0.2">
      <c r="A9928" s="175">
        <v>44368</v>
      </c>
      <c r="B9928" s="176">
        <v>44368</v>
      </c>
      <c r="C9928" s="78" t="s">
        <v>1012</v>
      </c>
      <c r="D9928" s="79">
        <f>VLOOKUP(Pag_Inicio_Corr_mas_casos[[#This Row],[Corregimiento]],Hoja3!$A$2:$D$676,4,0)</f>
        <v>80819</v>
      </c>
      <c r="E9928" s="78">
        <v>26</v>
      </c>
    </row>
    <row r="9929" spans="1:5" x14ac:dyDescent="0.2">
      <c r="A9929" s="175">
        <v>44368</v>
      </c>
      <c r="B9929" s="176">
        <v>44368</v>
      </c>
      <c r="C9929" s="78" t="s">
        <v>939</v>
      </c>
      <c r="D9929" s="79">
        <f>VLOOKUP(Pag_Inicio_Corr_mas_casos[[#This Row],[Corregimiento]],Hoja3!$A$2:$D$676,4,0)</f>
        <v>81009</v>
      </c>
      <c r="E9929" s="78">
        <v>20</v>
      </c>
    </row>
    <row r="9930" spans="1:5" x14ac:dyDescent="0.2">
      <c r="A9930" s="175">
        <v>44368</v>
      </c>
      <c r="B9930" s="176">
        <v>44368</v>
      </c>
      <c r="C9930" s="78" t="s">
        <v>1205</v>
      </c>
      <c r="D9930" s="79">
        <f>VLOOKUP(Pag_Inicio_Corr_mas_casos[[#This Row],[Corregimiento]],Hoja3!$A$2:$D$676,4,0)</f>
        <v>10207</v>
      </c>
      <c r="E9930" s="78">
        <v>19</v>
      </c>
    </row>
    <row r="9931" spans="1:5" x14ac:dyDescent="0.2">
      <c r="A9931" s="175">
        <v>44368</v>
      </c>
      <c r="B9931" s="176">
        <v>44368</v>
      </c>
      <c r="C9931" s="78" t="s">
        <v>1011</v>
      </c>
      <c r="D9931" s="79">
        <f>VLOOKUP(Pag_Inicio_Corr_mas_casos[[#This Row],[Corregimiento]],Hoja3!$A$2:$D$676,4,0)</f>
        <v>80809</v>
      </c>
      <c r="E9931" s="78">
        <v>12</v>
      </c>
    </row>
    <row r="9932" spans="1:5" x14ac:dyDescent="0.2">
      <c r="A9932" s="175">
        <v>44368</v>
      </c>
      <c r="B9932" s="176">
        <v>44368</v>
      </c>
      <c r="C9932" s="78" t="s">
        <v>951</v>
      </c>
      <c r="D9932" s="79">
        <f>VLOOKUP(Pag_Inicio_Corr_mas_casos[[#This Row],[Corregimiento]],Hoja3!$A$2:$D$676,4,0)</f>
        <v>80813</v>
      </c>
      <c r="E9932" s="78">
        <v>11</v>
      </c>
    </row>
    <row r="9933" spans="1:5" x14ac:dyDescent="0.2">
      <c r="A9933" s="175">
        <v>44368</v>
      </c>
      <c r="B9933" s="176">
        <v>44368</v>
      </c>
      <c r="C9933" s="78" t="s">
        <v>1046</v>
      </c>
      <c r="D9933" s="79">
        <f>VLOOKUP(Pag_Inicio_Corr_mas_casos[[#This Row],[Corregimiento]],Hoja3!$A$2:$D$676,4,0)</f>
        <v>80812</v>
      </c>
      <c r="E9933" s="78">
        <v>11</v>
      </c>
    </row>
    <row r="9934" spans="1:5" x14ac:dyDescent="0.2">
      <c r="A9934" s="175">
        <v>44368</v>
      </c>
      <c r="B9934" s="176">
        <v>44368</v>
      </c>
      <c r="C9934" s="78" t="s">
        <v>953</v>
      </c>
      <c r="D9934" s="79">
        <f>VLOOKUP(Pag_Inicio_Corr_mas_casos[[#This Row],[Corregimiento]],Hoja3!$A$2:$D$676,4,0)</f>
        <v>80817</v>
      </c>
      <c r="E9934" s="78">
        <v>10</v>
      </c>
    </row>
    <row r="9935" spans="1:5" x14ac:dyDescent="0.2">
      <c r="A9935" s="175">
        <v>44368</v>
      </c>
      <c r="B9935" s="176">
        <v>44368</v>
      </c>
      <c r="C9935" s="78" t="s">
        <v>1054</v>
      </c>
      <c r="D9935" s="79">
        <f>VLOOKUP(Pag_Inicio_Corr_mas_casos[[#This Row],[Corregimiento]],Hoja3!$A$2:$D$676,4,0)</f>
        <v>130102</v>
      </c>
      <c r="E9935" s="78">
        <v>10</v>
      </c>
    </row>
    <row r="9936" spans="1:5" x14ac:dyDescent="0.2">
      <c r="A9936" s="175">
        <v>44368</v>
      </c>
      <c r="B9936" s="176">
        <v>44368</v>
      </c>
      <c r="C9936" s="78" t="s">
        <v>940</v>
      </c>
      <c r="D9936" s="79">
        <f>VLOOKUP(Pag_Inicio_Corr_mas_casos[[#This Row],[Corregimiento]],Hoja3!$A$2:$D$676,4,0)</f>
        <v>80806</v>
      </c>
      <c r="E9936" s="78">
        <v>10</v>
      </c>
    </row>
    <row r="9937" spans="1:5" x14ac:dyDescent="0.2">
      <c r="A9937" s="175">
        <v>44368</v>
      </c>
      <c r="B9937" s="176">
        <v>44368</v>
      </c>
      <c r="C9937" s="78" t="s">
        <v>967</v>
      </c>
      <c r="D9937" s="79">
        <f>VLOOKUP(Pag_Inicio_Corr_mas_casos[[#This Row],[Corregimiento]],Hoja3!$A$2:$D$676,4,0)</f>
        <v>30107</v>
      </c>
      <c r="E9937" s="78">
        <v>10</v>
      </c>
    </row>
    <row r="9938" spans="1:5" x14ac:dyDescent="0.2">
      <c r="A9938" s="175">
        <v>44368</v>
      </c>
      <c r="B9938" s="176">
        <v>44368</v>
      </c>
      <c r="C9938" s="78" t="s">
        <v>1018</v>
      </c>
      <c r="D9938" s="79">
        <f>VLOOKUP(Pag_Inicio_Corr_mas_casos[[#This Row],[Corregimiento]],Hoja3!$A$2:$D$676,4,0)</f>
        <v>81008</v>
      </c>
      <c r="E9938" s="78">
        <v>10</v>
      </c>
    </row>
    <row r="9939" spans="1:5" x14ac:dyDescent="0.2">
      <c r="A9939" s="175">
        <v>44368</v>
      </c>
      <c r="B9939" s="176">
        <v>44368</v>
      </c>
      <c r="C9939" s="78" t="s">
        <v>1074</v>
      </c>
      <c r="D9939" s="79">
        <f>VLOOKUP(Pag_Inicio_Corr_mas_casos[[#This Row],[Corregimiento]],Hoja3!$A$2:$D$676,4,0)</f>
        <v>90101</v>
      </c>
      <c r="E9939" s="78">
        <v>9</v>
      </c>
    </row>
    <row r="9940" spans="1:5" x14ac:dyDescent="0.2">
      <c r="A9940" s="175">
        <v>44368</v>
      </c>
      <c r="B9940" s="176">
        <v>44368</v>
      </c>
      <c r="C9940" s="78" t="s">
        <v>1068</v>
      </c>
      <c r="D9940" s="79">
        <f>VLOOKUP(Pag_Inicio_Corr_mas_casos[[#This Row],[Corregimiento]],Hoja3!$A$2:$D$676,4,0)</f>
        <v>130101</v>
      </c>
      <c r="E9940" s="78">
        <v>9</v>
      </c>
    </row>
    <row r="9941" spans="1:5" x14ac:dyDescent="0.2">
      <c r="A9941" s="175">
        <v>44368</v>
      </c>
      <c r="B9941" s="176">
        <v>44368</v>
      </c>
      <c r="C9941" s="78" t="s">
        <v>950</v>
      </c>
      <c r="D9941" s="79">
        <f>VLOOKUP(Pag_Inicio_Corr_mas_casos[[#This Row],[Corregimiento]],Hoja3!$A$2:$D$676,4,0)</f>
        <v>130107</v>
      </c>
      <c r="E9941" s="78">
        <v>9</v>
      </c>
    </row>
    <row r="9942" spans="1:5" x14ac:dyDescent="0.2">
      <c r="A9942" s="175">
        <v>44368</v>
      </c>
      <c r="B9942" s="176">
        <v>44368</v>
      </c>
      <c r="C9942" s="78" t="s">
        <v>1036</v>
      </c>
      <c r="D9942" s="79">
        <f>VLOOKUP(Pag_Inicio_Corr_mas_casos[[#This Row],[Corregimiento]],Hoja3!$A$2:$D$676,4,0)</f>
        <v>130106</v>
      </c>
      <c r="E9942" s="78">
        <v>9</v>
      </c>
    </row>
    <row r="9943" spans="1:5" x14ac:dyDescent="0.2">
      <c r="A9943" s="175">
        <v>44368</v>
      </c>
      <c r="B9943" s="176">
        <v>44368</v>
      </c>
      <c r="C9943" s="78" t="s">
        <v>937</v>
      </c>
      <c r="D9943" s="79">
        <f>VLOOKUP(Pag_Inicio_Corr_mas_casos[[#This Row],[Corregimiento]],Hoja3!$A$2:$D$676,4,0)</f>
        <v>80810</v>
      </c>
      <c r="E9943" s="78">
        <v>9</v>
      </c>
    </row>
    <row r="9944" spans="1:5" x14ac:dyDescent="0.2">
      <c r="A9944" s="175">
        <v>44368</v>
      </c>
      <c r="B9944" s="176">
        <v>44368</v>
      </c>
      <c r="C9944" s="78" t="s">
        <v>946</v>
      </c>
      <c r="D9944" s="79">
        <f>VLOOKUP(Pag_Inicio_Corr_mas_casos[[#This Row],[Corregimiento]],Hoja3!$A$2:$D$676,4,0)</f>
        <v>80814</v>
      </c>
      <c r="E9944" s="78">
        <v>8</v>
      </c>
    </row>
    <row r="9945" spans="1:5" x14ac:dyDescent="0.2">
      <c r="A9945" s="175">
        <v>44368</v>
      </c>
      <c r="B9945" s="176">
        <v>44368</v>
      </c>
      <c r="C9945" s="78" t="s">
        <v>1022</v>
      </c>
      <c r="D9945" s="79">
        <f>VLOOKUP(Pag_Inicio_Corr_mas_casos[[#This Row],[Corregimiento]],Hoja3!$A$2:$D$676,4,0)</f>
        <v>91001</v>
      </c>
      <c r="E9945" s="78">
        <v>8</v>
      </c>
    </row>
    <row r="9946" spans="1:5" x14ac:dyDescent="0.2">
      <c r="A9946" s="175">
        <v>44368</v>
      </c>
      <c r="B9946" s="176">
        <v>44368</v>
      </c>
      <c r="C9946" s="78" t="s">
        <v>1038</v>
      </c>
      <c r="D9946" s="79">
        <f>VLOOKUP(Pag_Inicio_Corr_mas_casos[[#This Row],[Corregimiento]],Hoja3!$A$2:$D$676,4,0)</f>
        <v>130108</v>
      </c>
      <c r="E9946" s="78">
        <v>8</v>
      </c>
    </row>
    <row r="9947" spans="1:5" x14ac:dyDescent="0.2">
      <c r="A9947" s="175">
        <v>44368</v>
      </c>
      <c r="B9947" s="176">
        <v>44368</v>
      </c>
      <c r="C9947" s="78" t="s">
        <v>947</v>
      </c>
      <c r="D9947" s="79">
        <f>VLOOKUP(Pag_Inicio_Corr_mas_casos[[#This Row],[Corregimiento]],Hoja3!$A$2:$D$676,4,0)</f>
        <v>80826</v>
      </c>
      <c r="E9947" s="78">
        <v>7</v>
      </c>
    </row>
    <row r="9948" spans="1:5" x14ac:dyDescent="0.2">
      <c r="A9948" s="148">
        <v>44369</v>
      </c>
      <c r="B9948" s="149">
        <v>44369</v>
      </c>
      <c r="C9948" s="81" t="s">
        <v>1011</v>
      </c>
      <c r="D9948" s="82">
        <f>VLOOKUP(Pag_Inicio_Corr_mas_casos[[#This Row],[Corregimiento]],Hoja3!$A$2:$D$676,4,0)</f>
        <v>80809</v>
      </c>
      <c r="E9948" s="81">
        <v>43</v>
      </c>
    </row>
    <row r="9949" spans="1:5" x14ac:dyDescent="0.2">
      <c r="A9949" s="148">
        <v>44369</v>
      </c>
      <c r="B9949" s="149">
        <v>44369</v>
      </c>
      <c r="C9949" s="81" t="s">
        <v>1046</v>
      </c>
      <c r="D9949" s="82">
        <f>VLOOKUP(Pag_Inicio_Corr_mas_casos[[#This Row],[Corregimiento]],Hoja3!$A$2:$D$676,4,0)</f>
        <v>80812</v>
      </c>
      <c r="E9949" s="81">
        <v>37</v>
      </c>
    </row>
    <row r="9950" spans="1:5" x14ac:dyDescent="0.2">
      <c r="A9950" s="148">
        <v>44369</v>
      </c>
      <c r="B9950" s="149">
        <v>44369</v>
      </c>
      <c r="C9950" s="81" t="s">
        <v>939</v>
      </c>
      <c r="D9950" s="82">
        <f>VLOOKUP(Pag_Inicio_Corr_mas_casos[[#This Row],[Corregimiento]],Hoja3!$A$2:$D$676,4,0)</f>
        <v>81009</v>
      </c>
      <c r="E9950" s="81">
        <v>36</v>
      </c>
    </row>
    <row r="9951" spans="1:5" x14ac:dyDescent="0.2">
      <c r="A9951" s="148">
        <v>44369</v>
      </c>
      <c r="B9951" s="149">
        <v>44369</v>
      </c>
      <c r="C9951" s="81" t="s">
        <v>947</v>
      </c>
      <c r="D9951" s="82">
        <f>VLOOKUP(Pag_Inicio_Corr_mas_casos[[#This Row],[Corregimiento]],Hoja3!$A$2:$D$676,4,0)</f>
        <v>80826</v>
      </c>
      <c r="E9951" s="81">
        <v>30</v>
      </c>
    </row>
    <row r="9952" spans="1:5" x14ac:dyDescent="0.2">
      <c r="A9952" s="148">
        <v>44369</v>
      </c>
      <c r="B9952" s="149">
        <v>44369</v>
      </c>
      <c r="C9952" s="81" t="s">
        <v>1012</v>
      </c>
      <c r="D9952" s="82">
        <f>VLOOKUP(Pag_Inicio_Corr_mas_casos[[#This Row],[Corregimiento]],Hoja3!$A$2:$D$676,4,0)</f>
        <v>80819</v>
      </c>
      <c r="E9952" s="81">
        <v>28</v>
      </c>
    </row>
    <row r="9953" spans="1:5" x14ac:dyDescent="0.2">
      <c r="A9953" s="148">
        <v>44369</v>
      </c>
      <c r="B9953" s="149">
        <v>44369</v>
      </c>
      <c r="C9953" s="81" t="s">
        <v>1005</v>
      </c>
      <c r="D9953" s="82">
        <f>VLOOKUP(Pag_Inicio_Corr_mas_casos[[#This Row],[Corregimiento]],Hoja3!$A$2:$D$676,4,0)</f>
        <v>60103</v>
      </c>
      <c r="E9953" s="81">
        <v>28</v>
      </c>
    </row>
    <row r="9954" spans="1:5" x14ac:dyDescent="0.2">
      <c r="A9954" s="148">
        <v>44369</v>
      </c>
      <c r="B9954" s="149">
        <v>44369</v>
      </c>
      <c r="C9954" s="81" t="s">
        <v>1322</v>
      </c>
      <c r="D9954" s="82">
        <f>VLOOKUP(Pag_Inicio_Corr_mas_casos[[#This Row],[Corregimiento]],Hoja3!$A$2:$D$676,4,0)</f>
        <v>130102</v>
      </c>
      <c r="E9954" s="81">
        <v>27</v>
      </c>
    </row>
    <row r="9955" spans="1:5" x14ac:dyDescent="0.2">
      <c r="A9955" s="148">
        <v>44369</v>
      </c>
      <c r="B9955" s="149">
        <v>44369</v>
      </c>
      <c r="C9955" s="81" t="s">
        <v>1323</v>
      </c>
      <c r="D9955" s="82">
        <f>VLOOKUP(Pag_Inicio_Corr_mas_casos[[#This Row],[Corregimiento]],Hoja3!$A$2:$D$676,4,0)</f>
        <v>81003</v>
      </c>
      <c r="E9955" s="81">
        <v>26</v>
      </c>
    </row>
    <row r="9956" spans="1:5" x14ac:dyDescent="0.2">
      <c r="A9956" s="148">
        <v>44369</v>
      </c>
      <c r="B9956" s="149">
        <v>44369</v>
      </c>
      <c r="C9956" s="81" t="s">
        <v>967</v>
      </c>
      <c r="D9956" s="82">
        <f>VLOOKUP(Pag_Inicio_Corr_mas_casos[[#This Row],[Corregimiento]],Hoja3!$A$2:$D$676,4,0)</f>
        <v>30107</v>
      </c>
      <c r="E9956" s="81">
        <v>25</v>
      </c>
    </row>
    <row r="9957" spans="1:5" x14ac:dyDescent="0.2">
      <c r="A9957" s="148">
        <v>44369</v>
      </c>
      <c r="B9957" s="149">
        <v>44369</v>
      </c>
      <c r="C9957" s="81" t="s">
        <v>772</v>
      </c>
      <c r="D9957" s="82">
        <f>VLOOKUP(Pag_Inicio_Corr_mas_casos[[#This Row],[Corregimiento]],Hoja3!$A$2:$D$676,4,0)</f>
        <v>80821</v>
      </c>
      <c r="E9957" s="81">
        <v>24</v>
      </c>
    </row>
    <row r="9958" spans="1:5" x14ac:dyDescent="0.2">
      <c r="A9958" s="148">
        <v>44369</v>
      </c>
      <c r="B9958" s="149">
        <v>44369</v>
      </c>
      <c r="C9958" s="81" t="s">
        <v>940</v>
      </c>
      <c r="D9958" s="82">
        <f>VLOOKUP(Pag_Inicio_Corr_mas_casos[[#This Row],[Corregimiento]],Hoja3!$A$2:$D$676,4,0)</f>
        <v>80806</v>
      </c>
      <c r="E9958" s="81">
        <v>22</v>
      </c>
    </row>
    <row r="9959" spans="1:5" x14ac:dyDescent="0.2">
      <c r="A9959" s="148">
        <v>44369</v>
      </c>
      <c r="B9959" s="149">
        <v>44369</v>
      </c>
      <c r="C9959" s="81" t="s">
        <v>948</v>
      </c>
      <c r="D9959" s="82">
        <f>VLOOKUP(Pag_Inicio_Corr_mas_casos[[#This Row],[Corregimiento]],Hoja3!$A$2:$D$676,4,0)</f>
        <v>80811</v>
      </c>
      <c r="E9959" s="81">
        <v>18</v>
      </c>
    </row>
    <row r="9960" spans="1:5" x14ac:dyDescent="0.2">
      <c r="A9960" s="148">
        <v>44369</v>
      </c>
      <c r="B9960" s="149">
        <v>44369</v>
      </c>
      <c r="C9960" s="81" t="s">
        <v>1019</v>
      </c>
      <c r="D9960" s="82">
        <f>VLOOKUP(Pag_Inicio_Corr_mas_casos[[#This Row],[Corregimiento]],Hoja3!$A$2:$D$676,4,0)</f>
        <v>81001</v>
      </c>
      <c r="E9960" s="81">
        <v>18</v>
      </c>
    </row>
    <row r="9961" spans="1:5" x14ac:dyDescent="0.2">
      <c r="A9961" s="148">
        <v>44369</v>
      </c>
      <c r="B9961" s="149">
        <v>44369</v>
      </c>
      <c r="C9961" s="81" t="s">
        <v>938</v>
      </c>
      <c r="D9961" s="82">
        <f>VLOOKUP(Pag_Inicio_Corr_mas_casos[[#This Row],[Corregimiento]],Hoja3!$A$2:$D$676,4,0)</f>
        <v>130717</v>
      </c>
      <c r="E9961" s="81">
        <v>17</v>
      </c>
    </row>
    <row r="9962" spans="1:5" x14ac:dyDescent="0.2">
      <c r="A9962" s="148">
        <v>44369</v>
      </c>
      <c r="B9962" s="149">
        <v>44369</v>
      </c>
      <c r="C9962" s="81" t="s">
        <v>937</v>
      </c>
      <c r="D9962" s="82">
        <f>VLOOKUP(Pag_Inicio_Corr_mas_casos[[#This Row],[Corregimiento]],Hoja3!$A$2:$D$676,4,0)</f>
        <v>80810</v>
      </c>
      <c r="E9962" s="81">
        <v>17</v>
      </c>
    </row>
    <row r="9963" spans="1:5" x14ac:dyDescent="0.2">
      <c r="A9963" s="148">
        <v>44369</v>
      </c>
      <c r="B9963" s="149">
        <v>44369</v>
      </c>
      <c r="C9963" s="81" t="s">
        <v>1022</v>
      </c>
      <c r="D9963" s="82">
        <f>VLOOKUP(Pag_Inicio_Corr_mas_casos[[#This Row],[Corregimiento]],Hoja3!$A$2:$D$676,4,0)</f>
        <v>91001</v>
      </c>
      <c r="E9963" s="81">
        <v>17</v>
      </c>
    </row>
    <row r="9964" spans="1:5" x14ac:dyDescent="0.2">
      <c r="A9964" s="148">
        <v>44369</v>
      </c>
      <c r="B9964" s="149">
        <v>44369</v>
      </c>
      <c r="C9964" s="81" t="s">
        <v>946</v>
      </c>
      <c r="D9964" s="82">
        <f>VLOOKUP(Pag_Inicio_Corr_mas_casos[[#This Row],[Corregimiento]],Hoja3!$A$2:$D$676,4,0)</f>
        <v>80814</v>
      </c>
      <c r="E9964" s="81">
        <v>17</v>
      </c>
    </row>
    <row r="9965" spans="1:5" x14ac:dyDescent="0.2">
      <c r="A9965" s="148">
        <v>44369</v>
      </c>
      <c r="B9965" s="149">
        <v>44369</v>
      </c>
      <c r="C9965" s="81" t="s">
        <v>942</v>
      </c>
      <c r="D9965" s="82">
        <f>VLOOKUP(Pag_Inicio_Corr_mas_casos[[#This Row],[Corregimiento]],Hoja3!$A$2:$D$676,4,0)</f>
        <v>80807</v>
      </c>
      <c r="E9965" s="81">
        <v>16</v>
      </c>
    </row>
    <row r="9966" spans="1:5" x14ac:dyDescent="0.2">
      <c r="A9966" s="148">
        <v>44369</v>
      </c>
      <c r="B9966" s="149">
        <v>44369</v>
      </c>
      <c r="C9966" s="81" t="s">
        <v>957</v>
      </c>
      <c r="D9966" s="82">
        <f>VLOOKUP(Pag_Inicio_Corr_mas_casos[[#This Row],[Corregimiento]],Hoja3!$A$2:$D$676,4,0)</f>
        <v>130716</v>
      </c>
      <c r="E9966" s="81">
        <v>15</v>
      </c>
    </row>
    <row r="9967" spans="1:5" x14ac:dyDescent="0.2">
      <c r="A9967" s="148">
        <v>44369</v>
      </c>
      <c r="B9967" s="149">
        <v>44369</v>
      </c>
      <c r="C9967" s="81" t="s">
        <v>1068</v>
      </c>
      <c r="D9967" s="82">
        <f>VLOOKUP(Pag_Inicio_Corr_mas_casos[[#This Row],[Corregimiento]],Hoja3!$A$2:$D$676,4,0)</f>
        <v>130101</v>
      </c>
      <c r="E9967" s="81">
        <v>15</v>
      </c>
    </row>
    <row r="9968" spans="1:5" x14ac:dyDescent="0.2">
      <c r="A9968" s="150">
        <v>44370</v>
      </c>
      <c r="B9968" s="151">
        <v>44370</v>
      </c>
      <c r="C9968" s="33" t="s">
        <v>939</v>
      </c>
      <c r="D9968" s="34">
        <f>VLOOKUP(Pag_Inicio_Corr_mas_casos[[#This Row],[Corregimiento]],Hoja3!$A$2:$D$676,4,0)</f>
        <v>81009</v>
      </c>
      <c r="E9968" s="33">
        <v>48</v>
      </c>
    </row>
    <row r="9969" spans="1:5" x14ac:dyDescent="0.2">
      <c r="A9969" s="150">
        <v>44370</v>
      </c>
      <c r="B9969" s="151">
        <v>44370</v>
      </c>
      <c r="C9969" s="33" t="s">
        <v>1046</v>
      </c>
      <c r="D9969" s="34">
        <f>VLOOKUP(Pag_Inicio_Corr_mas_casos[[#This Row],[Corregimiento]],Hoja3!$A$2:$D$676,4,0)</f>
        <v>80812</v>
      </c>
      <c r="E9969" s="33">
        <v>35</v>
      </c>
    </row>
    <row r="9970" spans="1:5" x14ac:dyDescent="0.2">
      <c r="A9970" s="150">
        <v>44370</v>
      </c>
      <c r="B9970" s="151">
        <v>44370</v>
      </c>
      <c r="C9970" s="33" t="s">
        <v>1015</v>
      </c>
      <c r="D9970" s="34">
        <f>VLOOKUP(Pag_Inicio_Corr_mas_casos[[#This Row],[Corregimiento]],Hoja3!$A$2:$D$676,4,0)</f>
        <v>130702</v>
      </c>
      <c r="E9970" s="33">
        <v>30</v>
      </c>
    </row>
    <row r="9971" spans="1:5" x14ac:dyDescent="0.2">
      <c r="A9971" s="150">
        <v>44370</v>
      </c>
      <c r="B9971" s="151">
        <v>44370</v>
      </c>
      <c r="C9971" s="33" t="s">
        <v>940</v>
      </c>
      <c r="D9971" s="34">
        <f>VLOOKUP(Pag_Inicio_Corr_mas_casos[[#This Row],[Corregimiento]],Hoja3!$A$2:$D$676,4,0)</f>
        <v>80806</v>
      </c>
      <c r="E9971" s="33">
        <v>29</v>
      </c>
    </row>
    <row r="9972" spans="1:5" x14ac:dyDescent="0.2">
      <c r="A9972" s="150">
        <v>44370</v>
      </c>
      <c r="B9972" s="151">
        <v>44370</v>
      </c>
      <c r="C9972" s="33" t="s">
        <v>942</v>
      </c>
      <c r="D9972" s="34">
        <f>VLOOKUP(Pag_Inicio_Corr_mas_casos[[#This Row],[Corregimiento]],Hoja3!$A$2:$D$676,4,0)</f>
        <v>80807</v>
      </c>
      <c r="E9972" s="33">
        <v>27</v>
      </c>
    </row>
    <row r="9973" spans="1:5" x14ac:dyDescent="0.2">
      <c r="A9973" s="150">
        <v>44370</v>
      </c>
      <c r="B9973" s="151">
        <v>44370</v>
      </c>
      <c r="C9973" s="33" t="s">
        <v>1011</v>
      </c>
      <c r="D9973" s="34">
        <f>VLOOKUP(Pag_Inicio_Corr_mas_casos[[#This Row],[Corregimiento]],Hoja3!$A$2:$D$676,4,0)</f>
        <v>80809</v>
      </c>
      <c r="E9973" s="33">
        <v>26</v>
      </c>
    </row>
    <row r="9974" spans="1:5" x14ac:dyDescent="0.2">
      <c r="A9974" s="150">
        <v>44370</v>
      </c>
      <c r="B9974" s="151">
        <v>44370</v>
      </c>
      <c r="C9974" s="33" t="s">
        <v>1022</v>
      </c>
      <c r="D9974" s="34">
        <f>VLOOKUP(Pag_Inicio_Corr_mas_casos[[#This Row],[Corregimiento]],Hoja3!$A$2:$D$676,4,0)</f>
        <v>91001</v>
      </c>
      <c r="E9974" s="33">
        <v>25</v>
      </c>
    </row>
    <row r="9975" spans="1:5" x14ac:dyDescent="0.2">
      <c r="A9975" s="150">
        <v>44370</v>
      </c>
      <c r="B9975" s="151">
        <v>44370</v>
      </c>
      <c r="C9975" s="33" t="s">
        <v>938</v>
      </c>
      <c r="D9975" s="34">
        <f>VLOOKUP(Pag_Inicio_Corr_mas_casos[[#This Row],[Corregimiento]],Hoja3!$A$2:$D$676,4,0)</f>
        <v>130717</v>
      </c>
      <c r="E9975" s="33">
        <v>23</v>
      </c>
    </row>
    <row r="9976" spans="1:5" x14ac:dyDescent="0.2">
      <c r="A9976" s="150">
        <v>44370</v>
      </c>
      <c r="B9976" s="151">
        <v>44370</v>
      </c>
      <c r="C9976" s="33" t="s">
        <v>1036</v>
      </c>
      <c r="D9976" s="34">
        <f>VLOOKUP(Pag_Inicio_Corr_mas_casos[[#This Row],[Corregimiento]],Hoja3!$A$2:$D$676,4,0)</f>
        <v>130106</v>
      </c>
      <c r="E9976" s="33">
        <v>22</v>
      </c>
    </row>
    <row r="9977" spans="1:5" x14ac:dyDescent="0.2">
      <c r="A9977" s="150">
        <v>44370</v>
      </c>
      <c r="B9977" s="151">
        <v>44370</v>
      </c>
      <c r="C9977" s="33" t="s">
        <v>1205</v>
      </c>
      <c r="D9977" s="34">
        <f>VLOOKUP(Pag_Inicio_Corr_mas_casos[[#This Row],[Corregimiento]],Hoja3!$A$2:$D$676,4,0)</f>
        <v>10207</v>
      </c>
      <c r="E9977" s="33">
        <v>22</v>
      </c>
    </row>
    <row r="9978" spans="1:5" x14ac:dyDescent="0.2">
      <c r="A9978" s="150">
        <v>44370</v>
      </c>
      <c r="B9978" s="151">
        <v>44370</v>
      </c>
      <c r="C9978" s="33" t="s">
        <v>947</v>
      </c>
      <c r="D9978" s="34">
        <f>VLOOKUP(Pag_Inicio_Corr_mas_casos[[#This Row],[Corregimiento]],Hoja3!$A$2:$D$676,4,0)</f>
        <v>80826</v>
      </c>
      <c r="E9978" s="33">
        <v>22</v>
      </c>
    </row>
    <row r="9979" spans="1:5" x14ac:dyDescent="0.2">
      <c r="A9979" s="150">
        <v>44370</v>
      </c>
      <c r="B9979" s="151">
        <v>44370</v>
      </c>
      <c r="C9979" s="33" t="s">
        <v>1060</v>
      </c>
      <c r="D9979" s="34">
        <f>VLOOKUP(Pag_Inicio_Corr_mas_casos[[#This Row],[Corregimiento]],Hoja3!$A$2:$D$676,4,0)</f>
        <v>40601</v>
      </c>
      <c r="E9979" s="33">
        <v>20</v>
      </c>
    </row>
    <row r="9980" spans="1:5" x14ac:dyDescent="0.2">
      <c r="A9980" s="150">
        <v>44370</v>
      </c>
      <c r="B9980" s="151">
        <v>44370</v>
      </c>
      <c r="C9980" s="33" t="s">
        <v>941</v>
      </c>
      <c r="D9980" s="34">
        <f>VLOOKUP(Pag_Inicio_Corr_mas_casos[[#This Row],[Corregimiento]],Hoja3!$A$2:$D$676,4,0)</f>
        <v>80823</v>
      </c>
      <c r="E9980" s="33">
        <v>20</v>
      </c>
    </row>
    <row r="9981" spans="1:5" x14ac:dyDescent="0.2">
      <c r="A9981" s="150">
        <v>44370</v>
      </c>
      <c r="B9981" s="151">
        <v>44370</v>
      </c>
      <c r="C9981" s="33" t="s">
        <v>948</v>
      </c>
      <c r="D9981" s="34">
        <f>VLOOKUP(Pag_Inicio_Corr_mas_casos[[#This Row],[Corregimiento]],Hoja3!$A$2:$D$676,4,0)</f>
        <v>80811</v>
      </c>
      <c r="E9981" s="33">
        <v>18</v>
      </c>
    </row>
    <row r="9982" spans="1:5" x14ac:dyDescent="0.2">
      <c r="A9982" s="150">
        <v>44370</v>
      </c>
      <c r="B9982" s="151">
        <v>44370</v>
      </c>
      <c r="C9982" s="33" t="s">
        <v>946</v>
      </c>
      <c r="D9982" s="34">
        <f>VLOOKUP(Pag_Inicio_Corr_mas_casos[[#This Row],[Corregimiento]],Hoja3!$A$2:$D$676,4,0)</f>
        <v>80814</v>
      </c>
      <c r="E9982" s="33">
        <v>16</v>
      </c>
    </row>
    <row r="9983" spans="1:5" x14ac:dyDescent="0.2">
      <c r="A9983" s="150">
        <v>44370</v>
      </c>
      <c r="B9983" s="151">
        <v>44370</v>
      </c>
      <c r="C9983" s="33" t="s">
        <v>772</v>
      </c>
      <c r="D9983" s="34">
        <f>VLOOKUP(Pag_Inicio_Corr_mas_casos[[#This Row],[Corregimiento]],Hoja3!$A$2:$D$676,4,0)</f>
        <v>80821</v>
      </c>
      <c r="E9983" s="33">
        <v>16</v>
      </c>
    </row>
    <row r="9984" spans="1:5" x14ac:dyDescent="0.2">
      <c r="A9984" s="150">
        <v>44370</v>
      </c>
      <c r="B9984" s="151">
        <v>44370</v>
      </c>
      <c r="C9984" s="33" t="s">
        <v>953</v>
      </c>
      <c r="D9984" s="34">
        <f>VLOOKUP(Pag_Inicio_Corr_mas_casos[[#This Row],[Corregimiento]],Hoja3!$A$2:$D$676,4,0)</f>
        <v>80817</v>
      </c>
      <c r="E9984" s="33">
        <v>15</v>
      </c>
    </row>
    <row r="9985" spans="1:5" x14ac:dyDescent="0.2">
      <c r="A9985" s="150">
        <v>44370</v>
      </c>
      <c r="B9985" s="151">
        <v>44370</v>
      </c>
      <c r="C9985" s="33" t="s">
        <v>959</v>
      </c>
      <c r="D9985" s="34">
        <f>VLOOKUP(Pag_Inicio_Corr_mas_casos[[#This Row],[Corregimiento]],Hoja3!$A$2:$D$676,4,0)</f>
        <v>130701</v>
      </c>
      <c r="E9985" s="33">
        <v>15</v>
      </c>
    </row>
    <row r="9986" spans="1:5" x14ac:dyDescent="0.2">
      <c r="A9986" s="150">
        <v>44370</v>
      </c>
      <c r="B9986" s="151">
        <v>44370</v>
      </c>
      <c r="C9986" s="33" t="s">
        <v>1054</v>
      </c>
      <c r="D9986" s="34">
        <f>VLOOKUP(Pag_Inicio_Corr_mas_casos[[#This Row],[Corregimiento]],Hoja3!$A$2:$D$676,4,0)</f>
        <v>130102</v>
      </c>
      <c r="E9986" s="33">
        <v>15</v>
      </c>
    </row>
    <row r="9987" spans="1:5" x14ac:dyDescent="0.2">
      <c r="A9987" s="150">
        <v>44370</v>
      </c>
      <c r="B9987" s="151">
        <v>44370</v>
      </c>
      <c r="C9987" s="33" t="s">
        <v>1012</v>
      </c>
      <c r="D9987" s="34">
        <f>VLOOKUP(Pag_Inicio_Corr_mas_casos[[#This Row],[Corregimiento]],Hoja3!$A$2:$D$676,4,0)</f>
        <v>80819</v>
      </c>
      <c r="E9987" s="33">
        <v>15</v>
      </c>
    </row>
    <row r="9988" spans="1:5" x14ac:dyDescent="0.2">
      <c r="A9988" s="152">
        <v>44371</v>
      </c>
      <c r="B9988" s="153">
        <v>44371</v>
      </c>
      <c r="C9988" s="36" t="s">
        <v>1012</v>
      </c>
      <c r="D9988" s="37">
        <f>VLOOKUP(Pag_Inicio_Corr_mas_casos[[#This Row],[Corregimiento]],Hoja3!$A$2:$D$676,4,0)</f>
        <v>80819</v>
      </c>
      <c r="E9988" s="36">
        <v>43</v>
      </c>
    </row>
    <row r="9989" spans="1:5" x14ac:dyDescent="0.2">
      <c r="A9989" s="152">
        <v>44371</v>
      </c>
      <c r="B9989" s="153">
        <v>44371</v>
      </c>
      <c r="C9989" s="36" t="s">
        <v>1011</v>
      </c>
      <c r="D9989" s="37">
        <f>VLOOKUP(Pag_Inicio_Corr_mas_casos[[#This Row],[Corregimiento]],Hoja3!$A$2:$D$676,4,0)</f>
        <v>80809</v>
      </c>
      <c r="E9989" s="36">
        <v>37</v>
      </c>
    </row>
    <row r="9990" spans="1:5" x14ac:dyDescent="0.2">
      <c r="A9990" s="152">
        <v>44371</v>
      </c>
      <c r="B9990" s="153">
        <v>44371</v>
      </c>
      <c r="C9990" s="36" t="s">
        <v>1054</v>
      </c>
      <c r="D9990" s="37">
        <f>VLOOKUP(Pag_Inicio_Corr_mas_casos[[#This Row],[Corregimiento]],Hoja3!$A$2:$D$676,4,0)</f>
        <v>130102</v>
      </c>
      <c r="E9990" s="36">
        <v>34</v>
      </c>
    </row>
    <row r="9991" spans="1:5" x14ac:dyDescent="0.2">
      <c r="A9991" s="152">
        <v>44371</v>
      </c>
      <c r="B9991" s="153">
        <v>44371</v>
      </c>
      <c r="C9991" s="36" t="s">
        <v>940</v>
      </c>
      <c r="D9991" s="37">
        <f>VLOOKUP(Pag_Inicio_Corr_mas_casos[[#This Row],[Corregimiento]],Hoja3!$A$2:$D$676,4,0)</f>
        <v>80806</v>
      </c>
      <c r="E9991" s="36">
        <v>34</v>
      </c>
    </row>
    <row r="9992" spans="1:5" x14ac:dyDescent="0.2">
      <c r="A9992" s="152">
        <v>44371</v>
      </c>
      <c r="B9992" s="153">
        <v>44371</v>
      </c>
      <c r="C9992" s="36" t="s">
        <v>939</v>
      </c>
      <c r="D9992" s="37">
        <f>VLOOKUP(Pag_Inicio_Corr_mas_casos[[#This Row],[Corregimiento]],Hoja3!$A$2:$D$676,4,0)</f>
        <v>81009</v>
      </c>
      <c r="E9992" s="36">
        <v>26</v>
      </c>
    </row>
    <row r="9993" spans="1:5" x14ac:dyDescent="0.2">
      <c r="A9993" s="152">
        <v>44371</v>
      </c>
      <c r="B9993" s="153">
        <v>44371</v>
      </c>
      <c r="C9993" s="36" t="s">
        <v>942</v>
      </c>
      <c r="D9993" s="37">
        <f>VLOOKUP(Pag_Inicio_Corr_mas_casos[[#This Row],[Corregimiento]],Hoja3!$A$2:$D$676,4,0)</f>
        <v>80807</v>
      </c>
      <c r="E9993" s="36">
        <v>26</v>
      </c>
    </row>
    <row r="9994" spans="1:5" x14ac:dyDescent="0.2">
      <c r="A9994" s="152">
        <v>44371</v>
      </c>
      <c r="B9994" s="153">
        <v>44371</v>
      </c>
      <c r="C9994" s="36" t="s">
        <v>1046</v>
      </c>
      <c r="D9994" s="37">
        <f>VLOOKUP(Pag_Inicio_Corr_mas_casos[[#This Row],[Corregimiento]],Hoja3!$A$2:$D$676,4,0)</f>
        <v>80812</v>
      </c>
      <c r="E9994" s="36">
        <v>22</v>
      </c>
    </row>
    <row r="9995" spans="1:5" x14ac:dyDescent="0.2">
      <c r="A9995" s="152">
        <v>44371</v>
      </c>
      <c r="B9995" s="153">
        <v>44371</v>
      </c>
      <c r="C9995" s="36" t="s">
        <v>1068</v>
      </c>
      <c r="D9995" s="37">
        <f>VLOOKUP(Pag_Inicio_Corr_mas_casos[[#This Row],[Corregimiento]],Hoja3!$A$2:$D$676,4,0)</f>
        <v>130101</v>
      </c>
      <c r="E9995" s="36">
        <v>22</v>
      </c>
    </row>
    <row r="9996" spans="1:5" x14ac:dyDescent="0.2">
      <c r="A9996" s="152">
        <v>44371</v>
      </c>
      <c r="B9996" s="153">
        <v>44371</v>
      </c>
      <c r="C9996" s="36" t="s">
        <v>1036</v>
      </c>
      <c r="D9996" s="37">
        <f>VLOOKUP(Pag_Inicio_Corr_mas_casos[[#This Row],[Corregimiento]],Hoja3!$A$2:$D$676,4,0)</f>
        <v>130106</v>
      </c>
      <c r="E9996" s="36">
        <v>21</v>
      </c>
    </row>
    <row r="9997" spans="1:5" x14ac:dyDescent="0.2">
      <c r="A9997" s="152">
        <v>44371</v>
      </c>
      <c r="B9997" s="153">
        <v>44371</v>
      </c>
      <c r="C9997" s="36" t="s">
        <v>992</v>
      </c>
      <c r="D9997" s="37">
        <f>VLOOKUP(Pag_Inicio_Corr_mas_casos[[#This Row],[Corregimiento]],Hoja3!$A$2:$D$676,4,0)</f>
        <v>80808</v>
      </c>
      <c r="E9997" s="36">
        <v>20</v>
      </c>
    </row>
    <row r="9998" spans="1:5" x14ac:dyDescent="0.2">
      <c r="A9998" s="152">
        <v>44371</v>
      </c>
      <c r="B9998" s="153">
        <v>44371</v>
      </c>
      <c r="C9998" s="36" t="s">
        <v>1323</v>
      </c>
      <c r="D9998" s="37">
        <f>VLOOKUP(Pag_Inicio_Corr_mas_casos[[#This Row],[Corregimiento]],Hoja3!$A$2:$D$676,4,0)</f>
        <v>81003</v>
      </c>
      <c r="E9998" s="36">
        <v>20</v>
      </c>
    </row>
    <row r="9999" spans="1:5" x14ac:dyDescent="0.2">
      <c r="A9999" s="152">
        <v>44371</v>
      </c>
      <c r="B9999" s="153">
        <v>44371</v>
      </c>
      <c r="C9999" s="36" t="s">
        <v>947</v>
      </c>
      <c r="D9999" s="37">
        <f>VLOOKUP(Pag_Inicio_Corr_mas_casos[[#This Row],[Corregimiento]],Hoja3!$A$2:$D$676,4,0)</f>
        <v>80826</v>
      </c>
      <c r="E9999" s="36">
        <v>19</v>
      </c>
    </row>
    <row r="10000" spans="1:5" x14ac:dyDescent="0.2">
      <c r="A10000" s="152">
        <v>44371</v>
      </c>
      <c r="B10000" s="153">
        <v>44371</v>
      </c>
      <c r="C10000" s="36" t="s">
        <v>1019</v>
      </c>
      <c r="D10000" s="37">
        <f>VLOOKUP(Pag_Inicio_Corr_mas_casos[[#This Row],[Corregimiento]],Hoja3!$A$2:$D$676,4,0)</f>
        <v>81001</v>
      </c>
      <c r="E10000" s="36">
        <v>18</v>
      </c>
    </row>
    <row r="10001" spans="1:5" x14ac:dyDescent="0.2">
      <c r="A10001" s="152">
        <v>44371</v>
      </c>
      <c r="B10001" s="153">
        <v>44371</v>
      </c>
      <c r="C10001" s="36" t="s">
        <v>967</v>
      </c>
      <c r="D10001" s="37">
        <f>VLOOKUP(Pag_Inicio_Corr_mas_casos[[#This Row],[Corregimiento]],Hoja3!$A$2:$D$676,4,0)</f>
        <v>30107</v>
      </c>
      <c r="E10001" s="36">
        <v>18</v>
      </c>
    </row>
    <row r="10002" spans="1:5" x14ac:dyDescent="0.2">
      <c r="A10002" s="152">
        <v>44371</v>
      </c>
      <c r="B10002" s="153">
        <v>44371</v>
      </c>
      <c r="C10002" s="36" t="s">
        <v>961</v>
      </c>
      <c r="D10002" s="37">
        <f>VLOOKUP(Pag_Inicio_Corr_mas_casos[[#This Row],[Corregimiento]],Hoja3!$A$2:$D$676,4,0)</f>
        <v>20601</v>
      </c>
      <c r="E10002" s="36">
        <v>18</v>
      </c>
    </row>
    <row r="10003" spans="1:5" x14ac:dyDescent="0.2">
      <c r="A10003" s="152">
        <v>44371</v>
      </c>
      <c r="B10003" s="153">
        <v>44371</v>
      </c>
      <c r="C10003" s="36" t="s">
        <v>1005</v>
      </c>
      <c r="D10003" s="37">
        <f>VLOOKUP(Pag_Inicio_Corr_mas_casos[[#This Row],[Corregimiento]],Hoja3!$A$2:$D$676,4,0)</f>
        <v>60103</v>
      </c>
      <c r="E10003" s="36">
        <v>18</v>
      </c>
    </row>
    <row r="10004" spans="1:5" x14ac:dyDescent="0.2">
      <c r="A10004" s="152">
        <v>44371</v>
      </c>
      <c r="B10004" s="153">
        <v>44371</v>
      </c>
      <c r="C10004" s="36" t="s">
        <v>941</v>
      </c>
      <c r="D10004" s="37">
        <f>VLOOKUP(Pag_Inicio_Corr_mas_casos[[#This Row],[Corregimiento]],Hoja3!$A$2:$D$676,4,0)</f>
        <v>80823</v>
      </c>
      <c r="E10004" s="36">
        <v>18</v>
      </c>
    </row>
    <row r="10005" spans="1:5" x14ac:dyDescent="0.2">
      <c r="A10005" s="152">
        <v>44371</v>
      </c>
      <c r="B10005" s="153">
        <v>44371</v>
      </c>
      <c r="C10005" s="36" t="s">
        <v>772</v>
      </c>
      <c r="D10005" s="37">
        <f>VLOOKUP(Pag_Inicio_Corr_mas_casos[[#This Row],[Corregimiento]],Hoja3!$A$2:$D$676,4,0)</f>
        <v>80821</v>
      </c>
      <c r="E10005" s="36">
        <v>16</v>
      </c>
    </row>
    <row r="10006" spans="1:5" x14ac:dyDescent="0.2">
      <c r="A10006" s="152">
        <v>44371</v>
      </c>
      <c r="B10006" s="153">
        <v>44371</v>
      </c>
      <c r="C10006" s="36" t="s">
        <v>1018</v>
      </c>
      <c r="D10006" s="37">
        <f>VLOOKUP(Pag_Inicio_Corr_mas_casos[[#This Row],[Corregimiento]],Hoja3!$A$2:$D$676,4,0)</f>
        <v>81008</v>
      </c>
      <c r="E10006" s="36">
        <v>15</v>
      </c>
    </row>
    <row r="10007" spans="1:5" x14ac:dyDescent="0.2">
      <c r="A10007" s="152">
        <v>44371</v>
      </c>
      <c r="B10007" s="153">
        <v>44371</v>
      </c>
      <c r="C10007" s="36" t="s">
        <v>951</v>
      </c>
      <c r="D10007" s="37">
        <f>VLOOKUP(Pag_Inicio_Corr_mas_casos[[#This Row],[Corregimiento]],Hoja3!$A$2:$D$676,4,0)</f>
        <v>80813</v>
      </c>
      <c r="E10007" s="36">
        <v>14</v>
      </c>
    </row>
    <row r="10008" spans="1:5" x14ac:dyDescent="0.2">
      <c r="A10008" s="43">
        <v>44372</v>
      </c>
      <c r="B10008" s="41">
        <v>44372</v>
      </c>
      <c r="C10008" s="41" t="s">
        <v>691</v>
      </c>
      <c r="D10008" s="42">
        <f>VLOOKUP(Pag_Inicio_Corr_mas_casos[[#This Row],[Corregimiento]],Hoja3!$A$2:$D$676,4,0)</f>
        <v>80819</v>
      </c>
      <c r="E10008" s="41">
        <v>32</v>
      </c>
    </row>
    <row r="10009" spans="1:5" x14ac:dyDescent="0.2">
      <c r="A10009" s="43">
        <v>44372</v>
      </c>
      <c r="B10009" s="41">
        <v>44372</v>
      </c>
      <c r="C10009" s="41" t="s">
        <v>1011</v>
      </c>
      <c r="D10009" s="42">
        <f>VLOOKUP(Pag_Inicio_Corr_mas_casos[[#This Row],[Corregimiento]],Hoja3!$A$2:$D$676,4,0)</f>
        <v>80809</v>
      </c>
      <c r="E10009" s="41">
        <v>32</v>
      </c>
    </row>
    <row r="10010" spans="1:5" x14ac:dyDescent="0.2">
      <c r="A10010" s="43">
        <v>44372</v>
      </c>
      <c r="B10010" s="41">
        <v>44372</v>
      </c>
      <c r="C10010" s="41" t="s">
        <v>1022</v>
      </c>
      <c r="D10010" s="42">
        <f>VLOOKUP(Pag_Inicio_Corr_mas_casos[[#This Row],[Corregimiento]],Hoja3!$A$2:$D$676,4,0)</f>
        <v>91001</v>
      </c>
      <c r="E10010" s="41">
        <v>27</v>
      </c>
    </row>
    <row r="10011" spans="1:5" x14ac:dyDescent="0.2">
      <c r="A10011" s="43">
        <v>44372</v>
      </c>
      <c r="B10011" s="41">
        <v>44372</v>
      </c>
      <c r="C10011" s="41" t="s">
        <v>1036</v>
      </c>
      <c r="D10011" s="42">
        <f>VLOOKUP(Pag_Inicio_Corr_mas_casos[[#This Row],[Corregimiento]],Hoja3!$A$2:$D$676,4,0)</f>
        <v>130106</v>
      </c>
      <c r="E10011" s="41">
        <v>26</v>
      </c>
    </row>
    <row r="10012" spans="1:5" x14ac:dyDescent="0.2">
      <c r="A10012" s="43">
        <v>44372</v>
      </c>
      <c r="B10012" s="41">
        <v>44372</v>
      </c>
      <c r="C10012" s="41" t="s">
        <v>1038</v>
      </c>
      <c r="D10012" s="42">
        <f>VLOOKUP(Pag_Inicio_Corr_mas_casos[[#This Row],[Corregimiento]],Hoja3!$A$2:$D$676,4,0)</f>
        <v>130108</v>
      </c>
      <c r="E10012" s="41">
        <v>26</v>
      </c>
    </row>
    <row r="10013" spans="1:5" x14ac:dyDescent="0.2">
      <c r="A10013" s="43">
        <v>44372</v>
      </c>
      <c r="B10013" s="41">
        <v>44372</v>
      </c>
      <c r="C10013" s="41" t="s">
        <v>946</v>
      </c>
      <c r="D10013" s="42">
        <f>VLOOKUP(Pag_Inicio_Corr_mas_casos[[#This Row],[Corregimiento]],Hoja3!$A$2:$D$676,4,0)</f>
        <v>80814</v>
      </c>
      <c r="E10013" s="41">
        <v>23</v>
      </c>
    </row>
    <row r="10014" spans="1:5" x14ac:dyDescent="0.2">
      <c r="A10014" s="43">
        <v>44372</v>
      </c>
      <c r="B10014" s="41">
        <v>44372</v>
      </c>
      <c r="C10014" s="41" t="s">
        <v>1054</v>
      </c>
      <c r="D10014" s="42">
        <f>VLOOKUP(Pag_Inicio_Corr_mas_casos[[#This Row],[Corregimiento]],Hoja3!$A$2:$D$676,4,0)</f>
        <v>130102</v>
      </c>
      <c r="E10014" s="41">
        <v>23</v>
      </c>
    </row>
    <row r="10015" spans="1:5" x14ac:dyDescent="0.2">
      <c r="A10015" s="43">
        <v>44372</v>
      </c>
      <c r="B10015" s="41">
        <v>44372</v>
      </c>
      <c r="C10015" s="41" t="s">
        <v>953</v>
      </c>
      <c r="D10015" s="42">
        <f>VLOOKUP(Pag_Inicio_Corr_mas_casos[[#This Row],[Corregimiento]],Hoja3!$A$2:$D$676,4,0)</f>
        <v>80817</v>
      </c>
      <c r="E10015" s="41">
        <v>22</v>
      </c>
    </row>
    <row r="10016" spans="1:5" x14ac:dyDescent="0.2">
      <c r="A10016" s="43">
        <v>44372</v>
      </c>
      <c r="B10016" s="41">
        <v>44372</v>
      </c>
      <c r="C10016" s="41" t="s">
        <v>999</v>
      </c>
      <c r="D10016" s="42">
        <f>VLOOKUP(Pag_Inicio_Corr_mas_casos[[#This Row],[Corregimiento]],Hoja3!$A$2:$D$676,4,0)</f>
        <v>60104</v>
      </c>
      <c r="E10016" s="41">
        <v>22</v>
      </c>
    </row>
    <row r="10017" spans="1:5" x14ac:dyDescent="0.2">
      <c r="A10017" s="43">
        <v>44372</v>
      </c>
      <c r="B10017" s="41">
        <v>44372</v>
      </c>
      <c r="C10017" s="41" t="s">
        <v>939</v>
      </c>
      <c r="D10017" s="42">
        <f>VLOOKUP(Pag_Inicio_Corr_mas_casos[[#This Row],[Corregimiento]],Hoja3!$A$2:$D$676,4,0)</f>
        <v>81009</v>
      </c>
      <c r="E10017" s="41">
        <v>20</v>
      </c>
    </row>
    <row r="10018" spans="1:5" x14ac:dyDescent="0.2">
      <c r="A10018" s="43">
        <v>44372</v>
      </c>
      <c r="B10018" s="41">
        <v>44372</v>
      </c>
      <c r="C10018" s="41" t="s">
        <v>1068</v>
      </c>
      <c r="D10018" s="42">
        <f>VLOOKUP(Pag_Inicio_Corr_mas_casos[[#This Row],[Corregimiento]],Hoja3!$A$2:$D$676,4,0)</f>
        <v>130101</v>
      </c>
      <c r="E10018" s="41">
        <v>19</v>
      </c>
    </row>
    <row r="10019" spans="1:5" x14ac:dyDescent="0.2">
      <c r="A10019" s="43">
        <v>44372</v>
      </c>
      <c r="B10019" s="41">
        <v>44372</v>
      </c>
      <c r="C10019" s="41" t="s">
        <v>1015</v>
      </c>
      <c r="D10019" s="42">
        <f>VLOOKUP(Pag_Inicio_Corr_mas_casos[[#This Row],[Corregimiento]],Hoja3!$A$2:$D$676,4,0)</f>
        <v>130702</v>
      </c>
      <c r="E10019" s="41">
        <v>19</v>
      </c>
    </row>
    <row r="10020" spans="1:5" x14ac:dyDescent="0.2">
      <c r="A10020" s="43">
        <v>44372</v>
      </c>
      <c r="B10020" s="41">
        <v>44372</v>
      </c>
      <c r="C10020" s="41" t="s">
        <v>772</v>
      </c>
      <c r="D10020" s="42">
        <f>VLOOKUP(Pag_Inicio_Corr_mas_casos[[#This Row],[Corregimiento]],Hoja3!$A$2:$D$676,4,0)</f>
        <v>80821</v>
      </c>
      <c r="E10020" s="41">
        <v>17</v>
      </c>
    </row>
    <row r="10021" spans="1:5" x14ac:dyDescent="0.2">
      <c r="A10021" s="43">
        <v>44372</v>
      </c>
      <c r="B10021" s="41">
        <v>44372</v>
      </c>
      <c r="C10021" s="41" t="s">
        <v>937</v>
      </c>
      <c r="D10021" s="42">
        <f>VLOOKUP(Pag_Inicio_Corr_mas_casos[[#This Row],[Corregimiento]],Hoja3!$A$2:$D$676,4,0)</f>
        <v>80810</v>
      </c>
      <c r="E10021" s="41">
        <v>17</v>
      </c>
    </row>
    <row r="10022" spans="1:5" x14ac:dyDescent="0.2">
      <c r="A10022" s="43">
        <v>44372</v>
      </c>
      <c r="B10022" s="41">
        <v>44372</v>
      </c>
      <c r="C10022" s="41" t="s">
        <v>725</v>
      </c>
      <c r="D10022" s="42">
        <f>VLOOKUP(Pag_Inicio_Corr_mas_casos[[#This Row],[Corregimiento]],Hoja3!$A$2:$D$676,4,0)</f>
        <v>30104</v>
      </c>
      <c r="E10022" s="41">
        <v>17</v>
      </c>
    </row>
    <row r="10023" spans="1:5" x14ac:dyDescent="0.2">
      <c r="A10023" s="43">
        <v>44372</v>
      </c>
      <c r="B10023" s="41">
        <v>44372</v>
      </c>
      <c r="C10023" s="41" t="s">
        <v>940</v>
      </c>
      <c r="D10023" s="42">
        <f>VLOOKUP(Pag_Inicio_Corr_mas_casos[[#This Row],[Corregimiento]],Hoja3!$A$2:$D$676,4,0)</f>
        <v>80806</v>
      </c>
      <c r="E10023" s="41">
        <v>17</v>
      </c>
    </row>
    <row r="10024" spans="1:5" x14ac:dyDescent="0.2">
      <c r="A10024" s="43">
        <v>44372</v>
      </c>
      <c r="B10024" s="41">
        <v>44372</v>
      </c>
      <c r="C10024" s="41" t="s">
        <v>1005</v>
      </c>
      <c r="D10024" s="42">
        <f>VLOOKUP(Pag_Inicio_Corr_mas_casos[[#This Row],[Corregimiento]],Hoja3!$A$2:$D$676,4,0)</f>
        <v>60103</v>
      </c>
      <c r="E10024" s="41">
        <v>17</v>
      </c>
    </row>
    <row r="10025" spans="1:5" x14ac:dyDescent="0.2">
      <c r="A10025" s="43">
        <v>44372</v>
      </c>
      <c r="B10025" s="41">
        <v>44372</v>
      </c>
      <c r="C10025" s="41" t="s">
        <v>957</v>
      </c>
      <c r="D10025" s="42">
        <f>VLOOKUP(Pag_Inicio_Corr_mas_casos[[#This Row],[Corregimiento]],Hoja3!$A$2:$D$676,4,0)</f>
        <v>130716</v>
      </c>
      <c r="E10025" s="41">
        <v>16</v>
      </c>
    </row>
    <row r="10026" spans="1:5" x14ac:dyDescent="0.2">
      <c r="A10026" s="43">
        <v>44372</v>
      </c>
      <c r="B10026" s="41">
        <v>44372</v>
      </c>
      <c r="C10026" s="41" t="s">
        <v>713</v>
      </c>
      <c r="D10026" s="42">
        <f>VLOOKUP(Pag_Inicio_Corr_mas_casos[[#This Row],[Corregimiento]],Hoja3!$A$2:$D$676,4,0)</f>
        <v>130708</v>
      </c>
      <c r="E10026" s="41">
        <v>16</v>
      </c>
    </row>
    <row r="10027" spans="1:5" x14ac:dyDescent="0.2">
      <c r="A10027" s="43">
        <v>44372</v>
      </c>
      <c r="B10027" s="41">
        <v>44372</v>
      </c>
      <c r="C10027" s="41" t="s">
        <v>938</v>
      </c>
      <c r="D10027" s="42">
        <f>VLOOKUP(Pag_Inicio_Corr_mas_casos[[#This Row],[Corregimiento]],Hoja3!$A$2:$D$676,4,0)</f>
        <v>130717</v>
      </c>
      <c r="E10027" s="41">
        <v>15</v>
      </c>
    </row>
    <row r="10028" spans="1:5" x14ac:dyDescent="0.2">
      <c r="A10028" s="47">
        <v>44373</v>
      </c>
      <c r="B10028" s="48">
        <v>44373</v>
      </c>
      <c r="C10028" s="48" t="s">
        <v>1011</v>
      </c>
      <c r="D10028" s="49">
        <f>VLOOKUP(Pag_Inicio_Corr_mas_casos[[#This Row],[Corregimiento]],Hoja3!$A$2:$D$676,4,0)</f>
        <v>80809</v>
      </c>
      <c r="E10028" s="48">
        <v>32</v>
      </c>
    </row>
    <row r="10029" spans="1:5" x14ac:dyDescent="0.2">
      <c r="A10029" s="47">
        <v>44373</v>
      </c>
      <c r="B10029" s="48">
        <v>44373</v>
      </c>
      <c r="C10029" s="48" t="s">
        <v>940</v>
      </c>
      <c r="D10029" s="49">
        <f>VLOOKUP(Pag_Inicio_Corr_mas_casos[[#This Row],[Corregimiento]],Hoja3!$A$2:$D$676,4,0)</f>
        <v>80806</v>
      </c>
      <c r="E10029" s="48">
        <v>27</v>
      </c>
    </row>
    <row r="10030" spans="1:5" x14ac:dyDescent="0.2">
      <c r="A10030" s="47">
        <v>44373</v>
      </c>
      <c r="B10030" s="48">
        <v>44373</v>
      </c>
      <c r="C10030" s="48" t="s">
        <v>1022</v>
      </c>
      <c r="D10030" s="49">
        <f>VLOOKUP(Pag_Inicio_Corr_mas_casos[[#This Row],[Corregimiento]],Hoja3!$A$2:$D$676,4,0)</f>
        <v>91001</v>
      </c>
      <c r="E10030" s="48">
        <v>26</v>
      </c>
    </row>
    <row r="10031" spans="1:5" x14ac:dyDescent="0.2">
      <c r="A10031" s="47">
        <v>44373</v>
      </c>
      <c r="B10031" s="48">
        <v>44373</v>
      </c>
      <c r="C10031" s="48" t="s">
        <v>944</v>
      </c>
      <c r="D10031" s="49">
        <f>VLOOKUP(Pag_Inicio_Corr_mas_casos[[#This Row],[Corregimiento]],Hoja3!$A$2:$D$676,4,0)</f>
        <v>130708</v>
      </c>
      <c r="E10031" s="48">
        <v>24</v>
      </c>
    </row>
    <row r="10032" spans="1:5" x14ac:dyDescent="0.2">
      <c r="A10032" s="47">
        <v>44373</v>
      </c>
      <c r="B10032" s="48">
        <v>44373</v>
      </c>
      <c r="C10032" s="48" t="s">
        <v>1068</v>
      </c>
      <c r="D10032" s="49">
        <f>VLOOKUP(Pag_Inicio_Corr_mas_casos[[#This Row],[Corregimiento]],Hoja3!$A$2:$D$676,4,0)</f>
        <v>130101</v>
      </c>
      <c r="E10032" s="48">
        <v>21</v>
      </c>
    </row>
    <row r="10033" spans="1:5" x14ac:dyDescent="0.2">
      <c r="A10033" s="47">
        <v>44373</v>
      </c>
      <c r="B10033" s="48">
        <v>44373</v>
      </c>
      <c r="C10033" s="48" t="s">
        <v>1005</v>
      </c>
      <c r="D10033" s="49">
        <f>VLOOKUP(Pag_Inicio_Corr_mas_casos[[#This Row],[Corregimiento]],Hoja3!$A$2:$D$676,4,0)</f>
        <v>60103</v>
      </c>
      <c r="E10033" s="48">
        <v>20</v>
      </c>
    </row>
    <row r="10034" spans="1:5" x14ac:dyDescent="0.2">
      <c r="A10034" s="47">
        <v>44373</v>
      </c>
      <c r="B10034" s="48">
        <v>44373</v>
      </c>
      <c r="C10034" s="48" t="s">
        <v>991</v>
      </c>
      <c r="D10034" s="49">
        <f>VLOOKUP(Pag_Inicio_Corr_mas_casos[[#This Row],[Corregimiento]],Hoja3!$A$2:$D$676,4,0)</f>
        <v>130706</v>
      </c>
      <c r="E10034" s="48">
        <v>18</v>
      </c>
    </row>
    <row r="10035" spans="1:5" x14ac:dyDescent="0.2">
      <c r="A10035" s="47">
        <v>44373</v>
      </c>
      <c r="B10035" s="48">
        <v>44373</v>
      </c>
      <c r="C10035" s="48" t="s">
        <v>959</v>
      </c>
      <c r="D10035" s="49">
        <f>VLOOKUP(Pag_Inicio_Corr_mas_casos[[#This Row],[Corregimiento]],Hoja3!$A$2:$D$676,4,0)</f>
        <v>130701</v>
      </c>
      <c r="E10035" s="48">
        <v>17</v>
      </c>
    </row>
    <row r="10036" spans="1:5" x14ac:dyDescent="0.2">
      <c r="A10036" s="47">
        <v>44373</v>
      </c>
      <c r="B10036" s="48">
        <v>44373</v>
      </c>
      <c r="C10036" s="48" t="s">
        <v>1046</v>
      </c>
      <c r="D10036" s="49">
        <f>VLOOKUP(Pag_Inicio_Corr_mas_casos[[#This Row],[Corregimiento]],Hoja3!$A$2:$D$676,4,0)</f>
        <v>80812</v>
      </c>
      <c r="E10036" s="48">
        <v>17</v>
      </c>
    </row>
    <row r="10037" spans="1:5" x14ac:dyDescent="0.2">
      <c r="A10037" s="47">
        <v>44373</v>
      </c>
      <c r="B10037" s="48">
        <v>44373</v>
      </c>
      <c r="C10037" s="48" t="s">
        <v>772</v>
      </c>
      <c r="D10037" s="49">
        <f>VLOOKUP(Pag_Inicio_Corr_mas_casos[[#This Row],[Corregimiento]],Hoja3!$A$2:$D$676,4,0)</f>
        <v>80821</v>
      </c>
      <c r="E10037" s="48">
        <v>16</v>
      </c>
    </row>
    <row r="10038" spans="1:5" x14ac:dyDescent="0.2">
      <c r="A10038" s="47">
        <v>44373</v>
      </c>
      <c r="B10038" s="48">
        <v>44373</v>
      </c>
      <c r="C10038" s="48" t="s">
        <v>947</v>
      </c>
      <c r="D10038" s="49">
        <f>VLOOKUP(Pag_Inicio_Corr_mas_casos[[#This Row],[Corregimiento]],Hoja3!$A$2:$D$676,4,0)</f>
        <v>80826</v>
      </c>
      <c r="E10038" s="48">
        <v>16</v>
      </c>
    </row>
    <row r="10039" spans="1:5" x14ac:dyDescent="0.2">
      <c r="A10039" s="47">
        <v>44373</v>
      </c>
      <c r="B10039" s="48">
        <v>44373</v>
      </c>
      <c r="C10039" s="48" t="s">
        <v>1060</v>
      </c>
      <c r="D10039" s="49">
        <f>VLOOKUP(Pag_Inicio_Corr_mas_casos[[#This Row],[Corregimiento]],Hoja3!$A$2:$D$676,4,0)</f>
        <v>40601</v>
      </c>
      <c r="E10039" s="48">
        <v>16</v>
      </c>
    </row>
    <row r="10040" spans="1:5" x14ac:dyDescent="0.2">
      <c r="A10040" s="47">
        <v>44373</v>
      </c>
      <c r="B10040" s="48">
        <v>44373</v>
      </c>
      <c r="C10040" s="48" t="s">
        <v>941</v>
      </c>
      <c r="D10040" s="49">
        <f>VLOOKUP(Pag_Inicio_Corr_mas_casos[[#This Row],[Corregimiento]],Hoja3!$A$2:$D$676,4,0)</f>
        <v>80823</v>
      </c>
      <c r="E10040" s="48">
        <v>16</v>
      </c>
    </row>
    <row r="10041" spans="1:5" x14ac:dyDescent="0.2">
      <c r="A10041" s="47">
        <v>44373</v>
      </c>
      <c r="B10041" s="48">
        <v>44373</v>
      </c>
      <c r="C10041" s="48" t="s">
        <v>961</v>
      </c>
      <c r="D10041" s="49">
        <f>VLOOKUP(Pag_Inicio_Corr_mas_casos[[#This Row],[Corregimiento]],Hoja3!$A$2:$D$676,4,0)</f>
        <v>20601</v>
      </c>
      <c r="E10041" s="48">
        <v>14</v>
      </c>
    </row>
    <row r="10042" spans="1:5" x14ac:dyDescent="0.2">
      <c r="A10042" s="47">
        <v>44373</v>
      </c>
      <c r="B10042" s="48">
        <v>44373</v>
      </c>
      <c r="C10042" s="48" t="s">
        <v>999</v>
      </c>
      <c r="D10042" s="49">
        <f>VLOOKUP(Pag_Inicio_Corr_mas_casos[[#This Row],[Corregimiento]],Hoja3!$A$2:$D$676,4,0)</f>
        <v>60104</v>
      </c>
      <c r="E10042" s="48">
        <v>14</v>
      </c>
    </row>
    <row r="10043" spans="1:5" x14ac:dyDescent="0.2">
      <c r="A10043" s="47">
        <v>44373</v>
      </c>
      <c r="B10043" s="48">
        <v>44373</v>
      </c>
      <c r="C10043" s="48" t="s">
        <v>939</v>
      </c>
      <c r="D10043" s="49">
        <f>VLOOKUP(Pag_Inicio_Corr_mas_casos[[#This Row],[Corregimiento]],Hoja3!$A$2:$D$676,4,0)</f>
        <v>81009</v>
      </c>
      <c r="E10043" s="48">
        <v>14</v>
      </c>
    </row>
    <row r="10044" spans="1:5" x14ac:dyDescent="0.2">
      <c r="A10044" s="47">
        <v>44373</v>
      </c>
      <c r="B10044" s="48">
        <v>44373</v>
      </c>
      <c r="C10044" s="48" t="s">
        <v>1102</v>
      </c>
      <c r="D10044" s="49">
        <f>VLOOKUP(Pag_Inicio_Corr_mas_casos[[#This Row],[Corregimiento]],Hoja3!$A$2:$D$676,4,0)</f>
        <v>60601</v>
      </c>
      <c r="E10044" s="48">
        <v>14</v>
      </c>
    </row>
    <row r="10045" spans="1:5" x14ac:dyDescent="0.2">
      <c r="A10045" s="47">
        <v>44373</v>
      </c>
      <c r="B10045" s="48">
        <v>44373</v>
      </c>
      <c r="C10045" s="48" t="s">
        <v>942</v>
      </c>
      <c r="D10045" s="49">
        <f>VLOOKUP(Pag_Inicio_Corr_mas_casos[[#This Row],[Corregimiento]],Hoja3!$A$2:$D$676,4,0)</f>
        <v>80807</v>
      </c>
      <c r="E10045" s="48">
        <v>14</v>
      </c>
    </row>
    <row r="10046" spans="1:5" x14ac:dyDescent="0.2">
      <c r="A10046" s="47">
        <v>44373</v>
      </c>
      <c r="B10046" s="48">
        <v>44373</v>
      </c>
      <c r="C10046" s="48" t="s">
        <v>952</v>
      </c>
      <c r="D10046" s="49">
        <f>VLOOKUP(Pag_Inicio_Corr_mas_casos[[#This Row],[Corregimiento]],Hoja3!$A$2:$D$676,4,0)</f>
        <v>80820</v>
      </c>
      <c r="E10046" s="48">
        <v>14</v>
      </c>
    </row>
    <row r="10047" spans="1:5" x14ac:dyDescent="0.2">
      <c r="A10047" s="47">
        <v>44373</v>
      </c>
      <c r="B10047" s="48">
        <v>44373</v>
      </c>
      <c r="C10047" s="48" t="s">
        <v>957</v>
      </c>
      <c r="D10047" s="49">
        <f>VLOOKUP(Pag_Inicio_Corr_mas_casos[[#This Row],[Corregimiento]],Hoja3!$A$2:$D$676,4,0)</f>
        <v>130716</v>
      </c>
      <c r="E10047" s="48">
        <v>13</v>
      </c>
    </row>
    <row r="10048" spans="1:5" x14ac:dyDescent="0.2">
      <c r="A10048" s="50">
        <v>44374</v>
      </c>
      <c r="B10048" s="51">
        <v>44374</v>
      </c>
      <c r="C10048" s="51" t="s">
        <v>939</v>
      </c>
      <c r="D10048" s="52">
        <f>VLOOKUP(Pag_Inicio_Corr_mas_casos[[#This Row],[Corregimiento]],Hoja3!$A$2:$D$676,4,0)</f>
        <v>81009</v>
      </c>
      <c r="E10048" s="51">
        <v>25</v>
      </c>
    </row>
    <row r="10049" spans="1:5" x14ac:dyDescent="0.2">
      <c r="A10049" s="50">
        <v>44374</v>
      </c>
      <c r="B10049" s="51">
        <v>44374</v>
      </c>
      <c r="C10049" s="51" t="s">
        <v>945</v>
      </c>
      <c r="D10049" s="52">
        <f>VLOOKUP(Pag_Inicio_Corr_mas_casos[[#This Row],[Corregimiento]],Hoja3!$A$2:$D$676,4,0)</f>
        <v>81007</v>
      </c>
      <c r="E10049" s="51">
        <v>23</v>
      </c>
    </row>
    <row r="10050" spans="1:5" x14ac:dyDescent="0.2">
      <c r="A10050" s="50">
        <v>44374</v>
      </c>
      <c r="B10050" s="51">
        <v>44374</v>
      </c>
      <c r="C10050" s="51" t="s">
        <v>1054</v>
      </c>
      <c r="D10050" s="52">
        <f>VLOOKUP(Pag_Inicio_Corr_mas_casos[[#This Row],[Corregimiento]],Hoja3!$A$2:$D$676,4,0)</f>
        <v>130102</v>
      </c>
      <c r="E10050" s="51">
        <v>20</v>
      </c>
    </row>
    <row r="10051" spans="1:5" x14ac:dyDescent="0.2">
      <c r="A10051" s="50">
        <v>44374</v>
      </c>
      <c r="B10051" s="51">
        <v>44374</v>
      </c>
      <c r="C10051" s="51" t="s">
        <v>937</v>
      </c>
      <c r="D10051" s="52">
        <f>VLOOKUP(Pag_Inicio_Corr_mas_casos[[#This Row],[Corregimiento]],Hoja3!$A$2:$D$676,4,0)</f>
        <v>80810</v>
      </c>
      <c r="E10051" s="51">
        <v>19</v>
      </c>
    </row>
    <row r="10052" spans="1:5" x14ac:dyDescent="0.2">
      <c r="A10052" s="50">
        <v>44374</v>
      </c>
      <c r="B10052" s="51">
        <v>44374</v>
      </c>
      <c r="C10052" s="51" t="s">
        <v>1011</v>
      </c>
      <c r="D10052" s="52">
        <f>VLOOKUP(Pag_Inicio_Corr_mas_casos[[#This Row],[Corregimiento]],Hoja3!$A$2:$D$676,4,0)</f>
        <v>80809</v>
      </c>
      <c r="E10052" s="51">
        <v>19</v>
      </c>
    </row>
    <row r="10053" spans="1:5" x14ac:dyDescent="0.2">
      <c r="A10053" s="50">
        <v>44374</v>
      </c>
      <c r="B10053" s="51">
        <v>44374</v>
      </c>
      <c r="C10053" s="51" t="s">
        <v>1060</v>
      </c>
      <c r="D10053" s="52">
        <f>VLOOKUP(Pag_Inicio_Corr_mas_casos[[#This Row],[Corregimiento]],Hoja3!$A$2:$D$676,4,0)</f>
        <v>40601</v>
      </c>
      <c r="E10053" s="51">
        <v>18</v>
      </c>
    </row>
    <row r="10054" spans="1:5" x14ac:dyDescent="0.2">
      <c r="A10054" s="50">
        <v>44374</v>
      </c>
      <c r="B10054" s="51">
        <v>44374</v>
      </c>
      <c r="C10054" s="51" t="s">
        <v>940</v>
      </c>
      <c r="D10054" s="52">
        <f>VLOOKUP(Pag_Inicio_Corr_mas_casos[[#This Row],[Corregimiento]],Hoja3!$A$2:$D$676,4,0)</f>
        <v>80806</v>
      </c>
      <c r="E10054" s="51">
        <v>16</v>
      </c>
    </row>
    <row r="10055" spans="1:5" x14ac:dyDescent="0.2">
      <c r="A10055" s="50">
        <v>44374</v>
      </c>
      <c r="B10055" s="51">
        <v>44374</v>
      </c>
      <c r="C10055" s="51" t="s">
        <v>1005</v>
      </c>
      <c r="D10055" s="52">
        <f>VLOOKUP(Pag_Inicio_Corr_mas_casos[[#This Row],[Corregimiento]],Hoja3!$A$2:$D$676,4,0)</f>
        <v>60103</v>
      </c>
      <c r="E10055" s="51">
        <v>14</v>
      </c>
    </row>
    <row r="10056" spans="1:5" x14ac:dyDescent="0.2">
      <c r="A10056" s="50">
        <v>44374</v>
      </c>
      <c r="B10056" s="51">
        <v>44374</v>
      </c>
      <c r="C10056" s="51" t="s">
        <v>950</v>
      </c>
      <c r="D10056" s="52">
        <f>VLOOKUP(Pag_Inicio_Corr_mas_casos[[#This Row],[Corregimiento]],Hoja3!$A$2:$D$676,4,0)</f>
        <v>130107</v>
      </c>
      <c r="E10056" s="51">
        <v>13</v>
      </c>
    </row>
    <row r="10057" spans="1:5" x14ac:dyDescent="0.2">
      <c r="A10057" s="50">
        <v>44374</v>
      </c>
      <c r="B10057" s="51">
        <v>44374</v>
      </c>
      <c r="C10057" s="51" t="s">
        <v>1027</v>
      </c>
      <c r="D10057" s="52">
        <f>VLOOKUP(Pag_Inicio_Corr_mas_casos[[#This Row],[Corregimiento]],Hoja3!$A$2:$D$676,4,0)</f>
        <v>30103</v>
      </c>
      <c r="E10057" s="51">
        <v>13</v>
      </c>
    </row>
    <row r="10058" spans="1:5" x14ac:dyDescent="0.2">
      <c r="A10058" s="50">
        <v>44374</v>
      </c>
      <c r="B10058" s="51">
        <v>44374</v>
      </c>
      <c r="C10058" s="51" t="s">
        <v>1323</v>
      </c>
      <c r="D10058" s="52">
        <f>VLOOKUP(Pag_Inicio_Corr_mas_casos[[#This Row],[Corregimiento]],Hoja3!$A$2:$D$676,4,0)</f>
        <v>81003</v>
      </c>
      <c r="E10058" s="51">
        <v>13</v>
      </c>
    </row>
    <row r="10059" spans="1:5" x14ac:dyDescent="0.2">
      <c r="A10059" s="50">
        <v>44374</v>
      </c>
      <c r="B10059" s="51">
        <v>44374</v>
      </c>
      <c r="C10059" s="51" t="s">
        <v>1012</v>
      </c>
      <c r="D10059" s="52">
        <f>VLOOKUP(Pag_Inicio_Corr_mas_casos[[#This Row],[Corregimiento]],Hoja3!$A$2:$D$676,4,0)</f>
        <v>80819</v>
      </c>
      <c r="E10059" s="51">
        <v>12</v>
      </c>
    </row>
    <row r="10060" spans="1:5" x14ac:dyDescent="0.2">
      <c r="A10060" s="50">
        <v>44374</v>
      </c>
      <c r="B10060" s="51">
        <v>44374</v>
      </c>
      <c r="C10060" s="51" t="s">
        <v>1019</v>
      </c>
      <c r="D10060" s="52">
        <f>VLOOKUP(Pag_Inicio_Corr_mas_casos[[#This Row],[Corregimiento]],Hoja3!$A$2:$D$676,4,0)</f>
        <v>81001</v>
      </c>
      <c r="E10060" s="51">
        <v>12</v>
      </c>
    </row>
    <row r="10061" spans="1:5" x14ac:dyDescent="0.2">
      <c r="A10061" s="50">
        <v>44374</v>
      </c>
      <c r="B10061" s="51">
        <v>44374</v>
      </c>
      <c r="C10061" s="51" t="s">
        <v>1068</v>
      </c>
      <c r="D10061" s="52">
        <f>VLOOKUP(Pag_Inicio_Corr_mas_casos[[#This Row],[Corregimiento]],Hoja3!$A$2:$D$676,4,0)</f>
        <v>130101</v>
      </c>
      <c r="E10061" s="51">
        <v>11</v>
      </c>
    </row>
    <row r="10062" spans="1:5" x14ac:dyDescent="0.2">
      <c r="A10062" s="50">
        <v>44374</v>
      </c>
      <c r="B10062" s="51">
        <v>44374</v>
      </c>
      <c r="C10062" s="51" t="s">
        <v>1033</v>
      </c>
      <c r="D10062" s="52">
        <f>VLOOKUP(Pag_Inicio_Corr_mas_casos[[#This Row],[Corregimiento]],Hoja3!$A$2:$D$676,4,0)</f>
        <v>91008</v>
      </c>
      <c r="E10062" s="51">
        <v>11</v>
      </c>
    </row>
    <row r="10063" spans="1:5" x14ac:dyDescent="0.2">
      <c r="A10063" s="50">
        <v>44374</v>
      </c>
      <c r="B10063" s="51">
        <v>44374</v>
      </c>
      <c r="C10063" s="51" t="s">
        <v>1029</v>
      </c>
      <c r="D10063" s="52">
        <f>VLOOKUP(Pag_Inicio_Corr_mas_casos[[#This Row],[Corregimiento]],Hoja3!$A$2:$D$676,4,0)</f>
        <v>20609</v>
      </c>
      <c r="E10063" s="51">
        <v>11</v>
      </c>
    </row>
    <row r="10064" spans="1:5" x14ac:dyDescent="0.2">
      <c r="A10064" s="50">
        <v>44374</v>
      </c>
      <c r="B10064" s="51">
        <v>44374</v>
      </c>
      <c r="C10064" s="51" t="s">
        <v>1032</v>
      </c>
      <c r="D10064" s="52">
        <f>VLOOKUP(Pag_Inicio_Corr_mas_casos[[#This Row],[Corregimiento]],Hoja3!$A$2:$D$676,4,0)</f>
        <v>30104</v>
      </c>
      <c r="E10064" s="51">
        <v>10</v>
      </c>
    </row>
    <row r="10065" spans="1:5" x14ac:dyDescent="0.2">
      <c r="A10065" s="50">
        <v>44374</v>
      </c>
      <c r="B10065" s="51">
        <v>44374</v>
      </c>
      <c r="C10065" s="51" t="s">
        <v>957</v>
      </c>
      <c r="D10065" s="52">
        <f>VLOOKUP(Pag_Inicio_Corr_mas_casos[[#This Row],[Corregimiento]],Hoja3!$A$2:$D$676,4,0)</f>
        <v>130716</v>
      </c>
      <c r="E10065" s="51">
        <v>10</v>
      </c>
    </row>
    <row r="10066" spans="1:5" x14ac:dyDescent="0.2">
      <c r="A10066" s="50">
        <v>44374</v>
      </c>
      <c r="B10066" s="51">
        <v>44374</v>
      </c>
      <c r="C10066" s="51" t="s">
        <v>999</v>
      </c>
      <c r="D10066" s="52">
        <f>VLOOKUP(Pag_Inicio_Corr_mas_casos[[#This Row],[Corregimiento]],Hoja3!$A$2:$D$676,4,0)</f>
        <v>60104</v>
      </c>
      <c r="E10066" s="51">
        <v>10</v>
      </c>
    </row>
    <row r="10067" spans="1:5" x14ac:dyDescent="0.2">
      <c r="A10067" s="50">
        <v>44374</v>
      </c>
      <c r="B10067" s="51">
        <v>44374</v>
      </c>
      <c r="C10067" s="51" t="s">
        <v>942</v>
      </c>
      <c r="D10067" s="52">
        <f>VLOOKUP(Pag_Inicio_Corr_mas_casos[[#This Row],[Corregimiento]],Hoja3!$A$2:$D$676,4,0)</f>
        <v>80807</v>
      </c>
      <c r="E10067" s="51">
        <v>10</v>
      </c>
    </row>
    <row r="10068" spans="1:5" x14ac:dyDescent="0.2">
      <c r="A10068" s="32">
        <v>44375</v>
      </c>
      <c r="B10068" s="33">
        <v>44375</v>
      </c>
      <c r="C10068" s="33" t="s">
        <v>1054</v>
      </c>
      <c r="D10068" s="34">
        <f>VLOOKUP(Pag_Inicio_Corr_mas_casos[[#This Row],[Corregimiento]],Hoja3!$A$2:$D$676,4,0)</f>
        <v>130102</v>
      </c>
      <c r="E10068" s="33">
        <v>23</v>
      </c>
    </row>
    <row r="10069" spans="1:5" x14ac:dyDescent="0.2">
      <c r="A10069" s="32">
        <v>44375</v>
      </c>
      <c r="B10069" s="33">
        <v>44375</v>
      </c>
      <c r="C10069" s="33" t="s">
        <v>772</v>
      </c>
      <c r="D10069" s="34">
        <f>VLOOKUP(Pag_Inicio_Corr_mas_casos[[#This Row],[Corregimiento]],Hoja3!$A$2:$D$676,4,0)</f>
        <v>80821</v>
      </c>
      <c r="E10069" s="33">
        <v>19</v>
      </c>
    </row>
    <row r="10070" spans="1:5" x14ac:dyDescent="0.2">
      <c r="A10070" s="32">
        <v>44375</v>
      </c>
      <c r="B10070" s="33">
        <v>44375</v>
      </c>
      <c r="C10070" s="33" t="s">
        <v>1110</v>
      </c>
      <c r="D10070" s="34">
        <f>VLOOKUP(Pag_Inicio_Corr_mas_casos[[#This Row],[Corregimiento]],Hoja3!$A$2:$D$676,4,0)</f>
        <v>91009</v>
      </c>
      <c r="E10070" s="33">
        <v>18</v>
      </c>
    </row>
    <row r="10071" spans="1:5" x14ac:dyDescent="0.2">
      <c r="A10071" s="32">
        <v>44375</v>
      </c>
      <c r="B10071" s="33">
        <v>44375</v>
      </c>
      <c r="C10071" s="33" t="s">
        <v>1022</v>
      </c>
      <c r="D10071" s="34">
        <f>VLOOKUP(Pag_Inicio_Corr_mas_casos[[#This Row],[Corregimiento]],Hoja3!$A$2:$D$676,4,0)</f>
        <v>91001</v>
      </c>
      <c r="E10071" s="33">
        <v>13</v>
      </c>
    </row>
    <row r="10072" spans="1:5" x14ac:dyDescent="0.2">
      <c r="A10072" s="32">
        <v>44375</v>
      </c>
      <c r="B10072" s="33">
        <v>44375</v>
      </c>
      <c r="C10072" s="33" t="s">
        <v>953</v>
      </c>
      <c r="D10072" s="34">
        <f>VLOOKUP(Pag_Inicio_Corr_mas_casos[[#This Row],[Corregimiento]],Hoja3!$A$2:$D$676,4,0)</f>
        <v>80817</v>
      </c>
      <c r="E10072" s="33">
        <v>12</v>
      </c>
    </row>
    <row r="10073" spans="1:5" x14ac:dyDescent="0.2">
      <c r="A10073" s="32">
        <v>44375</v>
      </c>
      <c r="B10073" s="33">
        <v>44375</v>
      </c>
      <c r="C10073" s="33" t="s">
        <v>1205</v>
      </c>
      <c r="D10073" s="34">
        <f>VLOOKUP(Pag_Inicio_Corr_mas_casos[[#This Row],[Corregimiento]],Hoja3!$A$2:$D$676,4,0)</f>
        <v>10207</v>
      </c>
      <c r="E10073" s="33">
        <v>12</v>
      </c>
    </row>
    <row r="10074" spans="1:5" x14ac:dyDescent="0.2">
      <c r="A10074" s="32">
        <v>44375</v>
      </c>
      <c r="B10074" s="33">
        <v>44375</v>
      </c>
      <c r="C10074" s="33" t="s">
        <v>1046</v>
      </c>
      <c r="D10074" s="34">
        <f>VLOOKUP(Pag_Inicio_Corr_mas_casos[[#This Row],[Corregimiento]],Hoja3!$A$2:$D$676,4,0)</f>
        <v>80812</v>
      </c>
      <c r="E10074" s="33">
        <v>12</v>
      </c>
    </row>
    <row r="10075" spans="1:5" x14ac:dyDescent="0.2">
      <c r="A10075" s="32">
        <v>44375</v>
      </c>
      <c r="B10075" s="33">
        <v>44375</v>
      </c>
      <c r="C10075" s="33" t="s">
        <v>941</v>
      </c>
      <c r="D10075" s="34">
        <f>VLOOKUP(Pag_Inicio_Corr_mas_casos[[#This Row],[Corregimiento]],Hoja3!$A$2:$D$676,4,0)</f>
        <v>80823</v>
      </c>
      <c r="E10075" s="33">
        <v>12</v>
      </c>
    </row>
    <row r="10076" spans="1:5" x14ac:dyDescent="0.2">
      <c r="A10076" s="32">
        <v>44375</v>
      </c>
      <c r="B10076" s="33">
        <v>44375</v>
      </c>
      <c r="C10076" s="33" t="s">
        <v>1015</v>
      </c>
      <c r="D10076" s="34">
        <f>VLOOKUP(Pag_Inicio_Corr_mas_casos[[#This Row],[Corregimiento]],Hoja3!$A$2:$D$676,4,0)</f>
        <v>130702</v>
      </c>
      <c r="E10076" s="33">
        <v>11</v>
      </c>
    </row>
    <row r="10077" spans="1:5" x14ac:dyDescent="0.2">
      <c r="A10077" s="32">
        <v>44375</v>
      </c>
      <c r="B10077" s="33">
        <v>44375</v>
      </c>
      <c r="C10077" s="33" t="s">
        <v>961</v>
      </c>
      <c r="D10077" s="34">
        <f>VLOOKUP(Pag_Inicio_Corr_mas_casos[[#This Row],[Corregimiento]],Hoja3!$A$2:$D$676,4,0)</f>
        <v>20601</v>
      </c>
      <c r="E10077" s="33">
        <v>11</v>
      </c>
    </row>
    <row r="10078" spans="1:5" x14ac:dyDescent="0.2">
      <c r="A10078" s="32">
        <v>44375</v>
      </c>
      <c r="B10078" s="33">
        <v>44375</v>
      </c>
      <c r="C10078" s="33" t="s">
        <v>954</v>
      </c>
      <c r="D10078" s="34">
        <f>VLOOKUP(Pag_Inicio_Corr_mas_casos[[#This Row],[Corregimiento]],Hoja3!$A$2:$D$676,4,0)</f>
        <v>80822</v>
      </c>
      <c r="E10078" s="33">
        <v>10</v>
      </c>
    </row>
    <row r="10079" spans="1:5" x14ac:dyDescent="0.2">
      <c r="A10079" s="32">
        <v>44375</v>
      </c>
      <c r="B10079" s="33">
        <v>44375</v>
      </c>
      <c r="C10079" s="33" t="s">
        <v>1011</v>
      </c>
      <c r="D10079" s="34">
        <f>VLOOKUP(Pag_Inicio_Corr_mas_casos[[#This Row],[Corregimiento]],Hoja3!$A$2:$D$676,4,0)</f>
        <v>80809</v>
      </c>
      <c r="E10079" s="33">
        <v>10</v>
      </c>
    </row>
    <row r="10080" spans="1:5" x14ac:dyDescent="0.2">
      <c r="A10080" s="32">
        <v>44375</v>
      </c>
      <c r="B10080" s="33">
        <v>44375</v>
      </c>
      <c r="C10080" s="33" t="s">
        <v>940</v>
      </c>
      <c r="D10080" s="34">
        <f>VLOOKUP(Pag_Inicio_Corr_mas_casos[[#This Row],[Corregimiento]],Hoja3!$A$2:$D$676,4,0)</f>
        <v>80806</v>
      </c>
      <c r="E10080" s="33">
        <v>9</v>
      </c>
    </row>
    <row r="10081" spans="1:5" x14ac:dyDescent="0.2">
      <c r="A10081" s="32">
        <v>44375</v>
      </c>
      <c r="B10081" s="33">
        <v>44375</v>
      </c>
      <c r="C10081" s="33" t="s">
        <v>1323</v>
      </c>
      <c r="D10081" s="34">
        <f>VLOOKUP(Pag_Inicio_Corr_mas_casos[[#This Row],[Corregimiento]],Hoja3!$A$2:$D$676,4,0)</f>
        <v>81003</v>
      </c>
      <c r="E10081" s="33">
        <v>9</v>
      </c>
    </row>
    <row r="10082" spans="1:5" x14ac:dyDescent="0.2">
      <c r="A10082" s="32">
        <v>44375</v>
      </c>
      <c r="B10082" s="33">
        <v>44375</v>
      </c>
      <c r="C10082" s="33" t="s">
        <v>1043</v>
      </c>
      <c r="D10082" s="34">
        <f>VLOOKUP(Pag_Inicio_Corr_mas_casos[[#This Row],[Corregimiento]],Hoja3!$A$2:$D$676,4,0)</f>
        <v>20602</v>
      </c>
      <c r="E10082" s="33">
        <v>9</v>
      </c>
    </row>
    <row r="10083" spans="1:5" x14ac:dyDescent="0.2">
      <c r="A10083" s="32">
        <v>44375</v>
      </c>
      <c r="B10083" s="33">
        <v>44375</v>
      </c>
      <c r="C10083" s="33" t="s">
        <v>946</v>
      </c>
      <c r="D10083" s="34">
        <f>VLOOKUP(Pag_Inicio_Corr_mas_casos[[#This Row],[Corregimiento]],Hoja3!$A$2:$D$676,4,0)</f>
        <v>80814</v>
      </c>
      <c r="E10083" s="33">
        <v>9</v>
      </c>
    </row>
    <row r="10084" spans="1:5" x14ac:dyDescent="0.2">
      <c r="A10084" s="32">
        <v>44375</v>
      </c>
      <c r="B10084" s="33">
        <v>44375</v>
      </c>
      <c r="C10084" s="33" t="s">
        <v>1119</v>
      </c>
      <c r="D10084" s="34">
        <f>VLOOKUP(Pag_Inicio_Corr_mas_casos[[#This Row],[Corregimiento]],Hoja3!$A$2:$D$676,4,0)</f>
        <v>90105</v>
      </c>
      <c r="E10084" s="33">
        <v>9</v>
      </c>
    </row>
    <row r="10085" spans="1:5" x14ac:dyDescent="0.2">
      <c r="A10085" s="32">
        <v>44375</v>
      </c>
      <c r="B10085" s="33">
        <v>44375</v>
      </c>
      <c r="C10085" s="33" t="s">
        <v>1007</v>
      </c>
      <c r="D10085" s="34">
        <f>VLOOKUP(Pag_Inicio_Corr_mas_casos[[#This Row],[Corregimiento]],Hoja3!$A$2:$D$676,4,0)</f>
        <v>40612</v>
      </c>
      <c r="E10085" s="33">
        <v>9</v>
      </c>
    </row>
    <row r="10086" spans="1:5" x14ac:dyDescent="0.2">
      <c r="A10086" s="32">
        <v>44375</v>
      </c>
      <c r="B10086" s="33">
        <v>44375</v>
      </c>
      <c r="C10086" s="33" t="s">
        <v>947</v>
      </c>
      <c r="D10086" s="34">
        <f>VLOOKUP(Pag_Inicio_Corr_mas_casos[[#This Row],[Corregimiento]],Hoja3!$A$2:$D$676,4,0)</f>
        <v>80826</v>
      </c>
      <c r="E10086" s="33">
        <v>9</v>
      </c>
    </row>
    <row r="10087" spans="1:5" x14ac:dyDescent="0.2">
      <c r="A10087" s="32">
        <v>44375</v>
      </c>
      <c r="B10087" s="33">
        <v>44375</v>
      </c>
      <c r="C10087" s="33" t="s">
        <v>1036</v>
      </c>
      <c r="D10087" s="34">
        <f>VLOOKUP(Pag_Inicio_Corr_mas_casos[[#This Row],[Corregimiento]],Hoja3!$A$2:$D$676,4,0)</f>
        <v>130106</v>
      </c>
      <c r="E10087" s="33">
        <v>9</v>
      </c>
    </row>
    <row r="10088" spans="1:5" x14ac:dyDescent="0.2">
      <c r="A10088" s="35">
        <v>44376</v>
      </c>
      <c r="B10088" s="36">
        <v>44376</v>
      </c>
      <c r="C10088" s="36" t="s">
        <v>1015</v>
      </c>
      <c r="D10088" s="37">
        <f>VLOOKUP(Pag_Inicio_Corr_mas_casos[[#This Row],[Corregimiento]],Hoja3!$A$2:$D$676,4,0)</f>
        <v>130702</v>
      </c>
      <c r="E10088" s="36">
        <v>39</v>
      </c>
    </row>
    <row r="10089" spans="1:5" x14ac:dyDescent="0.2">
      <c r="A10089" s="35">
        <v>44376</v>
      </c>
      <c r="B10089" s="36">
        <v>44376</v>
      </c>
      <c r="C10089" s="36" t="s">
        <v>1011</v>
      </c>
      <c r="D10089" s="37">
        <f>VLOOKUP(Pag_Inicio_Corr_mas_casos[[#This Row],[Corregimiento]],Hoja3!$A$2:$D$676,4,0)</f>
        <v>80809</v>
      </c>
      <c r="E10089" s="36">
        <v>34</v>
      </c>
    </row>
    <row r="10090" spans="1:5" x14ac:dyDescent="0.2">
      <c r="A10090" s="35">
        <v>44376</v>
      </c>
      <c r="B10090" s="36">
        <v>44376</v>
      </c>
      <c r="C10090" s="36" t="s">
        <v>942</v>
      </c>
      <c r="D10090" s="37">
        <f>VLOOKUP(Pag_Inicio_Corr_mas_casos[[#This Row],[Corregimiento]],Hoja3!$A$2:$D$676,4,0)</f>
        <v>80807</v>
      </c>
      <c r="E10090" s="36">
        <v>29</v>
      </c>
    </row>
    <row r="10091" spans="1:5" x14ac:dyDescent="0.2">
      <c r="A10091" s="35">
        <v>44376</v>
      </c>
      <c r="B10091" s="36">
        <v>44376</v>
      </c>
      <c r="C10091" s="36" t="s">
        <v>1005</v>
      </c>
      <c r="D10091" s="37">
        <f>VLOOKUP(Pag_Inicio_Corr_mas_casos[[#This Row],[Corregimiento]],Hoja3!$A$2:$D$676,4,0)</f>
        <v>60103</v>
      </c>
      <c r="E10091" s="36">
        <v>27</v>
      </c>
    </row>
    <row r="10092" spans="1:5" x14ac:dyDescent="0.2">
      <c r="A10092" s="35">
        <v>44376</v>
      </c>
      <c r="B10092" s="36">
        <v>44376</v>
      </c>
      <c r="C10092" s="36" t="s">
        <v>1046</v>
      </c>
      <c r="D10092" s="37">
        <f>VLOOKUP(Pag_Inicio_Corr_mas_casos[[#This Row],[Corregimiento]],Hoja3!$A$2:$D$676,4,0)</f>
        <v>80812</v>
      </c>
      <c r="E10092" s="36">
        <v>27</v>
      </c>
    </row>
    <row r="10093" spans="1:5" x14ac:dyDescent="0.2">
      <c r="A10093" s="35">
        <v>44376</v>
      </c>
      <c r="B10093" s="36">
        <v>44376</v>
      </c>
      <c r="C10093" s="36" t="s">
        <v>959</v>
      </c>
      <c r="D10093" s="37">
        <f>VLOOKUP(Pag_Inicio_Corr_mas_casos[[#This Row],[Corregimiento]],Hoja3!$A$2:$D$676,4,0)</f>
        <v>130701</v>
      </c>
      <c r="E10093" s="36">
        <v>26</v>
      </c>
    </row>
    <row r="10094" spans="1:5" x14ac:dyDescent="0.2">
      <c r="A10094" s="35">
        <v>44376</v>
      </c>
      <c r="B10094" s="36">
        <v>44376</v>
      </c>
      <c r="C10094" s="36" t="s">
        <v>1012</v>
      </c>
      <c r="D10094" s="37">
        <f>VLOOKUP(Pag_Inicio_Corr_mas_casos[[#This Row],[Corregimiento]],Hoja3!$A$2:$D$676,4,0)</f>
        <v>80819</v>
      </c>
      <c r="E10094" s="36">
        <v>25</v>
      </c>
    </row>
    <row r="10095" spans="1:5" x14ac:dyDescent="0.2">
      <c r="A10095" s="35">
        <v>44376</v>
      </c>
      <c r="B10095" s="36">
        <v>44376</v>
      </c>
      <c r="C10095" s="36" t="s">
        <v>941</v>
      </c>
      <c r="D10095" s="37">
        <f>VLOOKUP(Pag_Inicio_Corr_mas_casos[[#This Row],[Corregimiento]],Hoja3!$A$2:$D$676,4,0)</f>
        <v>80823</v>
      </c>
      <c r="E10095" s="36">
        <v>23</v>
      </c>
    </row>
    <row r="10096" spans="1:5" x14ac:dyDescent="0.2">
      <c r="A10096" s="35">
        <v>44376</v>
      </c>
      <c r="B10096" s="36">
        <v>44376</v>
      </c>
      <c r="C10096" s="36" t="s">
        <v>957</v>
      </c>
      <c r="D10096" s="37">
        <f>VLOOKUP(Pag_Inicio_Corr_mas_casos[[#This Row],[Corregimiento]],Hoja3!$A$2:$D$676,4,0)</f>
        <v>130716</v>
      </c>
      <c r="E10096" s="36">
        <v>21</v>
      </c>
    </row>
    <row r="10097" spans="1:5" x14ac:dyDescent="0.2">
      <c r="A10097" s="35">
        <v>44376</v>
      </c>
      <c r="B10097" s="36">
        <v>44376</v>
      </c>
      <c r="C10097" s="36" t="s">
        <v>1060</v>
      </c>
      <c r="D10097" s="37">
        <f>VLOOKUP(Pag_Inicio_Corr_mas_casos[[#This Row],[Corregimiento]],Hoja3!$A$2:$D$676,4,0)</f>
        <v>40601</v>
      </c>
      <c r="E10097" s="36">
        <v>21</v>
      </c>
    </row>
    <row r="10098" spans="1:5" x14ac:dyDescent="0.2">
      <c r="A10098" s="35">
        <v>44376</v>
      </c>
      <c r="B10098" s="36">
        <v>44376</v>
      </c>
      <c r="C10098" s="36" t="s">
        <v>938</v>
      </c>
      <c r="D10098" s="37">
        <f>VLOOKUP(Pag_Inicio_Corr_mas_casos[[#This Row],[Corregimiento]],Hoja3!$A$2:$D$676,4,0)</f>
        <v>130717</v>
      </c>
      <c r="E10098" s="36">
        <v>20</v>
      </c>
    </row>
    <row r="10099" spans="1:5" x14ac:dyDescent="0.2">
      <c r="A10099" s="35">
        <v>44376</v>
      </c>
      <c r="B10099" s="36">
        <v>44376</v>
      </c>
      <c r="C10099" s="36" t="s">
        <v>953</v>
      </c>
      <c r="D10099" s="37">
        <f>VLOOKUP(Pag_Inicio_Corr_mas_casos[[#This Row],[Corregimiento]],Hoja3!$A$2:$D$676,4,0)</f>
        <v>80817</v>
      </c>
      <c r="E10099" s="36">
        <v>20</v>
      </c>
    </row>
    <row r="10100" spans="1:5" x14ac:dyDescent="0.2">
      <c r="A10100" s="35">
        <v>44376</v>
      </c>
      <c r="B10100" s="36">
        <v>44376</v>
      </c>
      <c r="C10100" s="36" t="s">
        <v>1006</v>
      </c>
      <c r="D10100" s="37">
        <f>VLOOKUP(Pag_Inicio_Corr_mas_casos[[#This Row],[Corregimiento]],Hoja3!$A$2:$D$676,4,0)</f>
        <v>60101</v>
      </c>
      <c r="E10100" s="36">
        <v>18</v>
      </c>
    </row>
    <row r="10101" spans="1:5" x14ac:dyDescent="0.2">
      <c r="A10101" s="35">
        <v>44376</v>
      </c>
      <c r="B10101" s="36">
        <v>44376</v>
      </c>
      <c r="C10101" s="36" t="s">
        <v>1324</v>
      </c>
      <c r="D10101" s="37">
        <f>VLOOKUP(Pag_Inicio_Corr_mas_casos[[#This Row],[Corregimiento]],Hoja3!$A$2:$D$676,4,0)</f>
        <v>20208</v>
      </c>
      <c r="E10101" s="36">
        <v>18</v>
      </c>
    </row>
    <row r="10102" spans="1:5" x14ac:dyDescent="0.2">
      <c r="A10102" s="35">
        <v>44376</v>
      </c>
      <c r="B10102" s="36">
        <v>44376</v>
      </c>
      <c r="C10102" s="36" t="s">
        <v>999</v>
      </c>
      <c r="D10102" s="37">
        <f>VLOOKUP(Pag_Inicio_Corr_mas_casos[[#This Row],[Corregimiento]],Hoja3!$A$2:$D$676,4,0)</f>
        <v>60104</v>
      </c>
      <c r="E10102" s="36">
        <v>18</v>
      </c>
    </row>
    <row r="10103" spans="1:5" x14ac:dyDescent="0.2">
      <c r="A10103" s="35">
        <v>44376</v>
      </c>
      <c r="B10103" s="36">
        <v>44376</v>
      </c>
      <c r="C10103" s="36" t="s">
        <v>1054</v>
      </c>
      <c r="D10103" s="37">
        <f>VLOOKUP(Pag_Inicio_Corr_mas_casos[[#This Row],[Corregimiento]],Hoja3!$A$2:$D$676,4,0)</f>
        <v>130102</v>
      </c>
      <c r="E10103" s="36">
        <v>17</v>
      </c>
    </row>
    <row r="10104" spans="1:5" x14ac:dyDescent="0.2">
      <c r="A10104" s="35">
        <v>44376</v>
      </c>
      <c r="B10104" s="36">
        <v>44376</v>
      </c>
      <c r="C10104" s="36" t="s">
        <v>940</v>
      </c>
      <c r="D10104" s="37">
        <f>VLOOKUP(Pag_Inicio_Corr_mas_casos[[#This Row],[Corregimiento]],Hoja3!$A$2:$D$676,4,0)</f>
        <v>80806</v>
      </c>
      <c r="E10104" s="36">
        <v>17</v>
      </c>
    </row>
    <row r="10105" spans="1:5" x14ac:dyDescent="0.2">
      <c r="A10105" s="35">
        <v>44376</v>
      </c>
      <c r="B10105" s="36">
        <v>44376</v>
      </c>
      <c r="C10105" s="36" t="s">
        <v>1068</v>
      </c>
      <c r="D10105" s="37">
        <f>VLOOKUP(Pag_Inicio_Corr_mas_casos[[#This Row],[Corregimiento]],Hoja3!$A$2:$D$676,4,0)</f>
        <v>130101</v>
      </c>
      <c r="E10105" s="36">
        <v>17</v>
      </c>
    </row>
    <row r="10106" spans="1:5" x14ac:dyDescent="0.2">
      <c r="A10106" s="35">
        <v>44376</v>
      </c>
      <c r="B10106" s="36">
        <v>44376</v>
      </c>
      <c r="C10106" s="36" t="s">
        <v>1022</v>
      </c>
      <c r="D10106" s="37">
        <f>VLOOKUP(Pag_Inicio_Corr_mas_casos[[#This Row],[Corregimiento]],Hoja3!$A$2:$D$676,4,0)</f>
        <v>91001</v>
      </c>
      <c r="E10106" s="36">
        <v>17</v>
      </c>
    </row>
    <row r="10107" spans="1:5" x14ac:dyDescent="0.2">
      <c r="A10107" s="35">
        <v>44376</v>
      </c>
      <c r="B10107" s="36">
        <v>44376</v>
      </c>
      <c r="C10107" s="36" t="s">
        <v>944</v>
      </c>
      <c r="D10107" s="37">
        <f>VLOOKUP(Pag_Inicio_Corr_mas_casos[[#This Row],[Corregimiento]],Hoja3!$A$2:$D$676,4,0)</f>
        <v>130708</v>
      </c>
      <c r="E10107" s="36">
        <v>17</v>
      </c>
    </row>
    <row r="10108" spans="1:5" x14ac:dyDescent="0.2">
      <c r="A10108" s="43">
        <v>44377</v>
      </c>
      <c r="B10108" s="41">
        <v>44377</v>
      </c>
      <c r="C10108" s="41" t="s">
        <v>953</v>
      </c>
      <c r="D10108" s="42">
        <f>VLOOKUP(Pag_Inicio_Corr_mas_casos[[#This Row],[Corregimiento]],Hoja3!$A$2:$D$676,4,0)</f>
        <v>80817</v>
      </c>
      <c r="E10108" s="41">
        <v>48</v>
      </c>
    </row>
    <row r="10109" spans="1:5" x14ac:dyDescent="0.2">
      <c r="A10109" s="43">
        <v>44377</v>
      </c>
      <c r="B10109" s="41">
        <v>44377</v>
      </c>
      <c r="C10109" s="41" t="s">
        <v>1015</v>
      </c>
      <c r="D10109" s="42">
        <f>VLOOKUP(Pag_Inicio_Corr_mas_casos[[#This Row],[Corregimiento]],Hoja3!$A$2:$D$676,4,0)</f>
        <v>130702</v>
      </c>
      <c r="E10109" s="41">
        <v>33</v>
      </c>
    </row>
    <row r="10110" spans="1:5" x14ac:dyDescent="0.2">
      <c r="A10110" s="43">
        <v>44377</v>
      </c>
      <c r="B10110" s="41">
        <v>44377</v>
      </c>
      <c r="C10110" s="41" t="s">
        <v>1012</v>
      </c>
      <c r="D10110" s="42">
        <f>VLOOKUP(Pag_Inicio_Corr_mas_casos[[#This Row],[Corregimiento]],Hoja3!$A$2:$D$676,4,0)</f>
        <v>80819</v>
      </c>
      <c r="E10110" s="41">
        <v>29</v>
      </c>
    </row>
    <row r="10111" spans="1:5" x14ac:dyDescent="0.2">
      <c r="A10111" s="43">
        <v>44377</v>
      </c>
      <c r="B10111" s="41">
        <v>44377</v>
      </c>
      <c r="C10111" s="41" t="s">
        <v>1005</v>
      </c>
      <c r="D10111" s="42">
        <f>VLOOKUP(Pag_Inicio_Corr_mas_casos[[#This Row],[Corregimiento]],Hoja3!$A$2:$D$676,4,0)</f>
        <v>60103</v>
      </c>
      <c r="E10111" s="41">
        <v>28</v>
      </c>
    </row>
    <row r="10112" spans="1:5" x14ac:dyDescent="0.2">
      <c r="A10112" s="43">
        <v>44377</v>
      </c>
      <c r="B10112" s="41">
        <v>44377</v>
      </c>
      <c r="C10112" s="41" t="s">
        <v>1046</v>
      </c>
      <c r="D10112" s="42">
        <f>VLOOKUP(Pag_Inicio_Corr_mas_casos[[#This Row],[Corregimiento]],Hoja3!$A$2:$D$676,4,0)</f>
        <v>80812</v>
      </c>
      <c r="E10112" s="41">
        <v>28</v>
      </c>
    </row>
    <row r="10113" spans="1:5" x14ac:dyDescent="0.2">
      <c r="A10113" s="43">
        <v>44377</v>
      </c>
      <c r="B10113" s="41">
        <v>44377</v>
      </c>
      <c r="C10113" s="41" t="s">
        <v>937</v>
      </c>
      <c r="D10113" s="42">
        <f>VLOOKUP(Pag_Inicio_Corr_mas_casos[[#This Row],[Corregimiento]],Hoja3!$A$2:$D$676,4,0)</f>
        <v>80810</v>
      </c>
      <c r="E10113" s="41">
        <v>27</v>
      </c>
    </row>
    <row r="10114" spans="1:5" x14ac:dyDescent="0.2">
      <c r="A10114" s="43">
        <v>44377</v>
      </c>
      <c r="B10114" s="41">
        <v>44377</v>
      </c>
      <c r="C10114" s="41" t="s">
        <v>940</v>
      </c>
      <c r="D10114" s="42">
        <f>VLOOKUP(Pag_Inicio_Corr_mas_casos[[#This Row],[Corregimiento]],Hoja3!$A$2:$D$676,4,0)</f>
        <v>80806</v>
      </c>
      <c r="E10114" s="41">
        <v>24</v>
      </c>
    </row>
    <row r="10115" spans="1:5" x14ac:dyDescent="0.2">
      <c r="A10115" s="43">
        <v>44377</v>
      </c>
      <c r="B10115" s="41">
        <v>44377</v>
      </c>
      <c r="C10115" s="41" t="s">
        <v>772</v>
      </c>
      <c r="D10115" s="42">
        <f>VLOOKUP(Pag_Inicio_Corr_mas_casos[[#This Row],[Corregimiento]],Hoja3!$A$2:$D$676,4,0)</f>
        <v>80821</v>
      </c>
      <c r="E10115" s="41">
        <v>24</v>
      </c>
    </row>
    <row r="10116" spans="1:5" x14ac:dyDescent="0.2">
      <c r="A10116" s="43">
        <v>44377</v>
      </c>
      <c r="B10116" s="41">
        <v>44377</v>
      </c>
      <c r="C10116" s="41" t="s">
        <v>1036</v>
      </c>
      <c r="D10116" s="42">
        <f>VLOOKUP(Pag_Inicio_Corr_mas_casos[[#This Row],[Corregimiento]],Hoja3!$A$2:$D$676,4,0)</f>
        <v>130106</v>
      </c>
      <c r="E10116" s="41">
        <v>23</v>
      </c>
    </row>
    <row r="10117" spans="1:5" x14ac:dyDescent="0.2">
      <c r="A10117" s="43">
        <v>44377</v>
      </c>
      <c r="B10117" s="41">
        <v>44377</v>
      </c>
      <c r="C10117" s="41" t="s">
        <v>1060</v>
      </c>
      <c r="D10117" s="42">
        <f>VLOOKUP(Pag_Inicio_Corr_mas_casos[[#This Row],[Corregimiento]],Hoja3!$A$2:$D$676,4,0)</f>
        <v>40601</v>
      </c>
      <c r="E10117" s="41">
        <v>22</v>
      </c>
    </row>
    <row r="10118" spans="1:5" x14ac:dyDescent="0.2">
      <c r="A10118" s="43">
        <v>44377</v>
      </c>
      <c r="B10118" s="41">
        <v>44377</v>
      </c>
      <c r="C10118" s="41" t="s">
        <v>944</v>
      </c>
      <c r="D10118" s="42">
        <f>VLOOKUP(Pag_Inicio_Corr_mas_casos[[#This Row],[Corregimiento]],Hoja3!$A$2:$D$676,4,0)</f>
        <v>130708</v>
      </c>
      <c r="E10118" s="41">
        <v>20</v>
      </c>
    </row>
    <row r="10119" spans="1:5" x14ac:dyDescent="0.2">
      <c r="A10119" s="43">
        <v>44377</v>
      </c>
      <c r="B10119" s="41">
        <v>44377</v>
      </c>
      <c r="C10119" s="41" t="s">
        <v>959</v>
      </c>
      <c r="D10119" s="42">
        <f>VLOOKUP(Pag_Inicio_Corr_mas_casos[[#This Row],[Corregimiento]],Hoja3!$A$2:$D$676,4,0)</f>
        <v>130701</v>
      </c>
      <c r="E10119" s="41">
        <v>19</v>
      </c>
    </row>
    <row r="10120" spans="1:5" x14ac:dyDescent="0.2">
      <c r="A10120" s="43">
        <v>44377</v>
      </c>
      <c r="B10120" s="41">
        <v>44377</v>
      </c>
      <c r="C10120" s="41" t="s">
        <v>1068</v>
      </c>
      <c r="D10120" s="42">
        <f>VLOOKUP(Pag_Inicio_Corr_mas_casos[[#This Row],[Corregimiento]],Hoja3!$A$2:$D$676,4,0)</f>
        <v>130101</v>
      </c>
      <c r="E10120" s="41">
        <v>19</v>
      </c>
    </row>
    <row r="10121" spans="1:5" x14ac:dyDescent="0.2">
      <c r="A10121" s="43">
        <v>44377</v>
      </c>
      <c r="B10121" s="41">
        <v>44377</v>
      </c>
      <c r="C10121" s="41" t="s">
        <v>1205</v>
      </c>
      <c r="D10121" s="42">
        <f>VLOOKUP(Pag_Inicio_Corr_mas_casos[[#This Row],[Corregimiento]],Hoja3!$A$2:$D$676,4,0)</f>
        <v>10207</v>
      </c>
      <c r="E10121" s="41">
        <v>19</v>
      </c>
    </row>
    <row r="10122" spans="1:5" x14ac:dyDescent="0.2">
      <c r="A10122" s="43">
        <v>44377</v>
      </c>
      <c r="B10122" s="41">
        <v>44377</v>
      </c>
      <c r="C10122" s="41" t="s">
        <v>1011</v>
      </c>
      <c r="D10122" s="42">
        <f>VLOOKUP(Pag_Inicio_Corr_mas_casos[[#This Row],[Corregimiento]],Hoja3!$A$2:$D$676,4,0)</f>
        <v>80809</v>
      </c>
      <c r="E10122" s="41">
        <v>18</v>
      </c>
    </row>
    <row r="10123" spans="1:5" x14ac:dyDescent="0.2">
      <c r="A10123" s="43">
        <v>44377</v>
      </c>
      <c r="B10123" s="41">
        <v>44377</v>
      </c>
      <c r="C10123" s="41" t="s">
        <v>967</v>
      </c>
      <c r="D10123" s="42">
        <f>VLOOKUP(Pag_Inicio_Corr_mas_casos[[#This Row],[Corregimiento]],Hoja3!$A$2:$D$676,4,0)</f>
        <v>30107</v>
      </c>
      <c r="E10123" s="41">
        <v>17</v>
      </c>
    </row>
    <row r="10124" spans="1:5" x14ac:dyDescent="0.2">
      <c r="A10124" s="43">
        <v>44377</v>
      </c>
      <c r="B10124" s="41">
        <v>44377</v>
      </c>
      <c r="C10124" s="41" t="s">
        <v>939</v>
      </c>
      <c r="D10124" s="42">
        <f>VLOOKUP(Pag_Inicio_Corr_mas_casos[[#This Row],[Corregimiento]],Hoja3!$A$2:$D$676,4,0)</f>
        <v>81009</v>
      </c>
      <c r="E10124" s="41">
        <v>17</v>
      </c>
    </row>
    <row r="10125" spans="1:5" x14ac:dyDescent="0.2">
      <c r="A10125" s="43">
        <v>44377</v>
      </c>
      <c r="B10125" s="41">
        <v>44377</v>
      </c>
      <c r="C10125" s="41" t="s">
        <v>946</v>
      </c>
      <c r="D10125" s="42">
        <f>VLOOKUP(Pag_Inicio_Corr_mas_casos[[#This Row],[Corregimiento]],Hoja3!$A$2:$D$676,4,0)</f>
        <v>80814</v>
      </c>
      <c r="E10125" s="41">
        <v>17</v>
      </c>
    </row>
    <row r="10126" spans="1:5" x14ac:dyDescent="0.2">
      <c r="A10126" s="43">
        <v>44377</v>
      </c>
      <c r="B10126" s="41">
        <v>44377</v>
      </c>
      <c r="C10126" s="41" t="s">
        <v>947</v>
      </c>
      <c r="D10126" s="42">
        <f>VLOOKUP(Pag_Inicio_Corr_mas_casos[[#This Row],[Corregimiento]],Hoja3!$A$2:$D$676,4,0)</f>
        <v>80826</v>
      </c>
      <c r="E10126" s="41">
        <v>17</v>
      </c>
    </row>
    <row r="10127" spans="1:5" x14ac:dyDescent="0.2">
      <c r="A10127" s="43">
        <v>44377</v>
      </c>
      <c r="B10127" s="41">
        <v>44377</v>
      </c>
      <c r="C10127" s="41" t="s">
        <v>1032</v>
      </c>
      <c r="D10127" s="42">
        <f>VLOOKUP(Pag_Inicio_Corr_mas_casos[[#This Row],[Corregimiento]],Hoja3!$A$2:$D$676,4,0)</f>
        <v>30104</v>
      </c>
      <c r="E10127" s="41">
        <v>17</v>
      </c>
    </row>
    <row r="10128" spans="1:5" x14ac:dyDescent="0.2">
      <c r="A10128" s="105">
        <v>44378</v>
      </c>
      <c r="B10128" s="106">
        <v>44378</v>
      </c>
      <c r="C10128" s="106" t="s">
        <v>1054</v>
      </c>
      <c r="D10128" s="107">
        <f>VLOOKUP(Pag_Inicio_Corr_mas_casos[[#This Row],[Corregimiento]],Hoja3!$A$2:$D$676,4,0)</f>
        <v>130102</v>
      </c>
      <c r="E10128" s="106">
        <v>39</v>
      </c>
    </row>
    <row r="10129" spans="1:5" x14ac:dyDescent="0.2">
      <c r="A10129" s="105">
        <v>44378</v>
      </c>
      <c r="B10129" s="106">
        <v>44378</v>
      </c>
      <c r="C10129" s="106" t="s">
        <v>937</v>
      </c>
      <c r="D10129" s="107">
        <f>VLOOKUP(Pag_Inicio_Corr_mas_casos[[#This Row],[Corregimiento]],Hoja3!$A$2:$D$676,4,0)</f>
        <v>80810</v>
      </c>
      <c r="E10129" s="106">
        <v>27</v>
      </c>
    </row>
    <row r="10130" spans="1:5" x14ac:dyDescent="0.2">
      <c r="A10130" s="105">
        <v>44378</v>
      </c>
      <c r="B10130" s="106">
        <v>44378</v>
      </c>
      <c r="C10130" s="106" t="s">
        <v>991</v>
      </c>
      <c r="D10130" s="107">
        <f>VLOOKUP(Pag_Inicio_Corr_mas_casos[[#This Row],[Corregimiento]],Hoja3!$A$2:$D$676,4,0)</f>
        <v>130706</v>
      </c>
      <c r="E10130" s="106">
        <v>25</v>
      </c>
    </row>
    <row r="10131" spans="1:5" x14ac:dyDescent="0.2">
      <c r="A10131" s="105">
        <v>44378</v>
      </c>
      <c r="B10131" s="106">
        <v>44378</v>
      </c>
      <c r="C10131" s="106" t="s">
        <v>944</v>
      </c>
      <c r="D10131" s="107">
        <f>VLOOKUP(Pag_Inicio_Corr_mas_casos[[#This Row],[Corregimiento]],Hoja3!$A$2:$D$676,4,0)</f>
        <v>130708</v>
      </c>
      <c r="E10131" s="106">
        <v>24</v>
      </c>
    </row>
    <row r="10132" spans="1:5" x14ac:dyDescent="0.2">
      <c r="A10132" s="105">
        <v>44378</v>
      </c>
      <c r="B10132" s="106">
        <v>44378</v>
      </c>
      <c r="C10132" s="106" t="s">
        <v>939</v>
      </c>
      <c r="D10132" s="107">
        <f>VLOOKUP(Pag_Inicio_Corr_mas_casos[[#This Row],[Corregimiento]],Hoja3!$A$2:$D$676,4,0)</f>
        <v>81009</v>
      </c>
      <c r="E10132" s="106">
        <v>23</v>
      </c>
    </row>
    <row r="10133" spans="1:5" x14ac:dyDescent="0.2">
      <c r="A10133" s="105">
        <v>44378</v>
      </c>
      <c r="B10133" s="106">
        <v>44378</v>
      </c>
      <c r="C10133" s="106" t="s">
        <v>1012</v>
      </c>
      <c r="D10133" s="107">
        <f>VLOOKUP(Pag_Inicio_Corr_mas_casos[[#This Row],[Corregimiento]],Hoja3!$A$2:$D$676,4,0)</f>
        <v>80819</v>
      </c>
      <c r="E10133" s="106">
        <v>23</v>
      </c>
    </row>
    <row r="10134" spans="1:5" x14ac:dyDescent="0.2">
      <c r="A10134" s="105">
        <v>44378</v>
      </c>
      <c r="B10134" s="106">
        <v>44378</v>
      </c>
      <c r="C10134" s="106" t="s">
        <v>1019</v>
      </c>
      <c r="D10134" s="107">
        <f>VLOOKUP(Pag_Inicio_Corr_mas_casos[[#This Row],[Corregimiento]],Hoja3!$A$2:$D$676,4,0)</f>
        <v>81001</v>
      </c>
      <c r="E10134" s="106">
        <v>22</v>
      </c>
    </row>
    <row r="10135" spans="1:5" x14ac:dyDescent="0.2">
      <c r="A10135" s="105">
        <v>44378</v>
      </c>
      <c r="B10135" s="106">
        <v>44378</v>
      </c>
      <c r="C10135" s="106" t="s">
        <v>950</v>
      </c>
      <c r="D10135" s="107">
        <f>VLOOKUP(Pag_Inicio_Corr_mas_casos[[#This Row],[Corregimiento]],Hoja3!$A$2:$D$676,4,0)</f>
        <v>130107</v>
      </c>
      <c r="E10135" s="106">
        <v>22</v>
      </c>
    </row>
    <row r="10136" spans="1:5" x14ac:dyDescent="0.2">
      <c r="A10136" s="105">
        <v>44378</v>
      </c>
      <c r="B10136" s="106">
        <v>44378</v>
      </c>
      <c r="C10136" s="106" t="s">
        <v>959</v>
      </c>
      <c r="D10136" s="107">
        <f>VLOOKUP(Pag_Inicio_Corr_mas_casos[[#This Row],[Corregimiento]],Hoja3!$A$2:$D$676,4,0)</f>
        <v>130701</v>
      </c>
      <c r="E10136" s="106">
        <v>22</v>
      </c>
    </row>
    <row r="10137" spans="1:5" x14ac:dyDescent="0.2">
      <c r="A10137" s="105">
        <v>44378</v>
      </c>
      <c r="B10137" s="106">
        <v>44378</v>
      </c>
      <c r="C10137" s="106" t="s">
        <v>1027</v>
      </c>
      <c r="D10137" s="107">
        <f>VLOOKUP(Pag_Inicio_Corr_mas_casos[[#This Row],[Corregimiento]],Hoja3!$A$2:$D$676,4,0)</f>
        <v>30103</v>
      </c>
      <c r="E10137" s="106">
        <v>22</v>
      </c>
    </row>
    <row r="10138" spans="1:5" x14ac:dyDescent="0.2">
      <c r="A10138" s="105">
        <v>44378</v>
      </c>
      <c r="B10138" s="106">
        <v>44378</v>
      </c>
      <c r="C10138" s="106" t="s">
        <v>772</v>
      </c>
      <c r="D10138" s="107">
        <f>VLOOKUP(Pag_Inicio_Corr_mas_casos[[#This Row],[Corregimiento]],Hoja3!$A$2:$D$676,4,0)</f>
        <v>80821</v>
      </c>
      <c r="E10138" s="106">
        <v>22</v>
      </c>
    </row>
    <row r="10139" spans="1:5" x14ac:dyDescent="0.2">
      <c r="A10139" s="105">
        <v>44378</v>
      </c>
      <c r="B10139" s="106">
        <v>44378</v>
      </c>
      <c r="C10139" s="106" t="s">
        <v>1015</v>
      </c>
      <c r="D10139" s="107">
        <f>VLOOKUP(Pag_Inicio_Corr_mas_casos[[#This Row],[Corregimiento]],Hoja3!$A$2:$D$676,4,0)</f>
        <v>130702</v>
      </c>
      <c r="E10139" s="106">
        <v>20</v>
      </c>
    </row>
    <row r="10140" spans="1:5" x14ac:dyDescent="0.2">
      <c r="A10140" s="105">
        <v>44378</v>
      </c>
      <c r="B10140" s="106">
        <v>44378</v>
      </c>
      <c r="C10140" s="106" t="s">
        <v>954</v>
      </c>
      <c r="D10140" s="107">
        <f>VLOOKUP(Pag_Inicio_Corr_mas_casos[[#This Row],[Corregimiento]],Hoja3!$A$2:$D$676,4,0)</f>
        <v>80822</v>
      </c>
      <c r="E10140" s="106">
        <v>20</v>
      </c>
    </row>
    <row r="10141" spans="1:5" x14ac:dyDescent="0.2">
      <c r="A10141" s="105">
        <v>44378</v>
      </c>
      <c r="B10141" s="106">
        <v>44378</v>
      </c>
      <c r="C10141" s="106" t="s">
        <v>1011</v>
      </c>
      <c r="D10141" s="107">
        <f>VLOOKUP(Pag_Inicio_Corr_mas_casos[[#This Row],[Corregimiento]],Hoja3!$A$2:$D$676,4,0)</f>
        <v>80809</v>
      </c>
      <c r="E10141" s="106">
        <v>19</v>
      </c>
    </row>
    <row r="10142" spans="1:5" x14ac:dyDescent="0.2">
      <c r="A10142" s="105">
        <v>44378</v>
      </c>
      <c r="B10142" s="106">
        <v>44378</v>
      </c>
      <c r="C10142" s="106" t="s">
        <v>1234</v>
      </c>
      <c r="D10142" s="107">
        <f>VLOOKUP(Pag_Inicio_Corr_mas_casos[[#This Row],[Corregimiento]],Hoja3!$A$2:$D$676,4,0)</f>
        <v>60202</v>
      </c>
      <c r="E10142" s="106">
        <v>18</v>
      </c>
    </row>
    <row r="10143" spans="1:5" x14ac:dyDescent="0.2">
      <c r="A10143" s="105">
        <v>44378</v>
      </c>
      <c r="B10143" s="106">
        <v>44378</v>
      </c>
      <c r="C10143" s="106" t="s">
        <v>956</v>
      </c>
      <c r="D10143" s="107">
        <f>VLOOKUP(Pag_Inicio_Corr_mas_casos[[#This Row],[Corregimiento]],Hoja3!$A$2:$D$676,4,0)</f>
        <v>80815</v>
      </c>
      <c r="E10143" s="106">
        <v>18</v>
      </c>
    </row>
    <row r="10144" spans="1:5" x14ac:dyDescent="0.2">
      <c r="A10144" s="105">
        <v>44378</v>
      </c>
      <c r="B10144" s="106">
        <v>44378</v>
      </c>
      <c r="C10144" s="106" t="s">
        <v>940</v>
      </c>
      <c r="D10144" s="107">
        <f>VLOOKUP(Pag_Inicio_Corr_mas_casos[[#This Row],[Corregimiento]],Hoja3!$A$2:$D$676,4,0)</f>
        <v>80806</v>
      </c>
      <c r="E10144" s="106">
        <v>18</v>
      </c>
    </row>
    <row r="10145" spans="1:5" x14ac:dyDescent="0.2">
      <c r="A10145" s="105">
        <v>44378</v>
      </c>
      <c r="B10145" s="106">
        <v>44378</v>
      </c>
      <c r="C10145" s="106" t="s">
        <v>1205</v>
      </c>
      <c r="D10145" s="107">
        <f>VLOOKUP(Pag_Inicio_Corr_mas_casos[[#This Row],[Corregimiento]],Hoja3!$A$2:$D$676,4,0)</f>
        <v>10207</v>
      </c>
      <c r="E10145" s="106">
        <v>17</v>
      </c>
    </row>
    <row r="10146" spans="1:5" x14ac:dyDescent="0.2">
      <c r="A10146" s="105">
        <v>44378</v>
      </c>
      <c r="B10146" s="106">
        <v>44378</v>
      </c>
      <c r="C10146" s="106" t="s">
        <v>957</v>
      </c>
      <c r="D10146" s="107">
        <f>VLOOKUP(Pag_Inicio_Corr_mas_casos[[#This Row],[Corregimiento]],Hoja3!$A$2:$D$676,4,0)</f>
        <v>130716</v>
      </c>
      <c r="E10146" s="106">
        <v>16</v>
      </c>
    </row>
    <row r="10147" spans="1:5" x14ac:dyDescent="0.2">
      <c r="A10147" s="105">
        <v>44378</v>
      </c>
      <c r="B10147" s="106">
        <v>44378</v>
      </c>
      <c r="C10147" s="106" t="s">
        <v>946</v>
      </c>
      <c r="D10147" s="107">
        <f>VLOOKUP(Pag_Inicio_Corr_mas_casos[[#This Row],[Corregimiento]],Hoja3!$A$2:$D$676,4,0)</f>
        <v>80814</v>
      </c>
      <c r="E10147" s="106">
        <v>16</v>
      </c>
    </row>
    <row r="10148" spans="1:5" x14ac:dyDescent="0.2">
      <c r="A10148" s="80">
        <v>44379</v>
      </c>
      <c r="B10148" s="81">
        <v>44379</v>
      </c>
      <c r="C10148" s="81" t="s">
        <v>1153</v>
      </c>
      <c r="D10148" s="82">
        <f>VLOOKUP(Pag_Inicio_Corr_mas_casos[[#This Row],[Corregimiento]],Hoja3!$A$2:$D$676,4,0)</f>
        <v>20601</v>
      </c>
      <c r="E10148" s="81">
        <v>39</v>
      </c>
    </row>
    <row r="10149" spans="1:5" x14ac:dyDescent="0.2">
      <c r="A10149" s="80">
        <v>44379</v>
      </c>
      <c r="B10149" s="81">
        <v>44379</v>
      </c>
      <c r="C10149" s="81" t="s">
        <v>713</v>
      </c>
      <c r="D10149" s="82">
        <f>VLOOKUP(Pag_Inicio_Corr_mas_casos[[#This Row],[Corregimiento]],Hoja3!$A$2:$D$676,4,0)</f>
        <v>130708</v>
      </c>
      <c r="E10149" s="81">
        <v>22</v>
      </c>
    </row>
    <row r="10150" spans="1:5" x14ac:dyDescent="0.2">
      <c r="A10150" s="80">
        <v>44379</v>
      </c>
      <c r="B10150" s="81">
        <v>44379</v>
      </c>
      <c r="C10150" s="81" t="s">
        <v>1012</v>
      </c>
      <c r="D10150" s="82">
        <f>VLOOKUP(Pag_Inicio_Corr_mas_casos[[#This Row],[Corregimiento]],Hoja3!$A$2:$D$676,4,0)</f>
        <v>80819</v>
      </c>
      <c r="E10150" s="81">
        <v>21</v>
      </c>
    </row>
    <row r="10151" spans="1:5" x14ac:dyDescent="0.2">
      <c r="A10151" s="80">
        <v>44379</v>
      </c>
      <c r="B10151" s="81">
        <v>44379</v>
      </c>
      <c r="C10151" s="81" t="s">
        <v>1015</v>
      </c>
      <c r="D10151" s="82">
        <f>VLOOKUP(Pag_Inicio_Corr_mas_casos[[#This Row],[Corregimiento]],Hoja3!$A$2:$D$676,4,0)</f>
        <v>130702</v>
      </c>
      <c r="E10151" s="81">
        <v>21</v>
      </c>
    </row>
    <row r="10152" spans="1:5" x14ac:dyDescent="0.2">
      <c r="A10152" s="80">
        <v>44379</v>
      </c>
      <c r="B10152" s="81">
        <v>44379</v>
      </c>
      <c r="C10152" s="81" t="s">
        <v>954</v>
      </c>
      <c r="D10152" s="82">
        <f>VLOOKUP(Pag_Inicio_Corr_mas_casos[[#This Row],[Corregimiento]],Hoja3!$A$2:$D$676,4,0)</f>
        <v>80822</v>
      </c>
      <c r="E10152" s="81">
        <v>20</v>
      </c>
    </row>
    <row r="10153" spans="1:5" x14ac:dyDescent="0.2">
      <c r="A10153" s="80">
        <v>44379</v>
      </c>
      <c r="B10153" s="81">
        <v>44379</v>
      </c>
      <c r="C10153" s="81" t="s">
        <v>950</v>
      </c>
      <c r="D10153" s="82">
        <f>VLOOKUP(Pag_Inicio_Corr_mas_casos[[#This Row],[Corregimiento]],Hoja3!$A$2:$D$676,4,0)</f>
        <v>130107</v>
      </c>
      <c r="E10153" s="81">
        <v>19</v>
      </c>
    </row>
    <row r="10154" spans="1:5" x14ac:dyDescent="0.2">
      <c r="A10154" s="80">
        <v>44379</v>
      </c>
      <c r="B10154" s="81">
        <v>44379</v>
      </c>
      <c r="C10154" s="81" t="s">
        <v>1011</v>
      </c>
      <c r="D10154" s="82">
        <f>VLOOKUP(Pag_Inicio_Corr_mas_casos[[#This Row],[Corregimiento]],Hoja3!$A$2:$D$676,4,0)</f>
        <v>80809</v>
      </c>
      <c r="E10154" s="81">
        <v>18</v>
      </c>
    </row>
    <row r="10155" spans="1:5" x14ac:dyDescent="0.2">
      <c r="A10155" s="80">
        <v>44379</v>
      </c>
      <c r="B10155" s="81">
        <v>44379</v>
      </c>
      <c r="C10155" s="81" t="s">
        <v>772</v>
      </c>
      <c r="D10155" s="82">
        <f>VLOOKUP(Pag_Inicio_Corr_mas_casos[[#This Row],[Corregimiento]],Hoja3!$A$2:$D$676,4,0)</f>
        <v>80821</v>
      </c>
      <c r="E10155" s="81">
        <v>18</v>
      </c>
    </row>
    <row r="10156" spans="1:5" x14ac:dyDescent="0.2">
      <c r="A10156" s="80">
        <v>44379</v>
      </c>
      <c r="B10156" s="81">
        <v>44379</v>
      </c>
      <c r="C10156" s="81" t="s">
        <v>959</v>
      </c>
      <c r="D10156" s="82">
        <f>VLOOKUP(Pag_Inicio_Corr_mas_casos[[#This Row],[Corregimiento]],Hoja3!$A$2:$D$676,4,0)</f>
        <v>130701</v>
      </c>
      <c r="E10156" s="81">
        <v>18</v>
      </c>
    </row>
    <row r="10157" spans="1:5" x14ac:dyDescent="0.2">
      <c r="A10157" s="80">
        <v>44379</v>
      </c>
      <c r="B10157" s="81">
        <v>44379</v>
      </c>
      <c r="C10157" s="81" t="s">
        <v>953</v>
      </c>
      <c r="D10157" s="82">
        <f>VLOOKUP(Pag_Inicio_Corr_mas_casos[[#This Row],[Corregimiento]],Hoja3!$A$2:$D$676,4,0)</f>
        <v>80817</v>
      </c>
      <c r="E10157" s="81">
        <v>17</v>
      </c>
    </row>
    <row r="10158" spans="1:5" x14ac:dyDescent="0.2">
      <c r="A10158" s="80">
        <v>44379</v>
      </c>
      <c r="B10158" s="81">
        <v>44379</v>
      </c>
      <c r="C10158" s="81" t="s">
        <v>940</v>
      </c>
      <c r="D10158" s="82">
        <f>VLOOKUP(Pag_Inicio_Corr_mas_casos[[#This Row],[Corregimiento]],Hoja3!$A$2:$D$676,4,0)</f>
        <v>80806</v>
      </c>
      <c r="E10158" s="81">
        <v>17</v>
      </c>
    </row>
    <row r="10159" spans="1:5" x14ac:dyDescent="0.2">
      <c r="A10159" s="80">
        <v>44379</v>
      </c>
      <c r="B10159" s="81">
        <v>44379</v>
      </c>
      <c r="C10159" s="81" t="s">
        <v>1022</v>
      </c>
      <c r="D10159" s="82">
        <f>VLOOKUP(Pag_Inicio_Corr_mas_casos[[#This Row],[Corregimiento]],Hoja3!$A$2:$D$676,4,0)</f>
        <v>91001</v>
      </c>
      <c r="E10159" s="81">
        <v>17</v>
      </c>
    </row>
    <row r="10160" spans="1:5" x14ac:dyDescent="0.2">
      <c r="A10160" s="80">
        <v>44379</v>
      </c>
      <c r="B10160" s="81">
        <v>44379</v>
      </c>
      <c r="C10160" s="81" t="s">
        <v>939</v>
      </c>
      <c r="D10160" s="82">
        <f>VLOOKUP(Pag_Inicio_Corr_mas_casos[[#This Row],[Corregimiento]],Hoja3!$A$2:$D$676,4,0)</f>
        <v>81009</v>
      </c>
      <c r="E10160" s="81">
        <v>16</v>
      </c>
    </row>
    <row r="10161" spans="1:5" x14ac:dyDescent="0.2">
      <c r="A10161" s="80">
        <v>44379</v>
      </c>
      <c r="B10161" s="81">
        <v>44379</v>
      </c>
      <c r="C10161" s="81" t="s">
        <v>1046</v>
      </c>
      <c r="D10161" s="82">
        <f>VLOOKUP(Pag_Inicio_Corr_mas_casos[[#This Row],[Corregimiento]],Hoja3!$A$2:$D$676,4,0)</f>
        <v>80812</v>
      </c>
      <c r="E10161" s="81">
        <v>15</v>
      </c>
    </row>
    <row r="10162" spans="1:5" x14ac:dyDescent="0.2">
      <c r="A10162" s="80">
        <v>44379</v>
      </c>
      <c r="B10162" s="81">
        <v>44379</v>
      </c>
      <c r="C10162" s="81" t="s">
        <v>957</v>
      </c>
      <c r="D10162" s="82">
        <f>VLOOKUP(Pag_Inicio_Corr_mas_casos[[#This Row],[Corregimiento]],Hoja3!$A$2:$D$676,4,0)</f>
        <v>130716</v>
      </c>
      <c r="E10162" s="81">
        <v>14</v>
      </c>
    </row>
    <row r="10163" spans="1:5" x14ac:dyDescent="0.2">
      <c r="A10163" s="80">
        <v>44379</v>
      </c>
      <c r="B10163" s="81">
        <v>44379</v>
      </c>
      <c r="C10163" s="81" t="s">
        <v>1005</v>
      </c>
      <c r="D10163" s="82">
        <f>VLOOKUP(Pag_Inicio_Corr_mas_casos[[#This Row],[Corregimiento]],Hoja3!$A$2:$D$676,4,0)</f>
        <v>60103</v>
      </c>
      <c r="E10163" s="81">
        <v>14</v>
      </c>
    </row>
    <row r="10164" spans="1:5" x14ac:dyDescent="0.2">
      <c r="A10164" s="80">
        <v>44379</v>
      </c>
      <c r="B10164" s="81">
        <v>44379</v>
      </c>
      <c r="C10164" s="81" t="s">
        <v>1205</v>
      </c>
      <c r="D10164" s="82">
        <f>VLOOKUP(Pag_Inicio_Corr_mas_casos[[#This Row],[Corregimiento]],Hoja3!$A$2:$D$676,4,0)</f>
        <v>10207</v>
      </c>
      <c r="E10164" s="81">
        <v>14</v>
      </c>
    </row>
    <row r="10165" spans="1:5" x14ac:dyDescent="0.2">
      <c r="A10165" s="80">
        <v>44379</v>
      </c>
      <c r="B10165" s="81">
        <v>44379</v>
      </c>
      <c r="C10165" s="81" t="s">
        <v>942</v>
      </c>
      <c r="D10165" s="82">
        <f>VLOOKUP(Pag_Inicio_Corr_mas_casos[[#This Row],[Corregimiento]],Hoja3!$A$2:$D$676,4,0)</f>
        <v>80807</v>
      </c>
      <c r="E10165" s="81">
        <v>14</v>
      </c>
    </row>
    <row r="10166" spans="1:5" x14ac:dyDescent="0.2">
      <c r="A10166" s="80">
        <v>44379</v>
      </c>
      <c r="B10166" s="81">
        <v>44379</v>
      </c>
      <c r="C10166" s="81" t="s">
        <v>1068</v>
      </c>
      <c r="D10166" s="82">
        <f>VLOOKUP(Pag_Inicio_Corr_mas_casos[[#This Row],[Corregimiento]],Hoja3!$A$2:$D$676,4,0)</f>
        <v>130101</v>
      </c>
      <c r="E10166" s="81">
        <v>14</v>
      </c>
    </row>
    <row r="10167" spans="1:5" x14ac:dyDescent="0.2">
      <c r="A10167" s="80">
        <v>44379</v>
      </c>
      <c r="B10167" s="81">
        <v>44379</v>
      </c>
      <c r="C10167" s="81" t="s">
        <v>1054</v>
      </c>
      <c r="D10167" s="82">
        <f>VLOOKUP(Pag_Inicio_Corr_mas_casos[[#This Row],[Corregimiento]],Hoja3!$A$2:$D$676,4,0)</f>
        <v>130102</v>
      </c>
      <c r="E10167" s="81">
        <v>14</v>
      </c>
    </row>
    <row r="10168" spans="1:5" x14ac:dyDescent="0.2">
      <c r="A10168" s="32">
        <v>44380</v>
      </c>
      <c r="B10168" s="33">
        <v>44380</v>
      </c>
      <c r="C10168" s="33" t="s">
        <v>1054</v>
      </c>
      <c r="D10168" s="34">
        <f>VLOOKUP(Pag_Inicio_Corr_mas_casos[[#This Row],[Corregimiento]],Hoja3!$A$2:$D$676,4,0)</f>
        <v>130102</v>
      </c>
      <c r="E10168" s="33">
        <v>41</v>
      </c>
    </row>
    <row r="10169" spans="1:5" x14ac:dyDescent="0.2">
      <c r="A10169" s="32">
        <v>44380</v>
      </c>
      <c r="B10169" s="33">
        <v>44380</v>
      </c>
      <c r="C10169" s="33" t="s">
        <v>1036</v>
      </c>
      <c r="D10169" s="34">
        <f>VLOOKUP(Pag_Inicio_Corr_mas_casos[[#This Row],[Corregimiento]],Hoja3!$A$2:$D$676,4,0)</f>
        <v>130106</v>
      </c>
      <c r="E10169" s="33">
        <v>36</v>
      </c>
    </row>
    <row r="10170" spans="1:5" x14ac:dyDescent="0.2">
      <c r="A10170" s="32">
        <v>44380</v>
      </c>
      <c r="B10170" s="33">
        <v>44380</v>
      </c>
      <c r="C10170" s="33" t="s">
        <v>1015</v>
      </c>
      <c r="D10170" s="34">
        <f>VLOOKUP(Pag_Inicio_Corr_mas_casos[[#This Row],[Corregimiento]],Hoja3!$A$2:$D$676,4,0)</f>
        <v>130702</v>
      </c>
      <c r="E10170" s="33">
        <v>33</v>
      </c>
    </row>
    <row r="10171" spans="1:5" x14ac:dyDescent="0.2">
      <c r="A10171" s="32">
        <v>44380</v>
      </c>
      <c r="B10171" s="33">
        <v>44380</v>
      </c>
      <c r="C10171" s="33" t="s">
        <v>973</v>
      </c>
      <c r="D10171" s="34">
        <f>VLOOKUP(Pag_Inicio_Corr_mas_casos[[#This Row],[Corregimiento]],Hoja3!$A$2:$D$676,4,0)</f>
        <v>20606</v>
      </c>
      <c r="E10171" s="33">
        <v>26</v>
      </c>
    </row>
    <row r="10172" spans="1:5" x14ac:dyDescent="0.2">
      <c r="A10172" s="32">
        <v>44380</v>
      </c>
      <c r="B10172" s="33">
        <v>44380</v>
      </c>
      <c r="C10172" s="33" t="s">
        <v>1012</v>
      </c>
      <c r="D10172" s="34">
        <f>VLOOKUP(Pag_Inicio_Corr_mas_casos[[#This Row],[Corregimiento]],Hoja3!$A$2:$D$676,4,0)</f>
        <v>80819</v>
      </c>
      <c r="E10172" s="33">
        <v>26</v>
      </c>
    </row>
    <row r="10173" spans="1:5" x14ac:dyDescent="0.2">
      <c r="A10173" s="32">
        <v>44380</v>
      </c>
      <c r="B10173" s="33">
        <v>44380</v>
      </c>
      <c r="C10173" s="33" t="s">
        <v>938</v>
      </c>
      <c r="D10173" s="34">
        <f>VLOOKUP(Pag_Inicio_Corr_mas_casos[[#This Row],[Corregimiento]],Hoja3!$A$2:$D$676,4,0)</f>
        <v>130717</v>
      </c>
      <c r="E10173" s="33">
        <v>23</v>
      </c>
    </row>
    <row r="10174" spans="1:5" x14ac:dyDescent="0.2">
      <c r="A10174" s="32">
        <v>44380</v>
      </c>
      <c r="B10174" s="33">
        <v>44380</v>
      </c>
      <c r="C10174" s="33" t="s">
        <v>1234</v>
      </c>
      <c r="D10174" s="34">
        <f>VLOOKUP(Pag_Inicio_Corr_mas_casos[[#This Row],[Corregimiento]],Hoja3!$A$2:$D$676,4,0)</f>
        <v>60202</v>
      </c>
      <c r="E10174" s="33">
        <v>23</v>
      </c>
    </row>
    <row r="10175" spans="1:5" x14ac:dyDescent="0.2">
      <c r="A10175" s="32">
        <v>44380</v>
      </c>
      <c r="B10175" s="33">
        <v>44380</v>
      </c>
      <c r="C10175" s="33" t="s">
        <v>1005</v>
      </c>
      <c r="D10175" s="34">
        <f>VLOOKUP(Pag_Inicio_Corr_mas_casos[[#This Row],[Corregimiento]],Hoja3!$A$2:$D$676,4,0)</f>
        <v>60103</v>
      </c>
      <c r="E10175" s="33">
        <v>22</v>
      </c>
    </row>
    <row r="10176" spans="1:5" x14ac:dyDescent="0.2">
      <c r="A10176" s="32">
        <v>44380</v>
      </c>
      <c r="B10176" s="33">
        <v>44380</v>
      </c>
      <c r="C10176" s="33" t="s">
        <v>1068</v>
      </c>
      <c r="D10176" s="34">
        <f>VLOOKUP(Pag_Inicio_Corr_mas_casos[[#This Row],[Corregimiento]],Hoja3!$A$2:$D$676,4,0)</f>
        <v>130101</v>
      </c>
      <c r="E10176" s="33">
        <v>22</v>
      </c>
    </row>
    <row r="10177" spans="1:5" x14ac:dyDescent="0.2">
      <c r="A10177" s="32">
        <v>44380</v>
      </c>
      <c r="B10177" s="33">
        <v>44380</v>
      </c>
      <c r="C10177" s="33" t="s">
        <v>940</v>
      </c>
      <c r="D10177" s="34">
        <f>VLOOKUP(Pag_Inicio_Corr_mas_casos[[#This Row],[Corregimiento]],Hoja3!$A$2:$D$676,4,0)</f>
        <v>80806</v>
      </c>
      <c r="E10177" s="33">
        <v>21</v>
      </c>
    </row>
    <row r="10178" spans="1:5" x14ac:dyDescent="0.2">
      <c r="A10178" s="32">
        <v>44380</v>
      </c>
      <c r="B10178" s="33">
        <v>44380</v>
      </c>
      <c r="C10178" s="33" t="s">
        <v>1046</v>
      </c>
      <c r="D10178" s="34">
        <f>VLOOKUP(Pag_Inicio_Corr_mas_casos[[#This Row],[Corregimiento]],Hoja3!$A$2:$D$676,4,0)</f>
        <v>80812</v>
      </c>
      <c r="E10178" s="33">
        <v>21</v>
      </c>
    </row>
    <row r="10179" spans="1:5" x14ac:dyDescent="0.2">
      <c r="A10179" s="32">
        <v>44380</v>
      </c>
      <c r="B10179" s="33">
        <v>44380</v>
      </c>
      <c r="C10179" s="33" t="s">
        <v>944</v>
      </c>
      <c r="D10179" s="34">
        <f>VLOOKUP(Pag_Inicio_Corr_mas_casos[[#This Row],[Corregimiento]],Hoja3!$A$2:$D$676,4,0)</f>
        <v>130708</v>
      </c>
      <c r="E10179" s="33">
        <v>20</v>
      </c>
    </row>
    <row r="10180" spans="1:5" x14ac:dyDescent="0.2">
      <c r="A10180" s="32">
        <v>44380</v>
      </c>
      <c r="B10180" s="33">
        <v>44380</v>
      </c>
      <c r="C10180" s="33" t="s">
        <v>1071</v>
      </c>
      <c r="D10180" s="34">
        <f>VLOOKUP(Pag_Inicio_Corr_mas_casos[[#This Row],[Corregimiento]],Hoja3!$A$2:$D$676,4,0)</f>
        <v>130718</v>
      </c>
      <c r="E10180" s="33">
        <v>20</v>
      </c>
    </row>
    <row r="10181" spans="1:5" x14ac:dyDescent="0.2">
      <c r="A10181" s="32">
        <v>44380</v>
      </c>
      <c r="B10181" s="33">
        <v>44380</v>
      </c>
      <c r="C10181" s="33" t="s">
        <v>1011</v>
      </c>
      <c r="D10181" s="34">
        <f>VLOOKUP(Pag_Inicio_Corr_mas_casos[[#This Row],[Corregimiento]],Hoja3!$A$2:$D$676,4,0)</f>
        <v>80809</v>
      </c>
      <c r="E10181" s="33">
        <v>19</v>
      </c>
    </row>
    <row r="10182" spans="1:5" x14ac:dyDescent="0.2">
      <c r="A10182" s="32">
        <v>44380</v>
      </c>
      <c r="B10182" s="33">
        <v>44380</v>
      </c>
      <c r="C10182" s="33" t="s">
        <v>950</v>
      </c>
      <c r="D10182" s="34">
        <f>VLOOKUP(Pag_Inicio_Corr_mas_casos[[#This Row],[Corregimiento]],Hoja3!$A$2:$D$676,4,0)</f>
        <v>130107</v>
      </c>
      <c r="E10182" s="33">
        <v>19</v>
      </c>
    </row>
    <row r="10183" spans="1:5" x14ac:dyDescent="0.2">
      <c r="A10183" s="32">
        <v>44380</v>
      </c>
      <c r="B10183" s="33">
        <v>44380</v>
      </c>
      <c r="C10183" s="33" t="s">
        <v>957</v>
      </c>
      <c r="D10183" s="34">
        <f>VLOOKUP(Pag_Inicio_Corr_mas_casos[[#This Row],[Corregimiento]],Hoja3!$A$2:$D$676,4,0)</f>
        <v>130716</v>
      </c>
      <c r="E10183" s="33">
        <v>19</v>
      </c>
    </row>
    <row r="10184" spans="1:5" x14ac:dyDescent="0.2">
      <c r="A10184" s="32">
        <v>44380</v>
      </c>
      <c r="B10184" s="33">
        <v>44380</v>
      </c>
      <c r="C10184" s="33" t="s">
        <v>959</v>
      </c>
      <c r="D10184" s="34">
        <f>VLOOKUP(Pag_Inicio_Corr_mas_casos[[#This Row],[Corregimiento]],Hoja3!$A$2:$D$676,4,0)</f>
        <v>130701</v>
      </c>
      <c r="E10184" s="33">
        <v>19</v>
      </c>
    </row>
    <row r="10185" spans="1:5" x14ac:dyDescent="0.2">
      <c r="A10185" s="32">
        <v>44380</v>
      </c>
      <c r="B10185" s="33">
        <v>44380</v>
      </c>
      <c r="C10185" s="33" t="s">
        <v>1038</v>
      </c>
      <c r="D10185" s="34">
        <f>VLOOKUP(Pag_Inicio_Corr_mas_casos[[#This Row],[Corregimiento]],Hoja3!$A$2:$D$676,4,0)</f>
        <v>130108</v>
      </c>
      <c r="E10185" s="33">
        <v>18</v>
      </c>
    </row>
    <row r="10186" spans="1:5" x14ac:dyDescent="0.2">
      <c r="A10186" s="32">
        <v>44380</v>
      </c>
      <c r="B10186" s="33">
        <v>44380</v>
      </c>
      <c r="C10186" s="33" t="s">
        <v>937</v>
      </c>
      <c r="D10186" s="34">
        <f>VLOOKUP(Pag_Inicio_Corr_mas_casos[[#This Row],[Corregimiento]],Hoja3!$A$2:$D$676,4,0)</f>
        <v>80810</v>
      </c>
      <c r="E10186" s="33">
        <v>18</v>
      </c>
    </row>
    <row r="10187" spans="1:5" x14ac:dyDescent="0.2">
      <c r="A10187" s="32">
        <v>44380</v>
      </c>
      <c r="B10187" s="33">
        <v>44380</v>
      </c>
      <c r="C10187" s="33" t="s">
        <v>953</v>
      </c>
      <c r="D10187" s="34">
        <f>VLOOKUP(Pag_Inicio_Corr_mas_casos[[#This Row],[Corregimiento]],Hoja3!$A$2:$D$676,4,0)</f>
        <v>80817</v>
      </c>
      <c r="E10187" s="33">
        <v>18</v>
      </c>
    </row>
    <row r="10188" spans="1:5" x14ac:dyDescent="0.2">
      <c r="A10188" s="35">
        <v>44381</v>
      </c>
      <c r="B10188" s="36">
        <v>44381</v>
      </c>
      <c r="C10188" s="36" t="s">
        <v>1054</v>
      </c>
      <c r="D10188" s="37">
        <f>VLOOKUP(Pag_Inicio_Corr_mas_casos[[#This Row],[Corregimiento]],Hoja3!$A$2:$D$676,4,0)</f>
        <v>130102</v>
      </c>
      <c r="E10188" s="36">
        <v>23</v>
      </c>
    </row>
    <row r="10189" spans="1:5" x14ac:dyDescent="0.2">
      <c r="A10189" s="35">
        <v>44381</v>
      </c>
      <c r="B10189" s="36">
        <v>44381</v>
      </c>
      <c r="C10189" s="36" t="s">
        <v>1068</v>
      </c>
      <c r="D10189" s="37">
        <f>VLOOKUP(Pag_Inicio_Corr_mas_casos[[#This Row],[Corregimiento]],Hoja3!$A$2:$D$676,4,0)</f>
        <v>130101</v>
      </c>
      <c r="E10189" s="36">
        <v>21</v>
      </c>
    </row>
    <row r="10190" spans="1:5" x14ac:dyDescent="0.2">
      <c r="A10190" s="35">
        <v>44381</v>
      </c>
      <c r="B10190" s="36">
        <v>44381</v>
      </c>
      <c r="C10190" s="36" t="s">
        <v>957</v>
      </c>
      <c r="D10190" s="37">
        <f>VLOOKUP(Pag_Inicio_Corr_mas_casos[[#This Row],[Corregimiento]],Hoja3!$A$2:$D$676,4,0)</f>
        <v>130716</v>
      </c>
      <c r="E10190" s="36">
        <v>19</v>
      </c>
    </row>
    <row r="10191" spans="1:5" x14ac:dyDescent="0.2">
      <c r="A10191" s="35">
        <v>44381</v>
      </c>
      <c r="B10191" s="36">
        <v>44381</v>
      </c>
      <c r="C10191" s="36" t="s">
        <v>1011</v>
      </c>
      <c r="D10191" s="37">
        <f>VLOOKUP(Pag_Inicio_Corr_mas_casos[[#This Row],[Corregimiento]],Hoja3!$A$2:$D$676,4,0)</f>
        <v>80809</v>
      </c>
      <c r="E10191" s="36">
        <v>18</v>
      </c>
    </row>
    <row r="10192" spans="1:5" x14ac:dyDescent="0.2">
      <c r="A10192" s="35">
        <v>44381</v>
      </c>
      <c r="B10192" s="36">
        <v>44381</v>
      </c>
      <c r="C10192" s="36" t="s">
        <v>1012</v>
      </c>
      <c r="D10192" s="37">
        <f>VLOOKUP(Pag_Inicio_Corr_mas_casos[[#This Row],[Corregimiento]],Hoja3!$A$2:$D$676,4,0)</f>
        <v>80819</v>
      </c>
      <c r="E10192" s="36">
        <v>18</v>
      </c>
    </row>
    <row r="10193" spans="1:5" x14ac:dyDescent="0.2">
      <c r="A10193" s="35">
        <v>44381</v>
      </c>
      <c r="B10193" s="36">
        <v>44381</v>
      </c>
      <c r="C10193" s="36" t="s">
        <v>1046</v>
      </c>
      <c r="D10193" s="37">
        <f>VLOOKUP(Pag_Inicio_Corr_mas_casos[[#This Row],[Corregimiento]],Hoja3!$A$2:$D$676,4,0)</f>
        <v>80812</v>
      </c>
      <c r="E10193" s="36">
        <v>18</v>
      </c>
    </row>
    <row r="10194" spans="1:5" x14ac:dyDescent="0.2">
      <c r="A10194" s="35">
        <v>44381</v>
      </c>
      <c r="B10194" s="36">
        <v>44381</v>
      </c>
      <c r="C10194" s="36" t="s">
        <v>1015</v>
      </c>
      <c r="D10194" s="37">
        <f>VLOOKUP(Pag_Inicio_Corr_mas_casos[[#This Row],[Corregimiento]],Hoja3!$A$2:$D$676,4,0)</f>
        <v>130702</v>
      </c>
      <c r="E10194" s="36">
        <v>17</v>
      </c>
    </row>
    <row r="10195" spans="1:5" x14ac:dyDescent="0.2">
      <c r="A10195" s="35">
        <v>44381</v>
      </c>
      <c r="B10195" s="36">
        <v>44381</v>
      </c>
      <c r="C10195" s="36" t="s">
        <v>937</v>
      </c>
      <c r="D10195" s="37">
        <f>VLOOKUP(Pag_Inicio_Corr_mas_casos[[#This Row],[Corregimiento]],Hoja3!$A$2:$D$676,4,0)</f>
        <v>80810</v>
      </c>
      <c r="E10195" s="36">
        <v>15</v>
      </c>
    </row>
    <row r="10196" spans="1:5" x14ac:dyDescent="0.2">
      <c r="A10196" s="35">
        <v>44381</v>
      </c>
      <c r="B10196" s="36">
        <v>44381</v>
      </c>
      <c r="C10196" s="36" t="s">
        <v>941</v>
      </c>
      <c r="D10196" s="37">
        <f>VLOOKUP(Pag_Inicio_Corr_mas_casos[[#This Row],[Corregimiento]],Hoja3!$A$2:$D$676,4,0)</f>
        <v>80823</v>
      </c>
      <c r="E10196" s="36">
        <v>14</v>
      </c>
    </row>
    <row r="10197" spans="1:5" x14ac:dyDescent="0.2">
      <c r="A10197" s="35">
        <v>44381</v>
      </c>
      <c r="B10197" s="36">
        <v>44381</v>
      </c>
      <c r="C10197" s="36" t="s">
        <v>953</v>
      </c>
      <c r="D10197" s="37">
        <f>VLOOKUP(Pag_Inicio_Corr_mas_casos[[#This Row],[Corregimiento]],Hoja3!$A$2:$D$676,4,0)</f>
        <v>80817</v>
      </c>
      <c r="E10197" s="36">
        <v>14</v>
      </c>
    </row>
    <row r="10198" spans="1:5" x14ac:dyDescent="0.2">
      <c r="A10198" s="35">
        <v>44381</v>
      </c>
      <c r="B10198" s="36">
        <v>44381</v>
      </c>
      <c r="C10198" s="36" t="s">
        <v>1234</v>
      </c>
      <c r="D10198" s="37">
        <f>VLOOKUP(Pag_Inicio_Corr_mas_casos[[#This Row],[Corregimiento]],Hoja3!$A$2:$D$676,4,0)</f>
        <v>60202</v>
      </c>
      <c r="E10198" s="36">
        <v>14</v>
      </c>
    </row>
    <row r="10199" spans="1:5" x14ac:dyDescent="0.2">
      <c r="A10199" s="35">
        <v>44381</v>
      </c>
      <c r="B10199" s="36">
        <v>44381</v>
      </c>
      <c r="C10199" s="36" t="s">
        <v>944</v>
      </c>
      <c r="D10199" s="37">
        <f>VLOOKUP(Pag_Inicio_Corr_mas_casos[[#This Row],[Corregimiento]],Hoja3!$A$2:$D$676,4,0)</f>
        <v>130708</v>
      </c>
      <c r="E10199" s="36">
        <v>14</v>
      </c>
    </row>
    <row r="10200" spans="1:5" x14ac:dyDescent="0.2">
      <c r="A10200" s="35">
        <v>44381</v>
      </c>
      <c r="B10200" s="36">
        <v>44381</v>
      </c>
      <c r="C10200" s="36" t="s">
        <v>947</v>
      </c>
      <c r="D10200" s="37">
        <f>VLOOKUP(Pag_Inicio_Corr_mas_casos[[#This Row],[Corregimiento]],Hoja3!$A$2:$D$676,4,0)</f>
        <v>80826</v>
      </c>
      <c r="E10200" s="36">
        <v>13</v>
      </c>
    </row>
    <row r="10201" spans="1:5" x14ac:dyDescent="0.2">
      <c r="A10201" s="35">
        <v>44381</v>
      </c>
      <c r="B10201" s="36">
        <v>44381</v>
      </c>
      <c r="C10201" s="36" t="s">
        <v>939</v>
      </c>
      <c r="D10201" s="37">
        <f>VLOOKUP(Pag_Inicio_Corr_mas_casos[[#This Row],[Corregimiento]],Hoja3!$A$2:$D$676,4,0)</f>
        <v>81009</v>
      </c>
      <c r="E10201" s="36">
        <v>13</v>
      </c>
    </row>
    <row r="10202" spans="1:5" x14ac:dyDescent="0.2">
      <c r="A10202" s="35">
        <v>44381</v>
      </c>
      <c r="B10202" s="36">
        <v>44381</v>
      </c>
      <c r="C10202" s="36" t="s">
        <v>938</v>
      </c>
      <c r="D10202" s="37">
        <f>VLOOKUP(Pag_Inicio_Corr_mas_casos[[#This Row],[Corregimiento]],Hoja3!$A$2:$D$676,4,0)</f>
        <v>130717</v>
      </c>
      <c r="E10202" s="36">
        <v>13</v>
      </c>
    </row>
    <row r="10203" spans="1:5" x14ac:dyDescent="0.2">
      <c r="A10203" s="35">
        <v>44381</v>
      </c>
      <c r="B10203" s="36">
        <v>44381</v>
      </c>
      <c r="C10203" s="36" t="s">
        <v>772</v>
      </c>
      <c r="D10203" s="37">
        <f>VLOOKUP(Pag_Inicio_Corr_mas_casos[[#This Row],[Corregimiento]],Hoja3!$A$2:$D$676,4,0)</f>
        <v>80821</v>
      </c>
      <c r="E10203" s="36">
        <v>13</v>
      </c>
    </row>
    <row r="10204" spans="1:5" x14ac:dyDescent="0.2">
      <c r="A10204" s="35">
        <v>44381</v>
      </c>
      <c r="B10204" s="36">
        <v>44381</v>
      </c>
      <c r="C10204" s="36" t="s">
        <v>1005</v>
      </c>
      <c r="D10204" s="37">
        <f>VLOOKUP(Pag_Inicio_Corr_mas_casos[[#This Row],[Corregimiento]],Hoja3!$A$2:$D$676,4,0)</f>
        <v>60103</v>
      </c>
      <c r="E10204" s="36">
        <v>13</v>
      </c>
    </row>
    <row r="10205" spans="1:5" x14ac:dyDescent="0.2">
      <c r="A10205" s="35">
        <v>44381</v>
      </c>
      <c r="B10205" s="36">
        <v>44381</v>
      </c>
      <c r="C10205" s="36" t="s">
        <v>1010</v>
      </c>
      <c r="D10205" s="37">
        <f>VLOOKUP(Pag_Inicio_Corr_mas_casos[[#This Row],[Corregimiento]],Hoja3!$A$2:$D$676,4,0)</f>
        <v>130312</v>
      </c>
      <c r="E10205" s="36">
        <v>13</v>
      </c>
    </row>
    <row r="10206" spans="1:5" x14ac:dyDescent="0.2">
      <c r="A10206" s="35">
        <v>44381</v>
      </c>
      <c r="B10206" s="36">
        <v>44381</v>
      </c>
      <c r="C10206" s="36" t="s">
        <v>1205</v>
      </c>
      <c r="D10206" s="37">
        <f>VLOOKUP(Pag_Inicio_Corr_mas_casos[[#This Row],[Corregimiento]],Hoja3!$A$2:$D$676,4,0)</f>
        <v>10207</v>
      </c>
      <c r="E10206" s="36">
        <v>12</v>
      </c>
    </row>
    <row r="10207" spans="1:5" x14ac:dyDescent="0.2">
      <c r="A10207" s="35">
        <v>44381</v>
      </c>
      <c r="B10207" s="36">
        <v>44381</v>
      </c>
      <c r="C10207" s="36" t="s">
        <v>1261</v>
      </c>
      <c r="D10207" s="37">
        <f>VLOOKUP(Pag_Inicio_Corr_mas_casos[[#This Row],[Corregimiento]],Hoja3!$A$2:$D$676,4,0)</f>
        <v>90305</v>
      </c>
      <c r="E10207" s="36">
        <v>12</v>
      </c>
    </row>
    <row r="10208" spans="1:5" x14ac:dyDescent="0.2">
      <c r="A10208" s="59">
        <v>44382</v>
      </c>
      <c r="B10208" s="60">
        <v>44382</v>
      </c>
      <c r="C10208" s="60" t="s">
        <v>961</v>
      </c>
      <c r="D10208" s="61">
        <f>VLOOKUP(Pag_Inicio_Corr_mas_casos[[#This Row],[Corregimiento]],Hoja3!$A$2:$D$676,4,0)</f>
        <v>20601</v>
      </c>
      <c r="E10208" s="60">
        <v>19</v>
      </c>
    </row>
    <row r="10209" spans="1:5" x14ac:dyDescent="0.2">
      <c r="A10209" s="59">
        <v>44382</v>
      </c>
      <c r="B10209" s="60">
        <v>44382</v>
      </c>
      <c r="C10209" s="60" t="s">
        <v>1054</v>
      </c>
      <c r="D10209" s="61">
        <f>VLOOKUP(Pag_Inicio_Corr_mas_casos[[#This Row],[Corregimiento]],Hoja3!$A$2:$D$676,4,0)</f>
        <v>130102</v>
      </c>
      <c r="E10209" s="60">
        <v>19</v>
      </c>
    </row>
    <row r="10210" spans="1:5" x14ac:dyDescent="0.2">
      <c r="A10210" s="59">
        <v>44382</v>
      </c>
      <c r="B10210" s="60">
        <v>44382</v>
      </c>
      <c r="C10210" s="60" t="s">
        <v>973</v>
      </c>
      <c r="D10210" s="61">
        <f>VLOOKUP(Pag_Inicio_Corr_mas_casos[[#This Row],[Corregimiento]],Hoja3!$A$2:$D$676,4,0)</f>
        <v>20606</v>
      </c>
      <c r="E10210" s="60">
        <v>14</v>
      </c>
    </row>
    <row r="10211" spans="1:5" x14ac:dyDescent="0.2">
      <c r="A10211" s="59">
        <v>44382</v>
      </c>
      <c r="B10211" s="60">
        <v>44382</v>
      </c>
      <c r="C10211" s="60" t="s">
        <v>1011</v>
      </c>
      <c r="D10211" s="61">
        <f>VLOOKUP(Pag_Inicio_Corr_mas_casos[[#This Row],[Corregimiento]],Hoja3!$A$2:$D$676,4,0)</f>
        <v>80809</v>
      </c>
      <c r="E10211" s="60">
        <v>13</v>
      </c>
    </row>
    <row r="10212" spans="1:5" x14ac:dyDescent="0.2">
      <c r="A10212" s="59">
        <v>44382</v>
      </c>
      <c r="B10212" s="60">
        <v>44382</v>
      </c>
      <c r="C10212" s="60" t="s">
        <v>1325</v>
      </c>
      <c r="D10212" s="61">
        <f>VLOOKUP(Pag_Inicio_Corr_mas_casos[[#This Row],[Corregimiento]],Hoja3!$A$2:$D$676,4,0)</f>
        <v>130907</v>
      </c>
      <c r="E10212" s="60">
        <v>13</v>
      </c>
    </row>
    <row r="10213" spans="1:5" x14ac:dyDescent="0.2">
      <c r="A10213" s="59">
        <v>44382</v>
      </c>
      <c r="B10213" s="60">
        <v>44382</v>
      </c>
      <c r="C10213" s="60" t="s">
        <v>1015</v>
      </c>
      <c r="D10213" s="61">
        <f>VLOOKUP(Pag_Inicio_Corr_mas_casos[[#This Row],[Corregimiento]],Hoja3!$A$2:$D$676,4,0)</f>
        <v>130702</v>
      </c>
      <c r="E10213" s="60">
        <v>12</v>
      </c>
    </row>
    <row r="10214" spans="1:5" x14ac:dyDescent="0.2">
      <c r="A10214" s="59">
        <v>44382</v>
      </c>
      <c r="B10214" s="60">
        <v>44382</v>
      </c>
      <c r="C10214" s="60" t="s">
        <v>1070</v>
      </c>
      <c r="D10214" s="61">
        <f>VLOOKUP(Pag_Inicio_Corr_mas_casos[[#This Row],[Corregimiento]],Hoja3!$A$2:$D$676,4,0)</f>
        <v>91011</v>
      </c>
      <c r="E10214" s="60">
        <v>12</v>
      </c>
    </row>
    <row r="10215" spans="1:5" x14ac:dyDescent="0.2">
      <c r="A10215" s="59">
        <v>44382</v>
      </c>
      <c r="B10215" s="60">
        <v>44382</v>
      </c>
      <c r="C10215" s="60" t="s">
        <v>1060</v>
      </c>
      <c r="D10215" s="61">
        <f>VLOOKUP(Pag_Inicio_Corr_mas_casos[[#This Row],[Corregimiento]],Hoja3!$A$2:$D$676,4,0)</f>
        <v>40601</v>
      </c>
      <c r="E10215" s="60">
        <v>12</v>
      </c>
    </row>
    <row r="10216" spans="1:5" x14ac:dyDescent="0.2">
      <c r="A10216" s="59">
        <v>44382</v>
      </c>
      <c r="B10216" s="60">
        <v>44382</v>
      </c>
      <c r="C10216" s="60" t="s">
        <v>1027</v>
      </c>
      <c r="D10216" s="61">
        <f>VLOOKUP(Pag_Inicio_Corr_mas_casos[[#This Row],[Corregimiento]],Hoja3!$A$2:$D$676,4,0)</f>
        <v>30103</v>
      </c>
      <c r="E10216" s="60">
        <v>11</v>
      </c>
    </row>
    <row r="10217" spans="1:5" x14ac:dyDescent="0.2">
      <c r="A10217" s="59">
        <v>44382</v>
      </c>
      <c r="B10217" s="60">
        <v>44382</v>
      </c>
      <c r="C10217" s="60" t="s">
        <v>1031</v>
      </c>
      <c r="D10217" s="61">
        <f>VLOOKUP(Pag_Inicio_Corr_mas_casos[[#This Row],[Corregimiento]],Hoja3!$A$2:$D$676,4,0)</f>
        <v>60102</v>
      </c>
      <c r="E10217" s="60">
        <v>10</v>
      </c>
    </row>
    <row r="10218" spans="1:5" x14ac:dyDescent="0.2">
      <c r="A10218" s="59">
        <v>44382</v>
      </c>
      <c r="B10218" s="60">
        <v>44382</v>
      </c>
      <c r="C10218" s="60" t="s">
        <v>959</v>
      </c>
      <c r="D10218" s="61">
        <f>VLOOKUP(Pag_Inicio_Corr_mas_casos[[#This Row],[Corregimiento]],Hoja3!$A$2:$D$676,4,0)</f>
        <v>130701</v>
      </c>
      <c r="E10218" s="60">
        <v>10</v>
      </c>
    </row>
    <row r="10219" spans="1:5" x14ac:dyDescent="0.2">
      <c r="A10219" s="59">
        <v>44382</v>
      </c>
      <c r="B10219" s="60">
        <v>44382</v>
      </c>
      <c r="C10219" s="60" t="s">
        <v>943</v>
      </c>
      <c r="D10219" s="61">
        <f>VLOOKUP(Pag_Inicio_Corr_mas_casos[[#This Row],[Corregimiento]],Hoja3!$A$2:$D$676,4,0)</f>
        <v>80816</v>
      </c>
      <c r="E10219" s="60">
        <v>9</v>
      </c>
    </row>
    <row r="10220" spans="1:5" x14ac:dyDescent="0.2">
      <c r="A10220" s="59">
        <v>44382</v>
      </c>
      <c r="B10220" s="60">
        <v>44382</v>
      </c>
      <c r="C10220" s="60" t="s">
        <v>1036</v>
      </c>
      <c r="D10220" s="61">
        <f>VLOOKUP(Pag_Inicio_Corr_mas_casos[[#This Row],[Corregimiento]],Hoja3!$A$2:$D$676,4,0)</f>
        <v>130106</v>
      </c>
      <c r="E10220" s="60">
        <v>9</v>
      </c>
    </row>
    <row r="10221" spans="1:5" x14ac:dyDescent="0.2">
      <c r="A10221" s="59">
        <v>44382</v>
      </c>
      <c r="B10221" s="60">
        <v>44382</v>
      </c>
      <c r="C10221" s="60" t="s">
        <v>772</v>
      </c>
      <c r="D10221" s="61">
        <f>VLOOKUP(Pag_Inicio_Corr_mas_casos[[#This Row],[Corregimiento]],Hoja3!$A$2:$D$676,4,0)</f>
        <v>80821</v>
      </c>
      <c r="E10221" s="60">
        <v>8</v>
      </c>
    </row>
    <row r="10222" spans="1:5" x14ac:dyDescent="0.2">
      <c r="A10222" s="59">
        <v>44382</v>
      </c>
      <c r="B10222" s="60">
        <v>44382</v>
      </c>
      <c r="C10222" s="60" t="s">
        <v>970</v>
      </c>
      <c r="D10222" s="61">
        <f>VLOOKUP(Pag_Inicio_Corr_mas_casos[[#This Row],[Corregimiento]],Hoja3!$A$2:$D$676,4,0)</f>
        <v>40606</v>
      </c>
      <c r="E10222" s="60">
        <v>8</v>
      </c>
    </row>
    <row r="10223" spans="1:5" x14ac:dyDescent="0.2">
      <c r="A10223" s="59">
        <v>44382</v>
      </c>
      <c r="B10223" s="60">
        <v>44382</v>
      </c>
      <c r="C10223" s="60" t="s">
        <v>956</v>
      </c>
      <c r="D10223" s="61">
        <f>VLOOKUP(Pag_Inicio_Corr_mas_casos[[#This Row],[Corregimiento]],Hoja3!$A$2:$D$676,4,0)</f>
        <v>80815</v>
      </c>
      <c r="E10223" s="60">
        <v>8</v>
      </c>
    </row>
    <row r="10224" spans="1:5" x14ac:dyDescent="0.2">
      <c r="A10224" s="59">
        <v>44382</v>
      </c>
      <c r="B10224" s="60">
        <v>44382</v>
      </c>
      <c r="C10224" s="60" t="s">
        <v>1012</v>
      </c>
      <c r="D10224" s="61">
        <f>VLOOKUP(Pag_Inicio_Corr_mas_casos[[#This Row],[Corregimiento]],Hoja3!$A$2:$D$676,4,0)</f>
        <v>80819</v>
      </c>
      <c r="E10224" s="60">
        <v>8</v>
      </c>
    </row>
    <row r="10225" spans="1:5" x14ac:dyDescent="0.2">
      <c r="A10225" s="59">
        <v>44382</v>
      </c>
      <c r="B10225" s="60">
        <v>44382</v>
      </c>
      <c r="C10225" s="60" t="s">
        <v>956</v>
      </c>
      <c r="D10225" s="61">
        <f>VLOOKUP(Pag_Inicio_Corr_mas_casos[[#This Row],[Corregimiento]],Hoja3!$A$2:$D$676,4,0)</f>
        <v>80815</v>
      </c>
      <c r="E10225" s="60">
        <v>8</v>
      </c>
    </row>
    <row r="10226" spans="1:5" x14ac:dyDescent="0.2">
      <c r="A10226" s="59">
        <v>44382</v>
      </c>
      <c r="B10226" s="60">
        <v>44382</v>
      </c>
      <c r="C10226" s="60" t="s">
        <v>1068</v>
      </c>
      <c r="D10226" s="61">
        <f>VLOOKUP(Pag_Inicio_Corr_mas_casos[[#This Row],[Corregimiento]],Hoja3!$A$2:$D$676,4,0)</f>
        <v>130101</v>
      </c>
      <c r="E10226" s="60">
        <v>8</v>
      </c>
    </row>
    <row r="10227" spans="1:5" x14ac:dyDescent="0.2">
      <c r="A10227" s="59">
        <v>44382</v>
      </c>
      <c r="B10227" s="60">
        <v>44382</v>
      </c>
      <c r="C10227" s="60" t="s">
        <v>950</v>
      </c>
      <c r="D10227" s="61">
        <f>VLOOKUP(Pag_Inicio_Corr_mas_casos[[#This Row],[Corregimiento]],Hoja3!$A$2:$D$676,4,0)</f>
        <v>130107</v>
      </c>
      <c r="E10227" s="60">
        <v>8</v>
      </c>
    </row>
    <row r="10228" spans="1:5" x14ac:dyDescent="0.2">
      <c r="A10228" s="38">
        <v>44383</v>
      </c>
      <c r="B10228" s="39">
        <v>44383</v>
      </c>
      <c r="C10228" s="39" t="s">
        <v>1011</v>
      </c>
      <c r="D10228" s="40">
        <f>VLOOKUP(Pag_Inicio_Corr_mas_casos[[#This Row],[Corregimiento]],Hoja3!$A$2:$D$676,4,0)</f>
        <v>80809</v>
      </c>
      <c r="E10228" s="39">
        <v>32</v>
      </c>
    </row>
    <row r="10229" spans="1:5" x14ac:dyDescent="0.2">
      <c r="A10229" s="38">
        <v>44383</v>
      </c>
      <c r="B10229" s="39">
        <v>44383</v>
      </c>
      <c r="C10229" s="39" t="s">
        <v>940</v>
      </c>
      <c r="D10229" s="40">
        <f>VLOOKUP(Pag_Inicio_Corr_mas_casos[[#This Row],[Corregimiento]],Hoja3!$A$2:$D$676,4,0)</f>
        <v>80806</v>
      </c>
      <c r="E10229" s="39">
        <v>28</v>
      </c>
    </row>
    <row r="10230" spans="1:5" x14ac:dyDescent="0.2">
      <c r="A10230" s="38">
        <v>44383</v>
      </c>
      <c r="B10230" s="39">
        <v>44383</v>
      </c>
      <c r="C10230" s="39" t="s">
        <v>1012</v>
      </c>
      <c r="D10230" s="40">
        <f>VLOOKUP(Pag_Inicio_Corr_mas_casos[[#This Row],[Corregimiento]],Hoja3!$A$2:$D$676,4,0)</f>
        <v>80819</v>
      </c>
      <c r="E10230" s="39">
        <v>28</v>
      </c>
    </row>
    <row r="10231" spans="1:5" x14ac:dyDescent="0.2">
      <c r="A10231" s="38">
        <v>44383</v>
      </c>
      <c r="B10231" s="39">
        <v>44383</v>
      </c>
      <c r="C10231" s="39" t="s">
        <v>1015</v>
      </c>
      <c r="D10231" s="40">
        <f>VLOOKUP(Pag_Inicio_Corr_mas_casos[[#This Row],[Corregimiento]],Hoja3!$A$2:$D$676,4,0)</f>
        <v>130702</v>
      </c>
      <c r="E10231" s="39">
        <v>25</v>
      </c>
    </row>
    <row r="10232" spans="1:5" x14ac:dyDescent="0.2">
      <c r="A10232" s="38">
        <v>44383</v>
      </c>
      <c r="B10232" s="39">
        <v>44383</v>
      </c>
      <c r="C10232" s="39" t="s">
        <v>1067</v>
      </c>
      <c r="D10232" s="40">
        <f>VLOOKUP(Pag_Inicio_Corr_mas_casos[[#This Row],[Corregimiento]],Hoja3!$A$2:$D$676,4,0)</f>
        <v>20201</v>
      </c>
      <c r="E10232" s="39">
        <v>24</v>
      </c>
    </row>
    <row r="10233" spans="1:5" x14ac:dyDescent="0.2">
      <c r="A10233" s="38">
        <v>44383</v>
      </c>
      <c r="B10233" s="39">
        <v>44383</v>
      </c>
      <c r="C10233" s="39" t="s">
        <v>1036</v>
      </c>
      <c r="D10233" s="40">
        <f>VLOOKUP(Pag_Inicio_Corr_mas_casos[[#This Row],[Corregimiento]],Hoja3!$A$2:$D$676,4,0)</f>
        <v>130106</v>
      </c>
      <c r="E10233" s="39">
        <v>24</v>
      </c>
    </row>
    <row r="10234" spans="1:5" x14ac:dyDescent="0.2">
      <c r="A10234" s="38">
        <v>44383</v>
      </c>
      <c r="B10234" s="39">
        <v>44383</v>
      </c>
      <c r="C10234" s="39" t="s">
        <v>1068</v>
      </c>
      <c r="D10234" s="40">
        <f>VLOOKUP(Pag_Inicio_Corr_mas_casos[[#This Row],[Corregimiento]],Hoja3!$A$2:$D$676,4,0)</f>
        <v>130101</v>
      </c>
      <c r="E10234" s="39">
        <v>23</v>
      </c>
    </row>
    <row r="10235" spans="1:5" x14ac:dyDescent="0.2">
      <c r="A10235" s="38">
        <v>44383</v>
      </c>
      <c r="B10235" s="39">
        <v>44383</v>
      </c>
      <c r="C10235" s="39" t="s">
        <v>772</v>
      </c>
      <c r="D10235" s="40">
        <f>VLOOKUP(Pag_Inicio_Corr_mas_casos[[#This Row],[Corregimiento]],Hoja3!$A$2:$D$676,4,0)</f>
        <v>80821</v>
      </c>
      <c r="E10235" s="39">
        <v>23</v>
      </c>
    </row>
    <row r="10236" spans="1:5" x14ac:dyDescent="0.2">
      <c r="A10236" s="38">
        <v>44383</v>
      </c>
      <c r="B10236" s="39">
        <v>44383</v>
      </c>
      <c r="C10236" s="39" t="s">
        <v>1005</v>
      </c>
      <c r="D10236" s="40">
        <f>VLOOKUP(Pag_Inicio_Corr_mas_casos[[#This Row],[Corregimiento]],Hoja3!$A$2:$D$676,4,0)</f>
        <v>60103</v>
      </c>
      <c r="E10236" s="39">
        <v>22</v>
      </c>
    </row>
    <row r="10237" spans="1:5" x14ac:dyDescent="0.2">
      <c r="A10237" s="38">
        <v>44383</v>
      </c>
      <c r="B10237" s="39">
        <v>44383</v>
      </c>
      <c r="C10237" s="39" t="s">
        <v>1022</v>
      </c>
      <c r="D10237" s="40">
        <f>VLOOKUP(Pag_Inicio_Corr_mas_casos[[#This Row],[Corregimiento]],Hoja3!$A$2:$D$676,4,0)</f>
        <v>91001</v>
      </c>
      <c r="E10237" s="39">
        <v>22</v>
      </c>
    </row>
    <row r="10238" spans="1:5" x14ac:dyDescent="0.2">
      <c r="A10238" s="38">
        <v>44383</v>
      </c>
      <c r="B10238" s="39">
        <v>44383</v>
      </c>
      <c r="C10238" s="39" t="s">
        <v>944</v>
      </c>
      <c r="D10238" s="40">
        <f>VLOOKUP(Pag_Inicio_Corr_mas_casos[[#This Row],[Corregimiento]],Hoja3!$A$2:$D$676,4,0)</f>
        <v>130708</v>
      </c>
      <c r="E10238" s="39">
        <v>22</v>
      </c>
    </row>
    <row r="10239" spans="1:5" x14ac:dyDescent="0.2">
      <c r="A10239" s="38">
        <v>44383</v>
      </c>
      <c r="B10239" s="39">
        <v>44383</v>
      </c>
      <c r="C10239" s="39" t="s">
        <v>959</v>
      </c>
      <c r="D10239" s="40">
        <f>VLOOKUP(Pag_Inicio_Corr_mas_casos[[#This Row],[Corregimiento]],Hoja3!$A$2:$D$676,4,0)</f>
        <v>130701</v>
      </c>
      <c r="E10239" s="39">
        <v>22</v>
      </c>
    </row>
    <row r="10240" spans="1:5" x14ac:dyDescent="0.2">
      <c r="A10240" s="38">
        <v>44383</v>
      </c>
      <c r="B10240" s="39">
        <v>44383</v>
      </c>
      <c r="C10240" s="39" t="s">
        <v>947</v>
      </c>
      <c r="D10240" s="40">
        <f>VLOOKUP(Pag_Inicio_Corr_mas_casos[[#This Row],[Corregimiento]],Hoja3!$A$2:$D$676,4,0)</f>
        <v>80826</v>
      </c>
      <c r="E10240" s="39">
        <v>21</v>
      </c>
    </row>
    <row r="10241" spans="1:5" x14ac:dyDescent="0.2">
      <c r="A10241" s="38">
        <v>44383</v>
      </c>
      <c r="B10241" s="39">
        <v>44383</v>
      </c>
      <c r="C10241" s="39" t="s">
        <v>939</v>
      </c>
      <c r="D10241" s="40">
        <f>VLOOKUP(Pag_Inicio_Corr_mas_casos[[#This Row],[Corregimiento]],Hoja3!$A$2:$D$676,4,0)</f>
        <v>81009</v>
      </c>
      <c r="E10241" s="39">
        <v>21</v>
      </c>
    </row>
    <row r="10242" spans="1:5" x14ac:dyDescent="0.2">
      <c r="A10242" s="38">
        <v>44383</v>
      </c>
      <c r="B10242" s="39">
        <v>44383</v>
      </c>
      <c r="C10242" s="39" t="s">
        <v>953</v>
      </c>
      <c r="D10242" s="40">
        <f>VLOOKUP(Pag_Inicio_Corr_mas_casos[[#This Row],[Corregimiento]],Hoja3!$A$2:$D$676,4,0)</f>
        <v>80817</v>
      </c>
      <c r="E10242" s="39">
        <v>21</v>
      </c>
    </row>
    <row r="10243" spans="1:5" x14ac:dyDescent="0.2">
      <c r="A10243" s="38">
        <v>44383</v>
      </c>
      <c r="B10243" s="39">
        <v>44383</v>
      </c>
      <c r="C10243" s="39" t="s">
        <v>1205</v>
      </c>
      <c r="D10243" s="40">
        <f>VLOOKUP(Pag_Inicio_Corr_mas_casos[[#This Row],[Corregimiento]],Hoja3!$A$2:$D$676,4,0)</f>
        <v>10207</v>
      </c>
      <c r="E10243" s="39">
        <v>21</v>
      </c>
    </row>
    <row r="10244" spans="1:5" x14ac:dyDescent="0.2">
      <c r="A10244" s="38">
        <v>44383</v>
      </c>
      <c r="B10244" s="39">
        <v>44383</v>
      </c>
      <c r="C10244" s="39" t="s">
        <v>957</v>
      </c>
      <c r="D10244" s="40">
        <f>VLOOKUP(Pag_Inicio_Corr_mas_casos[[#This Row],[Corregimiento]],Hoja3!$A$2:$D$676,4,0)</f>
        <v>130716</v>
      </c>
      <c r="E10244" s="39">
        <v>20</v>
      </c>
    </row>
    <row r="10245" spans="1:5" x14ac:dyDescent="0.2">
      <c r="A10245" s="38">
        <v>44383</v>
      </c>
      <c r="B10245" s="39">
        <v>44383</v>
      </c>
      <c r="C10245" s="39" t="s">
        <v>1054</v>
      </c>
      <c r="D10245" s="40">
        <f>VLOOKUP(Pag_Inicio_Corr_mas_casos[[#This Row],[Corregimiento]],Hoja3!$A$2:$D$676,4,0)</f>
        <v>130102</v>
      </c>
      <c r="E10245" s="39">
        <v>20</v>
      </c>
    </row>
    <row r="10246" spans="1:5" x14ac:dyDescent="0.2">
      <c r="A10246" s="38">
        <v>44383</v>
      </c>
      <c r="B10246" s="39">
        <v>44383</v>
      </c>
      <c r="C10246" s="39" t="s">
        <v>961</v>
      </c>
      <c r="D10246" s="40">
        <f>VLOOKUP(Pag_Inicio_Corr_mas_casos[[#This Row],[Corregimiento]],Hoja3!$A$2:$D$676,4,0)</f>
        <v>20601</v>
      </c>
      <c r="E10246" s="39">
        <v>19</v>
      </c>
    </row>
    <row r="10247" spans="1:5" x14ac:dyDescent="0.2">
      <c r="A10247" s="38">
        <v>44383</v>
      </c>
      <c r="B10247" s="39">
        <v>44383</v>
      </c>
      <c r="C10247" s="39" t="s">
        <v>938</v>
      </c>
      <c r="D10247" s="40">
        <f>VLOOKUP(Pag_Inicio_Corr_mas_casos[[#This Row],[Corregimiento]],Hoja3!$A$2:$D$676,4,0)</f>
        <v>130717</v>
      </c>
      <c r="E10247" s="39">
        <v>19</v>
      </c>
    </row>
    <row r="10248" spans="1:5" x14ac:dyDescent="0.2">
      <c r="A10248" s="80">
        <v>44384</v>
      </c>
      <c r="B10248" s="81">
        <v>44384</v>
      </c>
      <c r="C10248" s="81" t="s">
        <v>1054</v>
      </c>
      <c r="D10248" s="82">
        <f>VLOOKUP(Pag_Inicio_Corr_mas_casos[[#This Row],[Corregimiento]],Hoja3!$A$2:$D$676,4,0)</f>
        <v>130102</v>
      </c>
      <c r="E10248" s="81">
        <v>36</v>
      </c>
    </row>
    <row r="10249" spans="1:5" x14ac:dyDescent="0.2">
      <c r="A10249" s="80">
        <v>44384</v>
      </c>
      <c r="B10249" s="81">
        <v>44384</v>
      </c>
      <c r="C10249" s="81" t="s">
        <v>1068</v>
      </c>
      <c r="D10249" s="82">
        <f>VLOOKUP(Pag_Inicio_Corr_mas_casos[[#This Row],[Corregimiento]],Hoja3!$A$2:$D$676,4,0)</f>
        <v>130101</v>
      </c>
      <c r="E10249" s="81">
        <v>31</v>
      </c>
    </row>
    <row r="10250" spans="1:5" x14ac:dyDescent="0.2">
      <c r="A10250" s="80">
        <v>44384</v>
      </c>
      <c r="B10250" s="81">
        <v>44384</v>
      </c>
      <c r="C10250" s="81" t="s">
        <v>1015</v>
      </c>
      <c r="D10250" s="82">
        <f>VLOOKUP(Pag_Inicio_Corr_mas_casos[[#This Row],[Corregimiento]],Hoja3!$A$2:$D$676,4,0)</f>
        <v>130702</v>
      </c>
      <c r="E10250" s="81">
        <v>28</v>
      </c>
    </row>
    <row r="10251" spans="1:5" x14ac:dyDescent="0.2">
      <c r="A10251" s="80">
        <v>44384</v>
      </c>
      <c r="B10251" s="81">
        <v>44384</v>
      </c>
      <c r="C10251" s="81" t="s">
        <v>950</v>
      </c>
      <c r="D10251" s="82">
        <f>VLOOKUP(Pag_Inicio_Corr_mas_casos[[#This Row],[Corregimiento]],Hoja3!$A$2:$D$676,4,0)</f>
        <v>130107</v>
      </c>
      <c r="E10251" s="81">
        <v>27</v>
      </c>
    </row>
    <row r="10252" spans="1:5" x14ac:dyDescent="0.2">
      <c r="A10252" s="80">
        <v>44384</v>
      </c>
      <c r="B10252" s="81">
        <v>44384</v>
      </c>
      <c r="C10252" s="81" t="s">
        <v>1012</v>
      </c>
      <c r="D10252" s="82">
        <f>VLOOKUP(Pag_Inicio_Corr_mas_casos[[#This Row],[Corregimiento]],Hoja3!$A$2:$D$676,4,0)</f>
        <v>80819</v>
      </c>
      <c r="E10252" s="81">
        <v>26</v>
      </c>
    </row>
    <row r="10253" spans="1:5" x14ac:dyDescent="0.2">
      <c r="A10253" s="80">
        <v>44384</v>
      </c>
      <c r="B10253" s="81">
        <v>44384</v>
      </c>
      <c r="C10253" s="81" t="s">
        <v>938</v>
      </c>
      <c r="D10253" s="82">
        <f>VLOOKUP(Pag_Inicio_Corr_mas_casos[[#This Row],[Corregimiento]],Hoja3!$A$2:$D$676,4,0)</f>
        <v>130717</v>
      </c>
      <c r="E10253" s="81">
        <v>26</v>
      </c>
    </row>
    <row r="10254" spans="1:5" x14ac:dyDescent="0.2">
      <c r="A10254" s="80">
        <v>44384</v>
      </c>
      <c r="B10254" s="81">
        <v>44384</v>
      </c>
      <c r="C10254" s="81" t="s">
        <v>1326</v>
      </c>
      <c r="D10254" s="82">
        <f>VLOOKUP(Pag_Inicio_Corr_mas_casos[[#This Row],[Corregimiento]],Hoja3!$A$2:$D$676,4,0)</f>
        <v>90801</v>
      </c>
      <c r="E10254" s="81">
        <v>25</v>
      </c>
    </row>
    <row r="10255" spans="1:5" x14ac:dyDescent="0.2">
      <c r="A10255" s="80">
        <v>44384</v>
      </c>
      <c r="B10255" s="81">
        <v>44384</v>
      </c>
      <c r="C10255" s="81" t="s">
        <v>1046</v>
      </c>
      <c r="D10255" s="82">
        <f>VLOOKUP(Pag_Inicio_Corr_mas_casos[[#This Row],[Corregimiento]],Hoja3!$A$2:$D$676,4,0)</f>
        <v>80812</v>
      </c>
      <c r="E10255" s="81">
        <v>22</v>
      </c>
    </row>
    <row r="10256" spans="1:5" x14ac:dyDescent="0.2">
      <c r="A10256" s="80">
        <v>44384</v>
      </c>
      <c r="B10256" s="81">
        <v>44384</v>
      </c>
      <c r="C10256" s="81" t="s">
        <v>944</v>
      </c>
      <c r="D10256" s="82">
        <f>VLOOKUP(Pag_Inicio_Corr_mas_casos[[#This Row],[Corregimiento]],Hoja3!$A$2:$D$676,4,0)</f>
        <v>130708</v>
      </c>
      <c r="E10256" s="81">
        <v>21</v>
      </c>
    </row>
    <row r="10257" spans="1:5" x14ac:dyDescent="0.2">
      <c r="A10257" s="80">
        <v>44384</v>
      </c>
      <c r="B10257" s="81">
        <v>44384</v>
      </c>
      <c r="C10257" s="81" t="s">
        <v>953</v>
      </c>
      <c r="D10257" s="82">
        <f>VLOOKUP(Pag_Inicio_Corr_mas_casos[[#This Row],[Corregimiento]],Hoja3!$A$2:$D$676,4,0)</f>
        <v>80817</v>
      </c>
      <c r="E10257" s="81">
        <v>20</v>
      </c>
    </row>
    <row r="10258" spans="1:5" x14ac:dyDescent="0.2">
      <c r="A10258" s="80">
        <v>44384</v>
      </c>
      <c r="B10258" s="81">
        <v>44384</v>
      </c>
      <c r="C10258" s="81" t="s">
        <v>1036</v>
      </c>
      <c r="D10258" s="82">
        <f>VLOOKUP(Pag_Inicio_Corr_mas_casos[[#This Row],[Corregimiento]],Hoja3!$A$2:$D$676,4,0)</f>
        <v>130106</v>
      </c>
      <c r="E10258" s="81">
        <v>20</v>
      </c>
    </row>
    <row r="10259" spans="1:5" x14ac:dyDescent="0.2">
      <c r="A10259" s="80">
        <v>44384</v>
      </c>
      <c r="B10259" s="81">
        <v>44384</v>
      </c>
      <c r="C10259" s="81" t="s">
        <v>1005</v>
      </c>
      <c r="D10259" s="82">
        <f>VLOOKUP(Pag_Inicio_Corr_mas_casos[[#This Row],[Corregimiento]],Hoja3!$A$2:$D$676,4,0)</f>
        <v>60103</v>
      </c>
      <c r="E10259" s="81">
        <v>19</v>
      </c>
    </row>
    <row r="10260" spans="1:5" x14ac:dyDescent="0.2">
      <c r="A10260" s="80">
        <v>44384</v>
      </c>
      <c r="B10260" s="81">
        <v>44384</v>
      </c>
      <c r="C10260" s="81" t="s">
        <v>940</v>
      </c>
      <c r="D10260" s="82">
        <f>VLOOKUP(Pag_Inicio_Corr_mas_casos[[#This Row],[Corregimiento]],Hoja3!$A$2:$D$676,4,0)</f>
        <v>80806</v>
      </c>
      <c r="E10260" s="81">
        <v>19</v>
      </c>
    </row>
    <row r="10261" spans="1:5" x14ac:dyDescent="0.2">
      <c r="A10261" s="80">
        <v>44384</v>
      </c>
      <c r="B10261" s="81">
        <v>44384</v>
      </c>
      <c r="C10261" s="81" t="s">
        <v>961</v>
      </c>
      <c r="D10261" s="82">
        <f>VLOOKUP(Pag_Inicio_Corr_mas_casos[[#This Row],[Corregimiento]],Hoja3!$A$2:$D$676,4,0)</f>
        <v>20601</v>
      </c>
      <c r="E10261" s="81">
        <v>19</v>
      </c>
    </row>
    <row r="10262" spans="1:5" x14ac:dyDescent="0.2">
      <c r="A10262" s="80">
        <v>44384</v>
      </c>
      <c r="B10262" s="81">
        <v>44384</v>
      </c>
      <c r="C10262" s="81" t="s">
        <v>1205</v>
      </c>
      <c r="D10262" s="82">
        <f>VLOOKUP(Pag_Inicio_Corr_mas_casos[[#This Row],[Corregimiento]],Hoja3!$A$2:$D$676,4,0)</f>
        <v>10207</v>
      </c>
      <c r="E10262" s="81">
        <v>19</v>
      </c>
    </row>
    <row r="10263" spans="1:5" x14ac:dyDescent="0.2">
      <c r="A10263" s="80">
        <v>44384</v>
      </c>
      <c r="B10263" s="81">
        <v>44384</v>
      </c>
      <c r="C10263" s="81" t="s">
        <v>1327</v>
      </c>
      <c r="D10263" s="82">
        <f>VLOOKUP(Pag_Inicio_Corr_mas_casos[[#This Row],[Corregimiento]],Hoja3!$A$2:$D$676,4,0)</f>
        <v>90507</v>
      </c>
      <c r="E10263" s="81">
        <v>19</v>
      </c>
    </row>
    <row r="10264" spans="1:5" x14ac:dyDescent="0.2">
      <c r="A10264" s="80">
        <v>44384</v>
      </c>
      <c r="B10264" s="81">
        <v>44384</v>
      </c>
      <c r="C10264" s="81" t="s">
        <v>957</v>
      </c>
      <c r="D10264" s="82">
        <f>VLOOKUP(Pag_Inicio_Corr_mas_casos[[#This Row],[Corregimiento]],Hoja3!$A$2:$D$676,4,0)</f>
        <v>130716</v>
      </c>
      <c r="E10264" s="81">
        <v>18</v>
      </c>
    </row>
    <row r="10265" spans="1:5" x14ac:dyDescent="0.2">
      <c r="A10265" s="80">
        <v>44384</v>
      </c>
      <c r="B10265" s="81">
        <v>44384</v>
      </c>
      <c r="C10265" s="81" t="s">
        <v>967</v>
      </c>
      <c r="D10265" s="82">
        <f>VLOOKUP(Pag_Inicio_Corr_mas_casos[[#This Row],[Corregimiento]],Hoja3!$A$2:$D$676,4,0)</f>
        <v>30107</v>
      </c>
      <c r="E10265" s="81">
        <v>18</v>
      </c>
    </row>
    <row r="10266" spans="1:5" x14ac:dyDescent="0.2">
      <c r="A10266" s="80">
        <v>44384</v>
      </c>
      <c r="B10266" s="81">
        <v>44384</v>
      </c>
      <c r="C10266" s="81" t="s">
        <v>943</v>
      </c>
      <c r="D10266" s="82">
        <f>VLOOKUP(Pag_Inicio_Corr_mas_casos[[#This Row],[Corregimiento]],Hoja3!$A$2:$D$676,4,0)</f>
        <v>80816</v>
      </c>
      <c r="E10266" s="81">
        <v>17</v>
      </c>
    </row>
    <row r="10267" spans="1:5" x14ac:dyDescent="0.2">
      <c r="A10267" s="80">
        <v>44384</v>
      </c>
      <c r="B10267" s="81">
        <v>44384</v>
      </c>
      <c r="C10267" s="81" t="s">
        <v>959</v>
      </c>
      <c r="D10267" s="82">
        <f>VLOOKUP(Pag_Inicio_Corr_mas_casos[[#This Row],[Corregimiento]],Hoja3!$A$2:$D$676,4,0)</f>
        <v>130701</v>
      </c>
      <c r="E10267" s="81">
        <v>16</v>
      </c>
    </row>
    <row r="10268" spans="1:5" x14ac:dyDescent="0.2">
      <c r="A10268" s="32">
        <v>44385</v>
      </c>
      <c r="B10268" s="33">
        <v>44385</v>
      </c>
      <c r="C10268" s="33" t="s">
        <v>1015</v>
      </c>
      <c r="D10268" s="34">
        <f>VLOOKUP(Pag_Inicio_Corr_mas_casos[[#This Row],[Corregimiento]],Hoja3!$A$2:$D$676,4,0)</f>
        <v>130702</v>
      </c>
      <c r="E10268" s="33">
        <v>35</v>
      </c>
    </row>
    <row r="10269" spans="1:5" x14ac:dyDescent="0.2">
      <c r="A10269" s="32">
        <v>44385</v>
      </c>
      <c r="B10269" s="33">
        <v>44385</v>
      </c>
      <c r="C10269" s="33" t="s">
        <v>1036</v>
      </c>
      <c r="D10269" s="34">
        <f>VLOOKUP(Pag_Inicio_Corr_mas_casos[[#This Row],[Corregimiento]],Hoja3!$A$2:$D$676,4,0)</f>
        <v>130106</v>
      </c>
      <c r="E10269" s="33">
        <v>29</v>
      </c>
    </row>
    <row r="10270" spans="1:5" x14ac:dyDescent="0.2">
      <c r="A10270" s="32">
        <v>44385</v>
      </c>
      <c r="B10270" s="33">
        <v>44385</v>
      </c>
      <c r="C10270" s="33" t="s">
        <v>1005</v>
      </c>
      <c r="D10270" s="34">
        <f>VLOOKUP(Pag_Inicio_Corr_mas_casos[[#This Row],[Corregimiento]],Hoja3!$A$2:$D$676,4,0)</f>
        <v>60103</v>
      </c>
      <c r="E10270" s="33">
        <v>29</v>
      </c>
    </row>
    <row r="10271" spans="1:5" x14ac:dyDescent="0.2">
      <c r="A10271" s="32">
        <v>44385</v>
      </c>
      <c r="B10271" s="33">
        <v>44385</v>
      </c>
      <c r="C10271" s="33" t="s">
        <v>1046</v>
      </c>
      <c r="D10271" s="34">
        <f>VLOOKUP(Pag_Inicio_Corr_mas_casos[[#This Row],[Corregimiento]],Hoja3!$A$2:$D$676,4,0)</f>
        <v>80812</v>
      </c>
      <c r="E10271" s="33">
        <v>25</v>
      </c>
    </row>
    <row r="10272" spans="1:5" x14ac:dyDescent="0.2">
      <c r="A10272" s="32">
        <v>44385</v>
      </c>
      <c r="B10272" s="33">
        <v>44385</v>
      </c>
      <c r="C10272" s="33" t="s">
        <v>969</v>
      </c>
      <c r="D10272" s="34">
        <f>VLOOKUP(Pag_Inicio_Corr_mas_casos[[#This Row],[Corregimiento]],Hoja3!$A$2:$D$676,4,0)</f>
        <v>130709</v>
      </c>
      <c r="E10272" s="33">
        <v>23</v>
      </c>
    </row>
    <row r="10273" spans="1:5" x14ac:dyDescent="0.2">
      <c r="A10273" s="32">
        <v>44385</v>
      </c>
      <c r="B10273" s="33">
        <v>44385</v>
      </c>
      <c r="C10273" s="33" t="s">
        <v>953</v>
      </c>
      <c r="D10273" s="34">
        <f>VLOOKUP(Pag_Inicio_Corr_mas_casos[[#This Row],[Corregimiento]],Hoja3!$A$2:$D$676,4,0)</f>
        <v>80817</v>
      </c>
      <c r="E10273" s="33">
        <v>23</v>
      </c>
    </row>
    <row r="10274" spans="1:5" x14ac:dyDescent="0.2">
      <c r="A10274" s="32">
        <v>44385</v>
      </c>
      <c r="B10274" s="33">
        <v>44385</v>
      </c>
      <c r="C10274" s="33" t="s">
        <v>938</v>
      </c>
      <c r="D10274" s="34">
        <f>VLOOKUP(Pag_Inicio_Corr_mas_casos[[#This Row],[Corregimiento]],Hoja3!$A$2:$D$676,4,0)</f>
        <v>130717</v>
      </c>
      <c r="E10274" s="33">
        <v>22</v>
      </c>
    </row>
    <row r="10275" spans="1:5" x14ac:dyDescent="0.2">
      <c r="A10275" s="32">
        <v>44385</v>
      </c>
      <c r="B10275" s="33">
        <v>44385</v>
      </c>
      <c r="C10275" s="33" t="s">
        <v>959</v>
      </c>
      <c r="D10275" s="34">
        <f>VLOOKUP(Pag_Inicio_Corr_mas_casos[[#This Row],[Corregimiento]],Hoja3!$A$2:$D$676,4,0)</f>
        <v>130701</v>
      </c>
      <c r="E10275" s="33">
        <v>21</v>
      </c>
    </row>
    <row r="10276" spans="1:5" x14ac:dyDescent="0.2">
      <c r="A10276" s="32">
        <v>44385</v>
      </c>
      <c r="B10276" s="33">
        <v>44385</v>
      </c>
      <c r="C10276" s="33" t="s">
        <v>967</v>
      </c>
      <c r="D10276" s="34">
        <f>VLOOKUP(Pag_Inicio_Corr_mas_casos[[#This Row],[Corregimiento]],Hoja3!$A$2:$D$676,4,0)</f>
        <v>30107</v>
      </c>
      <c r="E10276" s="33">
        <v>21</v>
      </c>
    </row>
    <row r="10277" spans="1:5" x14ac:dyDescent="0.2">
      <c r="A10277" s="32">
        <v>44385</v>
      </c>
      <c r="B10277" s="33">
        <v>44385</v>
      </c>
      <c r="C10277" s="33" t="s">
        <v>940</v>
      </c>
      <c r="D10277" s="34">
        <f>VLOOKUP(Pag_Inicio_Corr_mas_casos[[#This Row],[Corregimiento]],Hoja3!$A$2:$D$676,4,0)</f>
        <v>80806</v>
      </c>
      <c r="E10277" s="33">
        <v>20</v>
      </c>
    </row>
    <row r="10278" spans="1:5" x14ac:dyDescent="0.2">
      <c r="A10278" s="32">
        <v>44385</v>
      </c>
      <c r="B10278" s="33">
        <v>44385</v>
      </c>
      <c r="C10278" s="33" t="s">
        <v>1326</v>
      </c>
      <c r="D10278" s="34">
        <f>VLOOKUP(Pag_Inicio_Corr_mas_casos[[#This Row],[Corregimiento]],Hoja3!$A$2:$D$676,4,0)</f>
        <v>90801</v>
      </c>
      <c r="E10278" s="33">
        <v>20</v>
      </c>
    </row>
    <row r="10279" spans="1:5" x14ac:dyDescent="0.2">
      <c r="A10279" s="32">
        <v>44385</v>
      </c>
      <c r="B10279" s="33">
        <v>44385</v>
      </c>
      <c r="C10279" s="33" t="s">
        <v>950</v>
      </c>
      <c r="D10279" s="34">
        <f>VLOOKUP(Pag_Inicio_Corr_mas_casos[[#This Row],[Corregimiento]],Hoja3!$A$2:$D$676,4,0)</f>
        <v>130107</v>
      </c>
      <c r="E10279" s="33">
        <v>19</v>
      </c>
    </row>
    <row r="10280" spans="1:5" x14ac:dyDescent="0.2">
      <c r="A10280" s="32">
        <v>44385</v>
      </c>
      <c r="B10280" s="33">
        <v>44385</v>
      </c>
      <c r="C10280" s="33" t="s">
        <v>954</v>
      </c>
      <c r="D10280" s="34">
        <f>VLOOKUP(Pag_Inicio_Corr_mas_casos[[#This Row],[Corregimiento]],Hoja3!$A$2:$D$676,4,0)</f>
        <v>80822</v>
      </c>
      <c r="E10280" s="33">
        <v>18</v>
      </c>
    </row>
    <row r="10281" spans="1:5" x14ac:dyDescent="0.2">
      <c r="A10281" s="32">
        <v>44385</v>
      </c>
      <c r="B10281" s="33">
        <v>44385</v>
      </c>
      <c r="C10281" s="33" t="s">
        <v>1068</v>
      </c>
      <c r="D10281" s="34">
        <f>VLOOKUP(Pag_Inicio_Corr_mas_casos[[#This Row],[Corregimiento]],Hoja3!$A$2:$D$676,4,0)</f>
        <v>130101</v>
      </c>
      <c r="E10281" s="33">
        <v>18</v>
      </c>
    </row>
    <row r="10282" spans="1:5" x14ac:dyDescent="0.2">
      <c r="A10282" s="32">
        <v>44385</v>
      </c>
      <c r="B10282" s="33">
        <v>44385</v>
      </c>
      <c r="C10282" s="33" t="s">
        <v>941</v>
      </c>
      <c r="D10282" s="34">
        <f>VLOOKUP(Pag_Inicio_Corr_mas_casos[[#This Row],[Corregimiento]],Hoja3!$A$2:$D$676,4,0)</f>
        <v>80823</v>
      </c>
      <c r="E10282" s="33">
        <v>18</v>
      </c>
    </row>
    <row r="10283" spans="1:5" x14ac:dyDescent="0.2">
      <c r="A10283" s="32">
        <v>44385</v>
      </c>
      <c r="B10283" s="33">
        <v>44385</v>
      </c>
      <c r="C10283" s="33" t="s">
        <v>1234</v>
      </c>
      <c r="D10283" s="34">
        <f>VLOOKUP(Pag_Inicio_Corr_mas_casos[[#This Row],[Corregimiento]],Hoja3!$A$2:$D$676,4,0)</f>
        <v>60202</v>
      </c>
      <c r="E10283" s="33">
        <v>18</v>
      </c>
    </row>
    <row r="10284" spans="1:5" x14ac:dyDescent="0.2">
      <c r="A10284" s="32">
        <v>44385</v>
      </c>
      <c r="B10284" s="33">
        <v>44385</v>
      </c>
      <c r="C10284" s="33" t="s">
        <v>1006</v>
      </c>
      <c r="D10284" s="34">
        <f>VLOOKUP(Pag_Inicio_Corr_mas_casos[[#This Row],[Corregimiento]],Hoja3!$A$2:$D$676,4,0)</f>
        <v>60101</v>
      </c>
      <c r="E10284" s="33">
        <v>18</v>
      </c>
    </row>
    <row r="10285" spans="1:5" x14ac:dyDescent="0.2">
      <c r="A10285" s="32">
        <v>44385</v>
      </c>
      <c r="B10285" s="33">
        <v>44385</v>
      </c>
      <c r="C10285" s="33" t="s">
        <v>973</v>
      </c>
      <c r="D10285" s="34">
        <f>VLOOKUP(Pag_Inicio_Corr_mas_casos[[#This Row],[Corregimiento]],Hoja3!$A$2:$D$676,4,0)</f>
        <v>20606</v>
      </c>
      <c r="E10285" s="33">
        <v>17</v>
      </c>
    </row>
    <row r="10286" spans="1:5" x14ac:dyDescent="0.2">
      <c r="A10286" s="32">
        <v>44385</v>
      </c>
      <c r="B10286" s="33">
        <v>44385</v>
      </c>
      <c r="C10286" s="33" t="s">
        <v>943</v>
      </c>
      <c r="D10286" s="34">
        <f>VLOOKUP(Pag_Inicio_Corr_mas_casos[[#This Row],[Corregimiento]],Hoja3!$A$2:$D$676,4,0)</f>
        <v>80816</v>
      </c>
      <c r="E10286" s="33">
        <v>17</v>
      </c>
    </row>
    <row r="10287" spans="1:5" x14ac:dyDescent="0.2">
      <c r="A10287" s="32">
        <v>44385</v>
      </c>
      <c r="B10287" s="33">
        <v>44385</v>
      </c>
      <c r="C10287" s="33" t="s">
        <v>942</v>
      </c>
      <c r="D10287" s="34">
        <f>VLOOKUP(Pag_Inicio_Corr_mas_casos[[#This Row],[Corregimiento]],Hoja3!$A$2:$D$676,4,0)</f>
        <v>80807</v>
      </c>
      <c r="E10287" s="33">
        <v>16</v>
      </c>
    </row>
    <row r="10288" spans="1:5" x14ac:dyDescent="0.2">
      <c r="A10288" s="35">
        <v>44386</v>
      </c>
      <c r="B10288" s="36">
        <v>44386</v>
      </c>
      <c r="C10288" s="36" t="s">
        <v>1036</v>
      </c>
      <c r="D10288" s="37">
        <f>VLOOKUP(Pag_Inicio_Corr_mas_casos[[#This Row],[Corregimiento]],Hoja3!$A$2:$D$676,4,0)</f>
        <v>130106</v>
      </c>
      <c r="E10288" s="36">
        <v>36</v>
      </c>
    </row>
    <row r="10289" spans="1:5" x14ac:dyDescent="0.2">
      <c r="A10289" s="35">
        <v>44386</v>
      </c>
      <c r="B10289" s="36">
        <v>44386</v>
      </c>
      <c r="C10289" s="36" t="s">
        <v>938</v>
      </c>
      <c r="D10289" s="37">
        <f>VLOOKUP(Pag_Inicio_Corr_mas_casos[[#This Row],[Corregimiento]],Hoja3!$A$2:$D$676,4,0)</f>
        <v>130717</v>
      </c>
      <c r="E10289" s="36">
        <v>36</v>
      </c>
    </row>
    <row r="10290" spans="1:5" x14ac:dyDescent="0.2">
      <c r="A10290" s="35">
        <v>44386</v>
      </c>
      <c r="B10290" s="36">
        <v>44386</v>
      </c>
      <c r="C10290" s="36" t="s">
        <v>1120</v>
      </c>
      <c r="D10290" s="37">
        <f>VLOOKUP(Pag_Inicio_Corr_mas_casos[[#This Row],[Corregimiento]],Hoja3!$A$2:$D$676,4,0)</f>
        <v>30301</v>
      </c>
      <c r="E10290" s="36">
        <v>30</v>
      </c>
    </row>
    <row r="10291" spans="1:5" x14ac:dyDescent="0.2">
      <c r="A10291" s="35">
        <v>44386</v>
      </c>
      <c r="B10291" s="36">
        <v>44386</v>
      </c>
      <c r="C10291" s="36" t="s">
        <v>1205</v>
      </c>
      <c r="D10291" s="37">
        <f>VLOOKUP(Pag_Inicio_Corr_mas_casos[[#This Row],[Corregimiento]],Hoja3!$A$2:$D$676,4,0)</f>
        <v>10207</v>
      </c>
      <c r="E10291" s="36">
        <v>29</v>
      </c>
    </row>
    <row r="10292" spans="1:5" x14ac:dyDescent="0.2">
      <c r="A10292" s="35">
        <v>44386</v>
      </c>
      <c r="B10292" s="36">
        <v>44386</v>
      </c>
      <c r="C10292" s="36" t="s">
        <v>1068</v>
      </c>
      <c r="D10292" s="37">
        <f>VLOOKUP(Pag_Inicio_Corr_mas_casos[[#This Row],[Corregimiento]],Hoja3!$A$2:$D$676,4,0)</f>
        <v>130101</v>
      </c>
      <c r="E10292" s="36">
        <v>29</v>
      </c>
    </row>
    <row r="10293" spans="1:5" x14ac:dyDescent="0.2">
      <c r="A10293" s="35">
        <v>44386</v>
      </c>
      <c r="B10293" s="36">
        <v>44386</v>
      </c>
      <c r="C10293" s="36" t="s">
        <v>1054</v>
      </c>
      <c r="D10293" s="37">
        <f>VLOOKUP(Pag_Inicio_Corr_mas_casos[[#This Row],[Corregimiento]],Hoja3!$A$2:$D$676,4,0)</f>
        <v>130102</v>
      </c>
      <c r="E10293" s="36">
        <v>29</v>
      </c>
    </row>
    <row r="10294" spans="1:5" x14ac:dyDescent="0.2">
      <c r="A10294" s="35">
        <v>44386</v>
      </c>
      <c r="B10294" s="36">
        <v>44386</v>
      </c>
      <c r="C10294" s="36" t="s">
        <v>1046</v>
      </c>
      <c r="D10294" s="37">
        <f>VLOOKUP(Pag_Inicio_Corr_mas_casos[[#This Row],[Corregimiento]],Hoja3!$A$2:$D$676,4,0)</f>
        <v>80812</v>
      </c>
      <c r="E10294" s="36">
        <v>28</v>
      </c>
    </row>
    <row r="10295" spans="1:5" x14ac:dyDescent="0.2">
      <c r="A10295" s="35">
        <v>44386</v>
      </c>
      <c r="B10295" s="36">
        <v>44386</v>
      </c>
      <c r="C10295" s="36" t="s">
        <v>944</v>
      </c>
      <c r="D10295" s="37">
        <f>VLOOKUP(Pag_Inicio_Corr_mas_casos[[#This Row],[Corregimiento]],Hoja3!$A$2:$D$676,4,0)</f>
        <v>130708</v>
      </c>
      <c r="E10295" s="36">
        <v>26</v>
      </c>
    </row>
    <row r="10296" spans="1:5" x14ac:dyDescent="0.2">
      <c r="A10296" s="35">
        <v>44386</v>
      </c>
      <c r="B10296" s="36">
        <v>44386</v>
      </c>
      <c r="C10296" s="36" t="s">
        <v>772</v>
      </c>
      <c r="D10296" s="37">
        <f>VLOOKUP(Pag_Inicio_Corr_mas_casos[[#This Row],[Corregimiento]],Hoja3!$A$2:$D$676,4,0)</f>
        <v>80821</v>
      </c>
      <c r="E10296" s="36">
        <v>26</v>
      </c>
    </row>
    <row r="10297" spans="1:5" x14ac:dyDescent="0.2">
      <c r="A10297" s="35">
        <v>44386</v>
      </c>
      <c r="B10297" s="36">
        <v>44386</v>
      </c>
      <c r="C10297" s="36" t="s">
        <v>1005</v>
      </c>
      <c r="D10297" s="37">
        <f>VLOOKUP(Pag_Inicio_Corr_mas_casos[[#This Row],[Corregimiento]],Hoja3!$A$2:$D$676,4,0)</f>
        <v>60103</v>
      </c>
      <c r="E10297" s="36">
        <v>23</v>
      </c>
    </row>
    <row r="10298" spans="1:5" x14ac:dyDescent="0.2">
      <c r="A10298" s="35">
        <v>44386</v>
      </c>
      <c r="B10298" s="36">
        <v>44386</v>
      </c>
      <c r="C10298" s="36" t="s">
        <v>941</v>
      </c>
      <c r="D10298" s="37">
        <f>VLOOKUP(Pag_Inicio_Corr_mas_casos[[#This Row],[Corregimiento]],Hoja3!$A$2:$D$676,4,0)</f>
        <v>80823</v>
      </c>
      <c r="E10298" s="36">
        <v>22</v>
      </c>
    </row>
    <row r="10299" spans="1:5" x14ac:dyDescent="0.2">
      <c r="A10299" s="35">
        <v>44386</v>
      </c>
      <c r="B10299" s="36">
        <v>44386</v>
      </c>
      <c r="C10299" s="36" t="s">
        <v>961</v>
      </c>
      <c r="D10299" s="37">
        <f>VLOOKUP(Pag_Inicio_Corr_mas_casos[[#This Row],[Corregimiento]],Hoja3!$A$2:$D$676,4,0)</f>
        <v>20601</v>
      </c>
      <c r="E10299" s="36">
        <v>22</v>
      </c>
    </row>
    <row r="10300" spans="1:5" x14ac:dyDescent="0.2">
      <c r="A10300" s="35">
        <v>44386</v>
      </c>
      <c r="B10300" s="36">
        <v>44386</v>
      </c>
      <c r="C10300" s="36" t="s">
        <v>953</v>
      </c>
      <c r="D10300" s="37">
        <f>VLOOKUP(Pag_Inicio_Corr_mas_casos[[#This Row],[Corregimiento]],Hoja3!$A$2:$D$676,4,0)</f>
        <v>80817</v>
      </c>
      <c r="E10300" s="36">
        <v>22</v>
      </c>
    </row>
    <row r="10301" spans="1:5" x14ac:dyDescent="0.2">
      <c r="A10301" s="35">
        <v>44386</v>
      </c>
      <c r="B10301" s="36">
        <v>44386</v>
      </c>
      <c r="C10301" s="36" t="s">
        <v>1326</v>
      </c>
      <c r="D10301" s="37">
        <f>VLOOKUP(Pag_Inicio_Corr_mas_casos[[#This Row],[Corregimiento]],Hoja3!$A$2:$D$676,4,0)</f>
        <v>90801</v>
      </c>
      <c r="E10301" s="36">
        <v>21</v>
      </c>
    </row>
    <row r="10302" spans="1:5" x14ac:dyDescent="0.2">
      <c r="A10302" s="35">
        <v>44386</v>
      </c>
      <c r="B10302" s="36">
        <v>44386</v>
      </c>
      <c r="C10302" s="36" t="s">
        <v>937</v>
      </c>
      <c r="D10302" s="37">
        <f>VLOOKUP(Pag_Inicio_Corr_mas_casos[[#This Row],[Corregimiento]],Hoja3!$A$2:$D$676,4,0)</f>
        <v>80810</v>
      </c>
      <c r="E10302" s="36">
        <v>21</v>
      </c>
    </row>
    <row r="10303" spans="1:5" x14ac:dyDescent="0.2">
      <c r="A10303" s="35">
        <v>44386</v>
      </c>
      <c r="B10303" s="36">
        <v>44386</v>
      </c>
      <c r="C10303" s="36" t="s">
        <v>940</v>
      </c>
      <c r="D10303" s="37">
        <f>VLOOKUP(Pag_Inicio_Corr_mas_casos[[#This Row],[Corregimiento]],Hoja3!$A$2:$D$676,4,0)</f>
        <v>80806</v>
      </c>
      <c r="E10303" s="36">
        <v>21</v>
      </c>
    </row>
    <row r="10304" spans="1:5" x14ac:dyDescent="0.2">
      <c r="A10304" s="35">
        <v>44386</v>
      </c>
      <c r="B10304" s="36">
        <v>44386</v>
      </c>
      <c r="C10304" s="36" t="s">
        <v>1015</v>
      </c>
      <c r="D10304" s="37">
        <f>VLOOKUP(Pag_Inicio_Corr_mas_casos[[#This Row],[Corregimiento]],Hoja3!$A$2:$D$676,4,0)</f>
        <v>130702</v>
      </c>
      <c r="E10304" s="36">
        <v>17</v>
      </c>
    </row>
    <row r="10305" spans="1:5" x14ac:dyDescent="0.2">
      <c r="A10305" s="35">
        <v>44386</v>
      </c>
      <c r="B10305" s="36">
        <v>44386</v>
      </c>
      <c r="C10305" s="36" t="s">
        <v>957</v>
      </c>
      <c r="D10305" s="37">
        <f>VLOOKUP(Pag_Inicio_Corr_mas_casos[[#This Row],[Corregimiento]],Hoja3!$A$2:$D$676,4,0)</f>
        <v>130716</v>
      </c>
      <c r="E10305" s="36">
        <v>17</v>
      </c>
    </row>
    <row r="10306" spans="1:5" x14ac:dyDescent="0.2">
      <c r="A10306" s="35">
        <v>44386</v>
      </c>
      <c r="B10306" s="36">
        <v>44386</v>
      </c>
      <c r="C10306" s="36" t="s">
        <v>976</v>
      </c>
      <c r="D10306" s="37">
        <f>VLOOKUP(Pag_Inicio_Corr_mas_casos[[#This Row],[Corregimiento]],Hoja3!$A$2:$D$676,4,0)</f>
        <v>60105</v>
      </c>
      <c r="E10306" s="36">
        <v>16</v>
      </c>
    </row>
    <row r="10307" spans="1:5" x14ac:dyDescent="0.2">
      <c r="A10307" s="35">
        <v>44386</v>
      </c>
      <c r="B10307" s="36">
        <v>44386</v>
      </c>
      <c r="C10307" s="36" t="s">
        <v>1012</v>
      </c>
      <c r="D10307" s="37">
        <f>VLOOKUP(Pag_Inicio_Corr_mas_casos[[#This Row],[Corregimiento]],Hoja3!$A$2:$D$676,4,0)</f>
        <v>80819</v>
      </c>
      <c r="E10307" s="36">
        <v>15</v>
      </c>
    </row>
    <row r="10308" spans="1:5" x14ac:dyDescent="0.2">
      <c r="A10308" s="43">
        <v>44387</v>
      </c>
      <c r="B10308" s="41">
        <v>44387</v>
      </c>
      <c r="C10308" s="41" t="s">
        <v>1068</v>
      </c>
      <c r="D10308" s="42">
        <f>VLOOKUP(Pag_Inicio_Corr_mas_casos[[#This Row],[Corregimiento]],Hoja3!$A$2:$D$676,4,0)</f>
        <v>130101</v>
      </c>
      <c r="E10308" s="41">
        <v>34</v>
      </c>
    </row>
    <row r="10309" spans="1:5" x14ac:dyDescent="0.2">
      <c r="A10309" s="43">
        <v>44387</v>
      </c>
      <c r="B10309" s="41">
        <v>44387</v>
      </c>
      <c r="C10309" s="41" t="s">
        <v>967</v>
      </c>
      <c r="D10309" s="42">
        <f>VLOOKUP(Pag_Inicio_Corr_mas_casos[[#This Row],[Corregimiento]],Hoja3!$A$2:$D$676,4,0)</f>
        <v>30107</v>
      </c>
      <c r="E10309" s="41">
        <v>30</v>
      </c>
    </row>
    <row r="10310" spans="1:5" x14ac:dyDescent="0.2">
      <c r="A10310" s="43">
        <v>44387</v>
      </c>
      <c r="B10310" s="41">
        <v>44387</v>
      </c>
      <c r="C10310" s="41" t="s">
        <v>953</v>
      </c>
      <c r="D10310" s="42">
        <f>VLOOKUP(Pag_Inicio_Corr_mas_casos[[#This Row],[Corregimiento]],Hoja3!$A$2:$D$676,4,0)</f>
        <v>80817</v>
      </c>
      <c r="E10310" s="41">
        <v>25</v>
      </c>
    </row>
    <row r="10311" spans="1:5" x14ac:dyDescent="0.2">
      <c r="A10311" s="43">
        <v>44387</v>
      </c>
      <c r="B10311" s="41">
        <v>44387</v>
      </c>
      <c r="C10311" s="41" t="s">
        <v>1005</v>
      </c>
      <c r="D10311" s="42">
        <f>VLOOKUP(Pag_Inicio_Corr_mas_casos[[#This Row],[Corregimiento]],Hoja3!$A$2:$D$676,4,0)</f>
        <v>60103</v>
      </c>
      <c r="E10311" s="41">
        <v>23</v>
      </c>
    </row>
    <row r="10312" spans="1:5" x14ac:dyDescent="0.2">
      <c r="A10312" s="43">
        <v>44387</v>
      </c>
      <c r="B10312" s="41">
        <v>44387</v>
      </c>
      <c r="C10312" s="41" t="s">
        <v>1036</v>
      </c>
      <c r="D10312" s="42">
        <f>VLOOKUP(Pag_Inicio_Corr_mas_casos[[#This Row],[Corregimiento]],Hoja3!$A$2:$D$676,4,0)</f>
        <v>130106</v>
      </c>
      <c r="E10312" s="41">
        <v>23</v>
      </c>
    </row>
    <row r="10313" spans="1:5" x14ac:dyDescent="0.2">
      <c r="A10313" s="43">
        <v>44387</v>
      </c>
      <c r="B10313" s="41">
        <v>44387</v>
      </c>
      <c r="C10313" s="41" t="s">
        <v>1046</v>
      </c>
      <c r="D10313" s="42">
        <f>VLOOKUP(Pag_Inicio_Corr_mas_casos[[#This Row],[Corregimiento]],Hoja3!$A$2:$D$676,4,0)</f>
        <v>80812</v>
      </c>
      <c r="E10313" s="41">
        <v>22</v>
      </c>
    </row>
    <row r="10314" spans="1:5" x14ac:dyDescent="0.2">
      <c r="A10314" s="43">
        <v>44387</v>
      </c>
      <c r="B10314" s="41">
        <v>44387</v>
      </c>
      <c r="C10314" s="41" t="s">
        <v>1054</v>
      </c>
      <c r="D10314" s="42">
        <f>VLOOKUP(Pag_Inicio_Corr_mas_casos[[#This Row],[Corregimiento]],Hoja3!$A$2:$D$676,4,0)</f>
        <v>130102</v>
      </c>
      <c r="E10314" s="41">
        <v>21</v>
      </c>
    </row>
    <row r="10315" spans="1:5" x14ac:dyDescent="0.2">
      <c r="A10315" s="43">
        <v>44387</v>
      </c>
      <c r="B10315" s="41">
        <v>44387</v>
      </c>
      <c r="C10315" s="41" t="s">
        <v>938</v>
      </c>
      <c r="D10315" s="42">
        <f>VLOOKUP(Pag_Inicio_Corr_mas_casos[[#This Row],[Corregimiento]],Hoja3!$A$2:$D$676,4,0)</f>
        <v>130717</v>
      </c>
      <c r="E10315" s="41">
        <v>21</v>
      </c>
    </row>
    <row r="10316" spans="1:5" x14ac:dyDescent="0.2">
      <c r="A10316" s="43">
        <v>44387</v>
      </c>
      <c r="B10316" s="41">
        <v>44387</v>
      </c>
      <c r="C10316" s="41" t="s">
        <v>1015</v>
      </c>
      <c r="D10316" s="42">
        <f>VLOOKUP(Pag_Inicio_Corr_mas_casos[[#This Row],[Corregimiento]],Hoja3!$A$2:$D$676,4,0)</f>
        <v>130702</v>
      </c>
      <c r="E10316" s="41">
        <v>21</v>
      </c>
    </row>
    <row r="10317" spans="1:5" x14ac:dyDescent="0.2">
      <c r="A10317" s="43">
        <v>44387</v>
      </c>
      <c r="B10317" s="41">
        <v>44387</v>
      </c>
      <c r="C10317" s="41" t="s">
        <v>1012</v>
      </c>
      <c r="D10317" s="42">
        <f>VLOOKUP(Pag_Inicio_Corr_mas_casos[[#This Row],[Corregimiento]],Hoja3!$A$2:$D$676,4,0)</f>
        <v>80819</v>
      </c>
      <c r="E10317" s="41">
        <v>19</v>
      </c>
    </row>
    <row r="10318" spans="1:5" x14ac:dyDescent="0.2">
      <c r="A10318" s="43">
        <v>44387</v>
      </c>
      <c r="B10318" s="41">
        <v>44387</v>
      </c>
      <c r="C10318" s="41" t="s">
        <v>975</v>
      </c>
      <c r="D10318" s="42">
        <f>VLOOKUP(Pag_Inicio_Corr_mas_casos[[#This Row],[Corregimiento]],Hoja3!$A$2:$D$676,4,0)</f>
        <v>20207</v>
      </c>
      <c r="E10318" s="41">
        <v>17</v>
      </c>
    </row>
    <row r="10319" spans="1:5" x14ac:dyDescent="0.2">
      <c r="A10319" s="43">
        <v>44387</v>
      </c>
      <c r="B10319" s="41">
        <v>44387</v>
      </c>
      <c r="C10319" s="41" t="s">
        <v>961</v>
      </c>
      <c r="D10319" s="42">
        <f>VLOOKUP(Pag_Inicio_Corr_mas_casos[[#This Row],[Corregimiento]],Hoja3!$A$2:$D$676,4,0)</f>
        <v>20601</v>
      </c>
      <c r="E10319" s="41">
        <v>17</v>
      </c>
    </row>
    <row r="10320" spans="1:5" x14ac:dyDescent="0.2">
      <c r="A10320" s="43">
        <v>44387</v>
      </c>
      <c r="B10320" s="41">
        <v>44387</v>
      </c>
      <c r="C10320" s="41" t="s">
        <v>1326</v>
      </c>
      <c r="D10320" s="42">
        <f>VLOOKUP(Pag_Inicio_Corr_mas_casos[[#This Row],[Corregimiento]],Hoja3!$A$2:$D$676,4,0)</f>
        <v>90801</v>
      </c>
      <c r="E10320" s="41">
        <v>17</v>
      </c>
    </row>
    <row r="10321" spans="1:5" x14ac:dyDescent="0.2">
      <c r="A10321" s="43">
        <v>44387</v>
      </c>
      <c r="B10321" s="41">
        <v>44387</v>
      </c>
      <c r="C10321" s="41" t="s">
        <v>946</v>
      </c>
      <c r="D10321" s="42">
        <f>VLOOKUP(Pag_Inicio_Corr_mas_casos[[#This Row],[Corregimiento]],Hoja3!$A$2:$D$676,4,0)</f>
        <v>80814</v>
      </c>
      <c r="E10321" s="41">
        <v>17</v>
      </c>
    </row>
    <row r="10322" spans="1:5" x14ac:dyDescent="0.2">
      <c r="A10322" s="43">
        <v>44387</v>
      </c>
      <c r="B10322" s="41">
        <v>44387</v>
      </c>
      <c r="C10322" s="41" t="s">
        <v>1060</v>
      </c>
      <c r="D10322" s="42">
        <f>VLOOKUP(Pag_Inicio_Corr_mas_casos[[#This Row],[Corregimiento]],Hoja3!$A$2:$D$676,4,0)</f>
        <v>40601</v>
      </c>
      <c r="E10322" s="41">
        <v>16</v>
      </c>
    </row>
    <row r="10323" spans="1:5" x14ac:dyDescent="0.2">
      <c r="A10323" s="43">
        <v>44387</v>
      </c>
      <c r="B10323" s="41">
        <v>44387</v>
      </c>
      <c r="C10323" s="41" t="s">
        <v>951</v>
      </c>
      <c r="D10323" s="42">
        <f>VLOOKUP(Pag_Inicio_Corr_mas_casos[[#This Row],[Corregimiento]],Hoja3!$A$2:$D$676,4,0)</f>
        <v>80813</v>
      </c>
      <c r="E10323" s="41">
        <v>15</v>
      </c>
    </row>
    <row r="10324" spans="1:5" x14ac:dyDescent="0.2">
      <c r="A10324" s="43">
        <v>44387</v>
      </c>
      <c r="B10324" s="41">
        <v>44387</v>
      </c>
      <c r="C10324" s="41" t="s">
        <v>1021</v>
      </c>
      <c r="D10324" s="42">
        <f>VLOOKUP(Pag_Inicio_Corr_mas_casos[[#This Row],[Corregimiento]],Hoja3!$A$2:$D$676,4,0)</f>
        <v>81003</v>
      </c>
      <c r="E10324" s="41">
        <v>15</v>
      </c>
    </row>
    <row r="10325" spans="1:5" x14ac:dyDescent="0.2">
      <c r="A10325" s="43">
        <v>44387</v>
      </c>
      <c r="B10325" s="41">
        <v>44387</v>
      </c>
      <c r="C10325" s="41" t="s">
        <v>1022</v>
      </c>
      <c r="D10325" s="42">
        <f>VLOOKUP(Pag_Inicio_Corr_mas_casos[[#This Row],[Corregimiento]],Hoja3!$A$2:$D$676,4,0)</f>
        <v>91001</v>
      </c>
      <c r="E10325" s="41">
        <v>14</v>
      </c>
    </row>
    <row r="10326" spans="1:5" x14ac:dyDescent="0.2">
      <c r="A10326" s="43">
        <v>44387</v>
      </c>
      <c r="B10326" s="41">
        <v>44387</v>
      </c>
      <c r="C10326" s="41" t="s">
        <v>1067</v>
      </c>
      <c r="D10326" s="42">
        <f>VLOOKUP(Pag_Inicio_Corr_mas_casos[[#This Row],[Corregimiento]],Hoja3!$A$2:$D$676,4,0)</f>
        <v>20201</v>
      </c>
      <c r="E10326" s="41">
        <v>13</v>
      </c>
    </row>
    <row r="10327" spans="1:5" x14ac:dyDescent="0.2">
      <c r="A10327" s="43">
        <v>44387</v>
      </c>
      <c r="B10327" s="41">
        <v>44387</v>
      </c>
      <c r="C10327" s="41" t="s">
        <v>942</v>
      </c>
      <c r="D10327" s="42">
        <f>VLOOKUP(Pag_Inicio_Corr_mas_casos[[#This Row],[Corregimiento]],Hoja3!$A$2:$D$676,4,0)</f>
        <v>80807</v>
      </c>
      <c r="E10327" s="41">
        <v>12</v>
      </c>
    </row>
    <row r="10328" spans="1:5" x14ac:dyDescent="0.2">
      <c r="A10328" s="47">
        <v>44388</v>
      </c>
      <c r="B10328" s="48">
        <v>44388</v>
      </c>
      <c r="C10328" s="48" t="s">
        <v>1054</v>
      </c>
      <c r="D10328" s="49">
        <f>VLOOKUP(Pag_Inicio_Corr_mas_casos[[#This Row],[Corregimiento]],Hoja3!$A$2:$D$676,4,0)</f>
        <v>130102</v>
      </c>
      <c r="E10328" s="48">
        <v>24</v>
      </c>
    </row>
    <row r="10329" spans="1:5" x14ac:dyDescent="0.2">
      <c r="A10329" s="47">
        <v>44388</v>
      </c>
      <c r="B10329" s="48">
        <v>44388</v>
      </c>
      <c r="C10329" s="48" t="s">
        <v>772</v>
      </c>
      <c r="D10329" s="49">
        <f>VLOOKUP(Pag_Inicio_Corr_mas_casos[[#This Row],[Corregimiento]],Hoja3!$A$2:$D$676,4,0)</f>
        <v>80821</v>
      </c>
      <c r="E10329" s="48">
        <v>20</v>
      </c>
    </row>
    <row r="10330" spans="1:5" x14ac:dyDescent="0.2">
      <c r="A10330" s="47">
        <v>44388</v>
      </c>
      <c r="B10330" s="48">
        <v>44388</v>
      </c>
      <c r="C10330" s="48" t="s">
        <v>1205</v>
      </c>
      <c r="D10330" s="49">
        <f>VLOOKUP(Pag_Inicio_Corr_mas_casos[[#This Row],[Corregimiento]],Hoja3!$A$2:$D$676,4,0)</f>
        <v>10207</v>
      </c>
      <c r="E10330" s="48">
        <v>20</v>
      </c>
    </row>
    <row r="10331" spans="1:5" x14ac:dyDescent="0.2">
      <c r="A10331" s="47">
        <v>44388</v>
      </c>
      <c r="B10331" s="48">
        <v>44388</v>
      </c>
      <c r="C10331" s="48" t="s">
        <v>1052</v>
      </c>
      <c r="D10331" s="49">
        <f>VLOOKUP(Pag_Inicio_Corr_mas_casos[[#This Row],[Corregimiento]],Hoja3!$A$2:$D$676,4,0)</f>
        <v>40201</v>
      </c>
      <c r="E10331" s="48">
        <v>20</v>
      </c>
    </row>
    <row r="10332" spans="1:5" x14ac:dyDescent="0.2">
      <c r="A10332" s="47">
        <v>44388</v>
      </c>
      <c r="B10332" s="48">
        <v>44388</v>
      </c>
      <c r="C10332" s="48" t="s">
        <v>942</v>
      </c>
      <c r="D10332" s="49">
        <f>VLOOKUP(Pag_Inicio_Corr_mas_casos[[#This Row],[Corregimiento]],Hoja3!$A$2:$D$676,4,0)</f>
        <v>80807</v>
      </c>
      <c r="E10332" s="48">
        <v>19</v>
      </c>
    </row>
    <row r="10333" spans="1:5" x14ac:dyDescent="0.2">
      <c r="A10333" s="47">
        <v>44388</v>
      </c>
      <c r="B10333" s="48">
        <v>44388</v>
      </c>
      <c r="C10333" s="48" t="s">
        <v>953</v>
      </c>
      <c r="D10333" s="49">
        <f>VLOOKUP(Pag_Inicio_Corr_mas_casos[[#This Row],[Corregimiento]],Hoja3!$A$2:$D$676,4,0)</f>
        <v>80817</v>
      </c>
      <c r="E10333" s="48">
        <v>19</v>
      </c>
    </row>
    <row r="10334" spans="1:5" x14ac:dyDescent="0.2">
      <c r="A10334" s="47">
        <v>44388</v>
      </c>
      <c r="B10334" s="48">
        <v>44388</v>
      </c>
      <c r="C10334" s="48" t="s">
        <v>1046</v>
      </c>
      <c r="D10334" s="49">
        <f>VLOOKUP(Pag_Inicio_Corr_mas_casos[[#This Row],[Corregimiento]],Hoja3!$A$2:$D$676,4,0)</f>
        <v>80812</v>
      </c>
      <c r="E10334" s="48">
        <v>81</v>
      </c>
    </row>
    <row r="10335" spans="1:5" x14ac:dyDescent="0.2">
      <c r="A10335" s="47">
        <v>44388</v>
      </c>
      <c r="B10335" s="48">
        <v>44388</v>
      </c>
      <c r="C10335" s="48" t="s">
        <v>1012</v>
      </c>
      <c r="D10335" s="49">
        <f>VLOOKUP(Pag_Inicio_Corr_mas_casos[[#This Row],[Corregimiento]],Hoja3!$A$2:$D$676,4,0)</f>
        <v>80819</v>
      </c>
      <c r="E10335" s="48">
        <v>18</v>
      </c>
    </row>
    <row r="10336" spans="1:5" x14ac:dyDescent="0.2">
      <c r="A10336" s="47">
        <v>44388</v>
      </c>
      <c r="B10336" s="48">
        <v>44388</v>
      </c>
      <c r="C10336" s="48" t="s">
        <v>974</v>
      </c>
      <c r="D10336" s="49">
        <f>VLOOKUP(Pag_Inicio_Corr_mas_casos[[#This Row],[Corregimiento]],Hoja3!$A$2:$D$676,4,0)</f>
        <v>40203</v>
      </c>
      <c r="E10336" s="48">
        <v>17</v>
      </c>
    </row>
    <row r="10337" spans="1:5" x14ac:dyDescent="0.2">
      <c r="A10337" s="47">
        <v>44388</v>
      </c>
      <c r="B10337" s="48">
        <v>44388</v>
      </c>
      <c r="C10337" s="48" t="s">
        <v>1234</v>
      </c>
      <c r="D10337" s="49">
        <f>VLOOKUP(Pag_Inicio_Corr_mas_casos[[#This Row],[Corregimiento]],Hoja3!$A$2:$D$676,4,0)</f>
        <v>60202</v>
      </c>
      <c r="E10337" s="48">
        <v>16</v>
      </c>
    </row>
    <row r="10338" spans="1:5" x14ac:dyDescent="0.2">
      <c r="A10338" s="47">
        <v>44388</v>
      </c>
      <c r="B10338" s="48">
        <v>44388</v>
      </c>
      <c r="C10338" s="48" t="s">
        <v>1023</v>
      </c>
      <c r="D10338" s="49">
        <f>VLOOKUP(Pag_Inicio_Corr_mas_casos[[#This Row],[Corregimiento]],Hoja3!$A$2:$D$676,4,0)</f>
        <v>30111</v>
      </c>
      <c r="E10338" s="48">
        <v>15</v>
      </c>
    </row>
    <row r="10339" spans="1:5" x14ac:dyDescent="0.2">
      <c r="A10339" s="47">
        <v>44388</v>
      </c>
      <c r="B10339" s="48">
        <v>44388</v>
      </c>
      <c r="C10339" t="s">
        <v>708</v>
      </c>
      <c r="D10339" s="49">
        <f>VLOOKUP(Pag_Inicio_Corr_mas_casos[[#This Row],[Corregimiento]],Hoja3!$A$2:$D$676,4,0)</f>
        <v>80820</v>
      </c>
      <c r="E10339" s="48">
        <v>13</v>
      </c>
    </row>
    <row r="10340" spans="1:5" x14ac:dyDescent="0.2">
      <c r="A10340" s="47">
        <v>44388</v>
      </c>
      <c r="B10340" s="48">
        <v>44388</v>
      </c>
      <c r="C10340" s="48" t="s">
        <v>951</v>
      </c>
      <c r="D10340" s="49">
        <f>VLOOKUP(Pag_Inicio_Corr_mas_casos[[#This Row],[Corregimiento]],Hoja3!$A$2:$D$676,4,0)</f>
        <v>80813</v>
      </c>
      <c r="E10340" s="48">
        <v>12</v>
      </c>
    </row>
    <row r="10341" spans="1:5" x14ac:dyDescent="0.2">
      <c r="A10341" s="47">
        <v>44388</v>
      </c>
      <c r="B10341" s="48">
        <v>44388</v>
      </c>
      <c r="C10341" s="48" t="s">
        <v>944</v>
      </c>
      <c r="D10341" s="49">
        <f>VLOOKUP(Pag_Inicio_Corr_mas_casos[[#This Row],[Corregimiento]],Hoja3!$A$2:$D$676,4,0)</f>
        <v>130708</v>
      </c>
      <c r="E10341" s="48">
        <v>12</v>
      </c>
    </row>
    <row r="10342" spans="1:5" x14ac:dyDescent="0.2">
      <c r="A10342" s="47">
        <v>44388</v>
      </c>
      <c r="B10342" s="48">
        <v>44388</v>
      </c>
      <c r="C10342" s="48" t="s">
        <v>956</v>
      </c>
      <c r="D10342" s="49">
        <f>VLOOKUP(Pag_Inicio_Corr_mas_casos[[#This Row],[Corregimiento]],Hoja3!$A$2:$D$676,4,0)</f>
        <v>80815</v>
      </c>
      <c r="E10342" s="48">
        <v>12</v>
      </c>
    </row>
    <row r="10343" spans="1:5" x14ac:dyDescent="0.2">
      <c r="A10343" s="47">
        <v>44388</v>
      </c>
      <c r="B10343" s="48">
        <v>44388</v>
      </c>
      <c r="C10343" s="48" t="s">
        <v>940</v>
      </c>
      <c r="D10343" s="49">
        <f>VLOOKUP(Pag_Inicio_Corr_mas_casos[[#This Row],[Corregimiento]],Hoja3!$A$2:$D$676,4,0)</f>
        <v>80806</v>
      </c>
      <c r="E10343" s="48">
        <v>12</v>
      </c>
    </row>
    <row r="10344" spans="1:5" x14ac:dyDescent="0.2">
      <c r="A10344" s="47">
        <v>44388</v>
      </c>
      <c r="B10344" s="48">
        <v>44388</v>
      </c>
      <c r="C10344" s="48" t="s">
        <v>1015</v>
      </c>
      <c r="D10344" s="49">
        <f>VLOOKUP(Pag_Inicio_Corr_mas_casos[[#This Row],[Corregimiento]],Hoja3!$A$2:$D$676,4,0)</f>
        <v>130702</v>
      </c>
      <c r="E10344" s="48">
        <v>12</v>
      </c>
    </row>
    <row r="10345" spans="1:5" x14ac:dyDescent="0.2">
      <c r="A10345" s="47">
        <v>44388</v>
      </c>
      <c r="B10345" s="48">
        <v>44388</v>
      </c>
      <c r="C10345" s="48" t="s">
        <v>1060</v>
      </c>
      <c r="D10345" s="49">
        <f>VLOOKUP(Pag_Inicio_Corr_mas_casos[[#This Row],[Corregimiento]],Hoja3!$A$2:$D$676,4,0)</f>
        <v>40601</v>
      </c>
      <c r="E10345" s="48">
        <v>12</v>
      </c>
    </row>
    <row r="10346" spans="1:5" x14ac:dyDescent="0.2">
      <c r="A10346" s="47">
        <v>44388</v>
      </c>
      <c r="B10346" s="48">
        <v>44388</v>
      </c>
      <c r="C10346" s="48" t="s">
        <v>1021</v>
      </c>
      <c r="D10346" s="49">
        <f>VLOOKUP(Pag_Inicio_Corr_mas_casos[[#This Row],[Corregimiento]],Hoja3!$A$2:$D$676,4,0)</f>
        <v>81003</v>
      </c>
      <c r="E10346" s="48">
        <v>12</v>
      </c>
    </row>
    <row r="10347" spans="1:5" x14ac:dyDescent="0.2">
      <c r="A10347" s="47">
        <v>44388</v>
      </c>
      <c r="B10347" s="48">
        <v>44388</v>
      </c>
      <c r="C10347" s="48" t="s">
        <v>943</v>
      </c>
      <c r="D10347" s="49">
        <f>VLOOKUP(Pag_Inicio_Corr_mas_casos[[#This Row],[Corregimiento]],Hoja3!$A$2:$D$676,4,0)</f>
        <v>80816</v>
      </c>
      <c r="E10347" s="48">
        <v>11</v>
      </c>
    </row>
    <row r="10348" spans="1:5" x14ac:dyDescent="0.2">
      <c r="A10348" s="80">
        <v>44389</v>
      </c>
      <c r="B10348" s="81">
        <v>44389</v>
      </c>
      <c r="C10348" s="81" t="s">
        <v>1054</v>
      </c>
      <c r="D10348" s="82">
        <f>VLOOKUP(Pag_Inicio_Corr_mas_casos[[#This Row],[Corregimiento]],Hoja3!$A$2:$D$676,4,0)</f>
        <v>130102</v>
      </c>
      <c r="E10348" s="81">
        <v>17</v>
      </c>
    </row>
    <row r="10349" spans="1:5" x14ac:dyDescent="0.2">
      <c r="A10349" s="80">
        <v>44389</v>
      </c>
      <c r="B10349" s="81">
        <v>44389</v>
      </c>
      <c r="C10349" s="81" t="s">
        <v>973</v>
      </c>
      <c r="D10349" s="82">
        <f>VLOOKUP(Pag_Inicio_Corr_mas_casos[[#This Row],[Corregimiento]],Hoja3!$A$2:$D$676,4,0)</f>
        <v>20606</v>
      </c>
      <c r="E10349" s="81">
        <v>16</v>
      </c>
    </row>
    <row r="10350" spans="1:5" x14ac:dyDescent="0.2">
      <c r="A10350" s="80">
        <v>44389</v>
      </c>
      <c r="B10350" s="81">
        <v>44389</v>
      </c>
      <c r="C10350" s="81" t="s">
        <v>953</v>
      </c>
      <c r="D10350" s="82">
        <f>VLOOKUP(Pag_Inicio_Corr_mas_casos[[#This Row],[Corregimiento]],Hoja3!$A$2:$D$676,4,0)</f>
        <v>80817</v>
      </c>
      <c r="E10350" s="81">
        <v>14</v>
      </c>
    </row>
    <row r="10351" spans="1:5" x14ac:dyDescent="0.2">
      <c r="A10351" s="80">
        <v>44389</v>
      </c>
      <c r="B10351" s="81">
        <v>44389</v>
      </c>
      <c r="C10351" s="81" t="s">
        <v>975</v>
      </c>
      <c r="D10351" s="82">
        <f>VLOOKUP(Pag_Inicio_Corr_mas_casos[[#This Row],[Corregimiento]],Hoja3!$A$2:$D$676,4,0)</f>
        <v>20207</v>
      </c>
      <c r="E10351" s="81">
        <v>14</v>
      </c>
    </row>
    <row r="10352" spans="1:5" x14ac:dyDescent="0.2">
      <c r="A10352" s="80">
        <v>44389</v>
      </c>
      <c r="B10352" s="81">
        <v>44389</v>
      </c>
      <c r="C10352" s="81" t="s">
        <v>1328</v>
      </c>
      <c r="D10352" s="82">
        <f>VLOOKUP(Pag_Inicio_Corr_mas_casos[[#This Row],[Corregimiento]],Hoja3!$A$2:$D$676,4,0)</f>
        <v>80502</v>
      </c>
      <c r="E10352" s="81">
        <v>13</v>
      </c>
    </row>
    <row r="10353" spans="1:5" x14ac:dyDescent="0.2">
      <c r="A10353" s="80">
        <v>44389</v>
      </c>
      <c r="B10353" s="81">
        <v>44389</v>
      </c>
      <c r="C10353" s="81" t="s">
        <v>1012</v>
      </c>
      <c r="D10353" s="82">
        <f>VLOOKUP(Pag_Inicio_Corr_mas_casos[[#This Row],[Corregimiento]],Hoja3!$A$2:$D$676,4,0)</f>
        <v>80819</v>
      </c>
      <c r="E10353" s="81">
        <v>13</v>
      </c>
    </row>
    <row r="10354" spans="1:5" x14ac:dyDescent="0.2">
      <c r="A10354" s="80">
        <v>44389</v>
      </c>
      <c r="B10354" s="81">
        <v>44389</v>
      </c>
      <c r="C10354" s="81" t="s">
        <v>1329</v>
      </c>
      <c r="D10354" s="82">
        <f>VLOOKUP(Pag_Inicio_Corr_mas_casos[[#This Row],[Corregimiento]],Hoja3!$A$2:$D$676,4,0)</f>
        <v>90103</v>
      </c>
      <c r="E10354" s="81">
        <v>13</v>
      </c>
    </row>
    <row r="10355" spans="1:5" x14ac:dyDescent="0.2">
      <c r="A10355" s="80">
        <v>44389</v>
      </c>
      <c r="B10355" s="81">
        <v>44389</v>
      </c>
      <c r="C10355" s="81" t="s">
        <v>940</v>
      </c>
      <c r="D10355" s="82">
        <f>VLOOKUP(Pag_Inicio_Corr_mas_casos[[#This Row],[Corregimiento]],Hoja3!$A$2:$D$676,4,0)</f>
        <v>80806</v>
      </c>
      <c r="E10355" s="81">
        <v>12</v>
      </c>
    </row>
    <row r="10356" spans="1:5" x14ac:dyDescent="0.2">
      <c r="A10356" s="80">
        <v>44389</v>
      </c>
      <c r="B10356" s="81">
        <v>44389</v>
      </c>
      <c r="C10356" s="81" t="s">
        <v>1036</v>
      </c>
      <c r="D10356" s="82">
        <f>VLOOKUP(Pag_Inicio_Corr_mas_casos[[#This Row],[Corregimiento]],Hoja3!$A$2:$D$676,4,0)</f>
        <v>130106</v>
      </c>
      <c r="E10356" s="81">
        <v>12</v>
      </c>
    </row>
    <row r="10357" spans="1:5" x14ac:dyDescent="0.2">
      <c r="A10357" s="80">
        <v>44389</v>
      </c>
      <c r="B10357" s="81">
        <v>44389</v>
      </c>
      <c r="C10357" s="81" t="s">
        <v>946</v>
      </c>
      <c r="D10357" s="82">
        <f>VLOOKUP(Pag_Inicio_Corr_mas_casos[[#This Row],[Corregimiento]],Hoja3!$A$2:$D$676,4,0)</f>
        <v>80814</v>
      </c>
      <c r="E10357" s="81">
        <v>12</v>
      </c>
    </row>
    <row r="10358" spans="1:5" x14ac:dyDescent="0.2">
      <c r="A10358" s="80">
        <v>44389</v>
      </c>
      <c r="B10358" s="81">
        <v>44389</v>
      </c>
      <c r="C10358" s="81" t="s">
        <v>1041</v>
      </c>
      <c r="D10358" s="82">
        <f>VLOOKUP(Pag_Inicio_Corr_mas_casos[[#This Row],[Corregimiento]],Hoja3!$A$2:$D$676,4,0)</f>
        <v>70301</v>
      </c>
      <c r="E10358" s="81">
        <v>11</v>
      </c>
    </row>
    <row r="10359" spans="1:5" x14ac:dyDescent="0.2">
      <c r="A10359" s="80">
        <v>44389</v>
      </c>
      <c r="B10359" s="81">
        <v>44389</v>
      </c>
      <c r="C10359" s="81" t="s">
        <v>1015</v>
      </c>
      <c r="D10359" s="82">
        <f>VLOOKUP(Pag_Inicio_Corr_mas_casos[[#This Row],[Corregimiento]],Hoja3!$A$2:$D$676,4,0)</f>
        <v>130702</v>
      </c>
      <c r="E10359" s="81">
        <v>11</v>
      </c>
    </row>
    <row r="10360" spans="1:5" x14ac:dyDescent="0.2">
      <c r="A10360" s="80">
        <v>44389</v>
      </c>
      <c r="B10360" s="81">
        <v>44389</v>
      </c>
      <c r="C10360" s="81" t="s">
        <v>957</v>
      </c>
      <c r="D10360" s="82">
        <f>VLOOKUP(Pag_Inicio_Corr_mas_casos[[#This Row],[Corregimiento]],Hoja3!$A$2:$D$676,4,0)</f>
        <v>130716</v>
      </c>
      <c r="E10360" s="81">
        <v>10</v>
      </c>
    </row>
    <row r="10361" spans="1:5" x14ac:dyDescent="0.2">
      <c r="A10361" s="80">
        <v>44389</v>
      </c>
      <c r="B10361" s="81">
        <v>44389</v>
      </c>
      <c r="C10361" s="81" t="s">
        <v>956</v>
      </c>
      <c r="D10361" s="82">
        <f>VLOOKUP(Pag_Inicio_Corr_mas_casos[[#This Row],[Corregimiento]],Hoja3!$A$2:$D$676,4,0)</f>
        <v>80815</v>
      </c>
      <c r="E10361" s="81">
        <v>10</v>
      </c>
    </row>
    <row r="10362" spans="1:5" x14ac:dyDescent="0.2">
      <c r="A10362" s="80">
        <v>44389</v>
      </c>
      <c r="B10362" s="81">
        <v>44389</v>
      </c>
      <c r="C10362" s="81" t="s">
        <v>1022</v>
      </c>
      <c r="D10362" s="82">
        <f>VLOOKUP(Pag_Inicio_Corr_mas_casos[[#This Row],[Corregimiento]],Hoja3!$A$2:$D$676,4,0)</f>
        <v>91001</v>
      </c>
      <c r="E10362" s="81">
        <v>10</v>
      </c>
    </row>
    <row r="10363" spans="1:5" x14ac:dyDescent="0.2">
      <c r="A10363" s="80">
        <v>44389</v>
      </c>
      <c r="B10363" s="81">
        <v>44389</v>
      </c>
      <c r="C10363" s="81" t="s">
        <v>1234</v>
      </c>
      <c r="D10363" s="82">
        <f>VLOOKUP(Pag_Inicio_Corr_mas_casos[[#This Row],[Corregimiento]],Hoja3!$A$2:$D$676,4,0)</f>
        <v>60202</v>
      </c>
      <c r="E10363" s="81">
        <v>10</v>
      </c>
    </row>
    <row r="10364" spans="1:5" x14ac:dyDescent="0.2">
      <c r="A10364" s="80">
        <v>44389</v>
      </c>
      <c r="B10364" s="81">
        <v>44389</v>
      </c>
      <c r="C10364" s="81" t="s">
        <v>937</v>
      </c>
      <c r="D10364" s="82">
        <f>VLOOKUP(Pag_Inicio_Corr_mas_casos[[#This Row],[Corregimiento]],Hoja3!$A$2:$D$676,4,0)</f>
        <v>80810</v>
      </c>
      <c r="E10364" s="81">
        <v>10</v>
      </c>
    </row>
    <row r="10365" spans="1:5" x14ac:dyDescent="0.2">
      <c r="A10365" s="80">
        <v>44389</v>
      </c>
      <c r="B10365" s="81">
        <v>44389</v>
      </c>
      <c r="C10365" s="81" t="s">
        <v>943</v>
      </c>
      <c r="D10365" s="82">
        <f>VLOOKUP(Pag_Inicio_Corr_mas_casos[[#This Row],[Corregimiento]],Hoja3!$A$2:$D$676,4,0)</f>
        <v>80816</v>
      </c>
      <c r="E10365" s="81">
        <v>10</v>
      </c>
    </row>
    <row r="10366" spans="1:5" x14ac:dyDescent="0.2">
      <c r="A10366" s="80">
        <v>44389</v>
      </c>
      <c r="B10366" s="81">
        <v>44389</v>
      </c>
      <c r="C10366" s="81" t="s">
        <v>1023</v>
      </c>
      <c r="D10366" s="82">
        <f>VLOOKUP(Pag_Inicio_Corr_mas_casos[[#This Row],[Corregimiento]],Hoja3!$A$2:$D$676,4,0)</f>
        <v>30111</v>
      </c>
      <c r="E10366" s="81">
        <v>9</v>
      </c>
    </row>
    <row r="10367" spans="1:5" x14ac:dyDescent="0.2">
      <c r="A10367" s="80">
        <v>44389</v>
      </c>
      <c r="B10367" s="81">
        <v>44389</v>
      </c>
      <c r="C10367" s="81" t="s">
        <v>1330</v>
      </c>
      <c r="D10367" s="82">
        <f>VLOOKUP(Pag_Inicio_Corr_mas_casos[[#This Row],[Corregimiento]],Hoja3!$A$2:$D$676,4,0)</f>
        <v>70504</v>
      </c>
      <c r="E10367" s="81">
        <v>9</v>
      </c>
    </row>
    <row r="10368" spans="1:5" x14ac:dyDescent="0.2">
      <c r="A10368" s="32">
        <v>44390</v>
      </c>
      <c r="B10368" s="33">
        <v>44390</v>
      </c>
      <c r="C10368" s="33" t="s">
        <v>975</v>
      </c>
      <c r="D10368" s="34">
        <f>VLOOKUP(Pag_Inicio_Corr_mas_casos[[#This Row],[Corregimiento]],Hoja3!$A$2:$D$676,4,0)</f>
        <v>20207</v>
      </c>
      <c r="E10368" s="33">
        <v>26</v>
      </c>
    </row>
    <row r="10369" spans="1:5" x14ac:dyDescent="0.2">
      <c r="A10369" s="32">
        <v>44390</v>
      </c>
      <c r="B10369" s="33">
        <v>44390</v>
      </c>
      <c r="C10369" s="33" t="s">
        <v>1005</v>
      </c>
      <c r="D10369" s="34">
        <f>VLOOKUP(Pag_Inicio_Corr_mas_casos[[#This Row],[Corregimiento]],Hoja3!$A$2:$D$676,4,0)</f>
        <v>60103</v>
      </c>
      <c r="E10369" s="33">
        <v>21</v>
      </c>
    </row>
    <row r="10370" spans="1:5" x14ac:dyDescent="0.2">
      <c r="A10370" s="32">
        <v>44390</v>
      </c>
      <c r="B10370" s="33">
        <v>44390</v>
      </c>
      <c r="C10370" s="33" t="s">
        <v>942</v>
      </c>
      <c r="D10370" s="34">
        <f>VLOOKUP(Pag_Inicio_Corr_mas_casos[[#This Row],[Corregimiento]],Hoja3!$A$2:$D$676,4,0)</f>
        <v>80807</v>
      </c>
      <c r="E10370" s="33">
        <v>21</v>
      </c>
    </row>
    <row r="10371" spans="1:5" x14ac:dyDescent="0.2">
      <c r="A10371" s="32">
        <v>44390</v>
      </c>
      <c r="B10371" s="33">
        <v>44390</v>
      </c>
      <c r="C10371" s="33" t="s">
        <v>1011</v>
      </c>
      <c r="D10371" s="34">
        <f>VLOOKUP(Pag_Inicio_Corr_mas_casos[[#This Row],[Corregimiento]],Hoja3!$A$2:$D$676,4,0)</f>
        <v>80809</v>
      </c>
      <c r="E10371" s="33">
        <v>19</v>
      </c>
    </row>
    <row r="10372" spans="1:5" x14ac:dyDescent="0.2">
      <c r="A10372" s="32">
        <v>44390</v>
      </c>
      <c r="B10372" s="33">
        <v>44390</v>
      </c>
      <c r="C10372" s="33" t="s">
        <v>1046</v>
      </c>
      <c r="D10372" s="34">
        <f>VLOOKUP(Pag_Inicio_Corr_mas_casos[[#This Row],[Corregimiento]],Hoja3!$A$2:$D$676,4,0)</f>
        <v>80812</v>
      </c>
      <c r="E10372" s="33">
        <v>17</v>
      </c>
    </row>
    <row r="10373" spans="1:5" x14ac:dyDescent="0.2">
      <c r="A10373" s="32">
        <v>44390</v>
      </c>
      <c r="B10373" s="33">
        <v>44390</v>
      </c>
      <c r="C10373" s="33" t="s">
        <v>953</v>
      </c>
      <c r="D10373" s="34">
        <f>VLOOKUP(Pag_Inicio_Corr_mas_casos[[#This Row],[Corregimiento]],Hoja3!$A$2:$D$676,4,0)</f>
        <v>80817</v>
      </c>
      <c r="E10373" s="33">
        <v>16</v>
      </c>
    </row>
    <row r="10374" spans="1:5" x14ac:dyDescent="0.2">
      <c r="A10374" s="32">
        <v>44390</v>
      </c>
      <c r="B10374" s="33">
        <v>44390</v>
      </c>
      <c r="C10374" s="33" t="s">
        <v>1054</v>
      </c>
      <c r="D10374" s="34">
        <f>VLOOKUP(Pag_Inicio_Corr_mas_casos[[#This Row],[Corregimiento]],Hoja3!$A$2:$D$676,4,0)</f>
        <v>130102</v>
      </c>
      <c r="E10374" s="33">
        <v>16</v>
      </c>
    </row>
    <row r="10375" spans="1:5" x14ac:dyDescent="0.2">
      <c r="A10375" s="32">
        <v>44390</v>
      </c>
      <c r="B10375" s="33">
        <v>44390</v>
      </c>
      <c r="C10375" s="33" t="s">
        <v>946</v>
      </c>
      <c r="D10375" s="34">
        <f>VLOOKUP(Pag_Inicio_Corr_mas_casos[[#This Row],[Corregimiento]],Hoja3!$A$2:$D$676,4,0)</f>
        <v>80814</v>
      </c>
      <c r="E10375" s="33">
        <v>15</v>
      </c>
    </row>
    <row r="10376" spans="1:5" x14ac:dyDescent="0.2">
      <c r="A10376" s="32">
        <v>44390</v>
      </c>
      <c r="B10376" s="33">
        <v>44390</v>
      </c>
      <c r="C10376" s="33" t="s">
        <v>967</v>
      </c>
      <c r="D10376" s="34">
        <f>VLOOKUP(Pag_Inicio_Corr_mas_casos[[#This Row],[Corregimiento]],Hoja3!$A$2:$D$676,4,0)</f>
        <v>30107</v>
      </c>
      <c r="E10376" s="33">
        <v>15</v>
      </c>
    </row>
    <row r="10377" spans="1:5" x14ac:dyDescent="0.2">
      <c r="A10377" s="32">
        <v>44390</v>
      </c>
      <c r="B10377" s="33">
        <v>44390</v>
      </c>
      <c r="C10377" s="33" t="s">
        <v>1022</v>
      </c>
      <c r="D10377" s="34">
        <f>VLOOKUP(Pag_Inicio_Corr_mas_casos[[#This Row],[Corregimiento]],Hoja3!$A$2:$D$676,4,0)</f>
        <v>91001</v>
      </c>
      <c r="E10377" s="33">
        <v>14</v>
      </c>
    </row>
    <row r="10378" spans="1:5" x14ac:dyDescent="0.2">
      <c r="A10378" s="32">
        <v>44390</v>
      </c>
      <c r="B10378" s="33">
        <v>44390</v>
      </c>
      <c r="C10378" s="33" t="s">
        <v>1023</v>
      </c>
      <c r="D10378" s="34">
        <f>VLOOKUP(Pag_Inicio_Corr_mas_casos[[#This Row],[Corregimiento]],Hoja3!$A$2:$D$676,4,0)</f>
        <v>30111</v>
      </c>
      <c r="E10378" s="33">
        <v>14</v>
      </c>
    </row>
    <row r="10379" spans="1:5" x14ac:dyDescent="0.2">
      <c r="A10379" s="32">
        <v>44390</v>
      </c>
      <c r="B10379" s="33">
        <v>44390</v>
      </c>
      <c r="C10379" s="33" t="s">
        <v>957</v>
      </c>
      <c r="D10379" s="34">
        <f>VLOOKUP(Pag_Inicio_Corr_mas_casos[[#This Row],[Corregimiento]],Hoja3!$A$2:$D$676,4,0)</f>
        <v>130716</v>
      </c>
      <c r="E10379" s="33">
        <v>14</v>
      </c>
    </row>
    <row r="10380" spans="1:5" x14ac:dyDescent="0.2">
      <c r="A10380" s="32">
        <v>44390</v>
      </c>
      <c r="B10380" s="33">
        <v>44390</v>
      </c>
      <c r="C10380" s="33" t="s">
        <v>940</v>
      </c>
      <c r="D10380" s="34">
        <f>VLOOKUP(Pag_Inicio_Corr_mas_casos[[#This Row],[Corregimiento]],Hoja3!$A$2:$D$676,4,0)</f>
        <v>80806</v>
      </c>
      <c r="E10380" s="33">
        <v>13</v>
      </c>
    </row>
    <row r="10381" spans="1:5" x14ac:dyDescent="0.2">
      <c r="A10381" s="32">
        <v>44390</v>
      </c>
      <c r="B10381" s="33">
        <v>44390</v>
      </c>
      <c r="C10381" s="33" t="s">
        <v>944</v>
      </c>
      <c r="D10381" s="34">
        <f>VLOOKUP(Pag_Inicio_Corr_mas_casos[[#This Row],[Corregimiento]],Hoja3!$A$2:$D$676,4,0)</f>
        <v>130708</v>
      </c>
      <c r="E10381" s="33">
        <v>13</v>
      </c>
    </row>
    <row r="10382" spans="1:5" x14ac:dyDescent="0.2">
      <c r="A10382" s="32">
        <v>44390</v>
      </c>
      <c r="B10382" s="33">
        <v>44390</v>
      </c>
      <c r="C10382" s="33" t="s">
        <v>959</v>
      </c>
      <c r="D10382" s="34">
        <f>VLOOKUP(Pag_Inicio_Corr_mas_casos[[#This Row],[Corregimiento]],Hoja3!$A$2:$D$676,4,0)</f>
        <v>130701</v>
      </c>
      <c r="E10382" s="33">
        <v>13</v>
      </c>
    </row>
    <row r="10383" spans="1:5" x14ac:dyDescent="0.2">
      <c r="A10383" s="32">
        <v>44390</v>
      </c>
      <c r="B10383" s="33">
        <v>44390</v>
      </c>
      <c r="C10383" s="33" t="s">
        <v>970</v>
      </c>
      <c r="D10383" s="34">
        <f>VLOOKUP(Pag_Inicio_Corr_mas_casos[[#This Row],[Corregimiento]],Hoja3!$A$2:$D$676,4,0)</f>
        <v>40606</v>
      </c>
      <c r="E10383" s="33">
        <v>12</v>
      </c>
    </row>
    <row r="10384" spans="1:5" x14ac:dyDescent="0.2">
      <c r="A10384" s="32">
        <v>44390</v>
      </c>
      <c r="B10384" s="33">
        <v>44390</v>
      </c>
      <c r="C10384" s="33" t="s">
        <v>992</v>
      </c>
      <c r="D10384" s="34">
        <f>VLOOKUP(Pag_Inicio_Corr_mas_casos[[#This Row],[Corregimiento]],Hoja3!$A$2:$D$676,4,0)</f>
        <v>80808</v>
      </c>
      <c r="E10384" s="33">
        <v>12</v>
      </c>
    </row>
    <row r="10385" spans="1:5" x14ac:dyDescent="0.2">
      <c r="A10385" s="32">
        <v>44390</v>
      </c>
      <c r="B10385" s="33">
        <v>44390</v>
      </c>
      <c r="C10385" s="33" t="s">
        <v>1012</v>
      </c>
      <c r="D10385" s="34">
        <f>VLOOKUP(Pag_Inicio_Corr_mas_casos[[#This Row],[Corregimiento]],Hoja3!$A$2:$D$676,4,0)</f>
        <v>80819</v>
      </c>
      <c r="E10385" s="33">
        <v>12</v>
      </c>
    </row>
    <row r="10386" spans="1:5" x14ac:dyDescent="0.2">
      <c r="A10386" s="32">
        <v>44390</v>
      </c>
      <c r="B10386" s="33">
        <v>44390</v>
      </c>
      <c r="C10386" s="33" t="s">
        <v>943</v>
      </c>
      <c r="D10386" s="34">
        <f>VLOOKUP(Pag_Inicio_Corr_mas_casos[[#This Row],[Corregimiento]],Hoja3!$A$2:$D$676,4,0)</f>
        <v>80816</v>
      </c>
      <c r="E10386" s="33">
        <v>12</v>
      </c>
    </row>
    <row r="10387" spans="1:5" x14ac:dyDescent="0.2">
      <c r="A10387" s="32">
        <v>44390</v>
      </c>
      <c r="B10387" s="33">
        <v>44390</v>
      </c>
      <c r="C10387" s="33" t="s">
        <v>1021</v>
      </c>
      <c r="D10387" s="34">
        <f>VLOOKUP(Pag_Inicio_Corr_mas_casos[[#This Row],[Corregimiento]],Hoja3!$A$2:$D$676,4,0)</f>
        <v>81003</v>
      </c>
      <c r="E10387" s="33">
        <v>12</v>
      </c>
    </row>
    <row r="10388" spans="1:5" x14ac:dyDescent="0.2">
      <c r="A10388" s="35">
        <v>44391</v>
      </c>
      <c r="B10388" s="36">
        <v>44391</v>
      </c>
      <c r="C10388" s="36" t="s">
        <v>944</v>
      </c>
      <c r="D10388" s="37">
        <f>VLOOKUP(Pag_Inicio_Corr_mas_casos[[#This Row],[Corregimiento]],Hoja3!$A$2:$D$676,4,0)</f>
        <v>130708</v>
      </c>
      <c r="E10388" s="36">
        <v>43</v>
      </c>
    </row>
    <row r="10389" spans="1:5" x14ac:dyDescent="0.2">
      <c r="A10389" s="35">
        <v>44391</v>
      </c>
      <c r="B10389" s="36">
        <v>44391</v>
      </c>
      <c r="C10389" s="36" t="s">
        <v>1036</v>
      </c>
      <c r="D10389" s="37">
        <f>VLOOKUP(Pag_Inicio_Corr_mas_casos[[#This Row],[Corregimiento]],Hoja3!$A$2:$D$676,4,0)</f>
        <v>130106</v>
      </c>
      <c r="E10389" s="36">
        <v>36</v>
      </c>
    </row>
    <row r="10390" spans="1:5" x14ac:dyDescent="0.2">
      <c r="A10390" s="35">
        <v>44391</v>
      </c>
      <c r="B10390" s="36">
        <v>44391</v>
      </c>
      <c r="C10390" s="36" t="s">
        <v>1068</v>
      </c>
      <c r="D10390" s="37">
        <f>VLOOKUP(Pag_Inicio_Corr_mas_casos[[#This Row],[Corregimiento]],Hoja3!$A$2:$D$676,4,0)</f>
        <v>130101</v>
      </c>
      <c r="E10390" s="36">
        <v>33</v>
      </c>
    </row>
    <row r="10391" spans="1:5" x14ac:dyDescent="0.2">
      <c r="A10391" s="35">
        <v>44391</v>
      </c>
      <c r="B10391" s="36">
        <v>44391</v>
      </c>
      <c r="C10391" s="36" t="s">
        <v>940</v>
      </c>
      <c r="D10391" s="37">
        <f>VLOOKUP(Pag_Inicio_Corr_mas_casos[[#This Row],[Corregimiento]],Hoja3!$A$2:$D$676,4,0)</f>
        <v>80806</v>
      </c>
      <c r="E10391" s="36">
        <v>33</v>
      </c>
    </row>
    <row r="10392" spans="1:5" x14ac:dyDescent="0.2">
      <c r="A10392" s="35">
        <v>44391</v>
      </c>
      <c r="B10392" s="36">
        <v>44391</v>
      </c>
      <c r="C10392" s="36" t="s">
        <v>1012</v>
      </c>
      <c r="D10392" s="37">
        <f>VLOOKUP(Pag_Inicio_Corr_mas_casos[[#This Row],[Corregimiento]],Hoja3!$A$2:$D$676,4,0)</f>
        <v>80819</v>
      </c>
      <c r="E10392" s="36">
        <v>31</v>
      </c>
    </row>
    <row r="10393" spans="1:5" x14ac:dyDescent="0.2">
      <c r="A10393" s="35">
        <v>44391</v>
      </c>
      <c r="B10393" s="36">
        <v>44391</v>
      </c>
      <c r="C10393" s="36" t="s">
        <v>953</v>
      </c>
      <c r="D10393" s="37">
        <f>VLOOKUP(Pag_Inicio_Corr_mas_casos[[#This Row],[Corregimiento]],Hoja3!$A$2:$D$676,4,0)</f>
        <v>80817</v>
      </c>
      <c r="E10393" s="36">
        <v>29</v>
      </c>
    </row>
    <row r="10394" spans="1:5" x14ac:dyDescent="0.2">
      <c r="A10394" s="35">
        <v>44391</v>
      </c>
      <c r="B10394" s="36">
        <v>44391</v>
      </c>
      <c r="C10394" s="36" t="s">
        <v>772</v>
      </c>
      <c r="D10394" s="37">
        <f>VLOOKUP(Pag_Inicio_Corr_mas_casos[[#This Row],[Corregimiento]],Hoja3!$A$2:$D$676,4,0)</f>
        <v>80821</v>
      </c>
      <c r="E10394" s="36">
        <v>29</v>
      </c>
    </row>
    <row r="10395" spans="1:5" x14ac:dyDescent="0.2">
      <c r="A10395" s="35">
        <v>44391</v>
      </c>
      <c r="B10395" s="36">
        <v>44391</v>
      </c>
      <c r="C10395" s="36" t="s">
        <v>957</v>
      </c>
      <c r="D10395" s="37">
        <f>VLOOKUP(Pag_Inicio_Corr_mas_casos[[#This Row],[Corregimiento]],Hoja3!$A$2:$D$676,4,0)</f>
        <v>130716</v>
      </c>
      <c r="E10395" s="36">
        <v>28</v>
      </c>
    </row>
    <row r="10396" spans="1:5" x14ac:dyDescent="0.2">
      <c r="A10396" s="35">
        <v>44391</v>
      </c>
      <c r="B10396" s="36">
        <v>44391</v>
      </c>
      <c r="C10396" s="36" t="s">
        <v>1205</v>
      </c>
      <c r="D10396" s="37">
        <f>VLOOKUP(Pag_Inicio_Corr_mas_casos[[#This Row],[Corregimiento]],Hoja3!$A$2:$D$676,4,0)</f>
        <v>10207</v>
      </c>
      <c r="E10396" s="36">
        <v>27</v>
      </c>
    </row>
    <row r="10397" spans="1:5" x14ac:dyDescent="0.2">
      <c r="A10397" s="35">
        <v>44391</v>
      </c>
      <c r="B10397" s="36">
        <v>44391</v>
      </c>
      <c r="C10397" s="36" t="s">
        <v>1054</v>
      </c>
      <c r="D10397" s="37">
        <f>VLOOKUP(Pag_Inicio_Corr_mas_casos[[#This Row],[Corregimiento]],Hoja3!$A$2:$D$676,4,0)</f>
        <v>130102</v>
      </c>
      <c r="E10397" s="36">
        <v>27</v>
      </c>
    </row>
    <row r="10398" spans="1:5" x14ac:dyDescent="0.2">
      <c r="A10398" s="35">
        <v>44391</v>
      </c>
      <c r="B10398" s="36">
        <v>44391</v>
      </c>
      <c r="C10398" s="36" t="s">
        <v>1015</v>
      </c>
      <c r="D10398" s="37">
        <f>VLOOKUP(Pag_Inicio_Corr_mas_casos[[#This Row],[Corregimiento]],Hoja3!$A$2:$D$676,4,0)</f>
        <v>130702</v>
      </c>
      <c r="E10398" s="36">
        <v>26</v>
      </c>
    </row>
    <row r="10399" spans="1:5" x14ac:dyDescent="0.2">
      <c r="A10399" s="35">
        <v>44391</v>
      </c>
      <c r="B10399" s="36">
        <v>44391</v>
      </c>
      <c r="C10399" s="36" t="s">
        <v>959</v>
      </c>
      <c r="D10399" s="37">
        <f>VLOOKUP(Pag_Inicio_Corr_mas_casos[[#This Row],[Corregimiento]],Hoja3!$A$2:$D$676,4,0)</f>
        <v>130701</v>
      </c>
      <c r="E10399" s="36">
        <v>26</v>
      </c>
    </row>
    <row r="10400" spans="1:5" x14ac:dyDescent="0.2">
      <c r="A10400" s="35">
        <v>44391</v>
      </c>
      <c r="B10400" s="36">
        <v>44391</v>
      </c>
      <c r="C10400" s="36" t="s">
        <v>961</v>
      </c>
      <c r="D10400" s="37">
        <f>VLOOKUP(Pag_Inicio_Corr_mas_casos[[#This Row],[Corregimiento]],Hoja3!$A$2:$D$676,4,0)</f>
        <v>20601</v>
      </c>
      <c r="E10400" s="36">
        <v>25</v>
      </c>
    </row>
    <row r="10401" spans="1:5" x14ac:dyDescent="0.2">
      <c r="A10401" s="35">
        <v>44391</v>
      </c>
      <c r="B10401" s="36">
        <v>44391</v>
      </c>
      <c r="C10401" s="36" t="s">
        <v>938</v>
      </c>
      <c r="D10401" s="37">
        <f>VLOOKUP(Pag_Inicio_Corr_mas_casos[[#This Row],[Corregimiento]],Hoja3!$A$2:$D$676,4,0)</f>
        <v>130717</v>
      </c>
      <c r="E10401" s="36">
        <v>24</v>
      </c>
    </row>
    <row r="10402" spans="1:5" x14ac:dyDescent="0.2">
      <c r="A10402" s="35">
        <v>44391</v>
      </c>
      <c r="B10402" s="36">
        <v>44391</v>
      </c>
      <c r="C10402" s="36" t="s">
        <v>942</v>
      </c>
      <c r="D10402" s="37">
        <f>VLOOKUP(Pag_Inicio_Corr_mas_casos[[#This Row],[Corregimiento]],Hoja3!$A$2:$D$676,4,0)</f>
        <v>80807</v>
      </c>
      <c r="E10402" s="36">
        <v>22</v>
      </c>
    </row>
    <row r="10403" spans="1:5" x14ac:dyDescent="0.2">
      <c r="A10403" s="35">
        <v>44391</v>
      </c>
      <c r="B10403" s="36">
        <v>44391</v>
      </c>
      <c r="C10403" s="36" t="s">
        <v>954</v>
      </c>
      <c r="D10403" s="37">
        <f>VLOOKUP(Pag_Inicio_Corr_mas_casos[[#This Row],[Corregimiento]],Hoja3!$A$2:$D$676,4,0)</f>
        <v>80822</v>
      </c>
      <c r="E10403" s="36">
        <v>21</v>
      </c>
    </row>
    <row r="10404" spans="1:5" x14ac:dyDescent="0.2">
      <c r="A10404" s="35">
        <v>44391</v>
      </c>
      <c r="B10404" s="36">
        <v>44391</v>
      </c>
      <c r="C10404" s="36" t="s">
        <v>1005</v>
      </c>
      <c r="D10404" s="37">
        <f>VLOOKUP(Pag_Inicio_Corr_mas_casos[[#This Row],[Corregimiento]],Hoja3!$A$2:$D$676,4,0)</f>
        <v>60103</v>
      </c>
      <c r="E10404" s="36">
        <v>21</v>
      </c>
    </row>
    <row r="10405" spans="1:5" x14ac:dyDescent="0.2">
      <c r="A10405" s="35">
        <v>44391</v>
      </c>
      <c r="B10405" s="36">
        <v>44391</v>
      </c>
      <c r="C10405" s="36" t="s">
        <v>1046</v>
      </c>
      <c r="D10405" s="37">
        <f>VLOOKUP(Pag_Inicio_Corr_mas_casos[[#This Row],[Corregimiento]],Hoja3!$A$2:$D$676,4,0)</f>
        <v>80812</v>
      </c>
      <c r="E10405" s="36">
        <v>21</v>
      </c>
    </row>
    <row r="10406" spans="1:5" x14ac:dyDescent="0.2">
      <c r="A10406" s="35">
        <v>44391</v>
      </c>
      <c r="B10406" s="36">
        <v>44391</v>
      </c>
      <c r="C10406" s="36" t="s">
        <v>1326</v>
      </c>
      <c r="D10406" s="37">
        <f>VLOOKUP(Pag_Inicio_Corr_mas_casos[[#This Row],[Corregimiento]],Hoja3!$A$2:$D$676,4,0)</f>
        <v>90801</v>
      </c>
      <c r="E10406" s="36">
        <v>20</v>
      </c>
    </row>
    <row r="10407" spans="1:5" x14ac:dyDescent="0.2">
      <c r="A10407" s="35">
        <v>44391</v>
      </c>
      <c r="B10407" s="36">
        <v>44391</v>
      </c>
      <c r="C10407" s="36" t="s">
        <v>947</v>
      </c>
      <c r="D10407" s="37">
        <f>VLOOKUP(Pag_Inicio_Corr_mas_casos[[#This Row],[Corregimiento]],Hoja3!$A$2:$D$676,4,0)</f>
        <v>80826</v>
      </c>
      <c r="E10407" s="36">
        <v>20</v>
      </c>
    </row>
    <row r="10408" spans="1:5" x14ac:dyDescent="0.2">
      <c r="A10408" s="43">
        <v>44392</v>
      </c>
      <c r="B10408" s="41">
        <v>44392</v>
      </c>
      <c r="C10408" s="41" t="s">
        <v>1005</v>
      </c>
      <c r="D10408" s="42">
        <f>VLOOKUP(Pag_Inicio_Corr_mas_casos[[#This Row],[Corregimiento]],Hoja3!$A$2:$D$676,4,0)</f>
        <v>60103</v>
      </c>
      <c r="E10408" s="41">
        <v>34</v>
      </c>
    </row>
    <row r="10409" spans="1:5" x14ac:dyDescent="0.2">
      <c r="A10409" s="43">
        <v>44392</v>
      </c>
      <c r="B10409" s="41">
        <v>44392</v>
      </c>
      <c r="C10409" s="41" t="s">
        <v>953</v>
      </c>
      <c r="D10409" s="42">
        <f>VLOOKUP(Pag_Inicio_Corr_mas_casos[[#This Row],[Corregimiento]],Hoja3!$A$2:$D$676,4,0)</f>
        <v>80817</v>
      </c>
      <c r="E10409" s="41">
        <v>33</v>
      </c>
    </row>
    <row r="10410" spans="1:5" x14ac:dyDescent="0.2">
      <c r="A10410" s="43">
        <v>44392</v>
      </c>
      <c r="B10410" s="41">
        <v>44392</v>
      </c>
      <c r="C10410" s="41" t="s">
        <v>1012</v>
      </c>
      <c r="D10410" s="42">
        <f>VLOOKUP(Pag_Inicio_Corr_mas_casos[[#This Row],[Corregimiento]],Hoja3!$A$2:$D$676,4,0)</f>
        <v>80819</v>
      </c>
      <c r="E10410" s="41">
        <v>32</v>
      </c>
    </row>
    <row r="10411" spans="1:5" x14ac:dyDescent="0.2">
      <c r="A10411" s="43">
        <v>44392</v>
      </c>
      <c r="B10411" s="41">
        <v>44392</v>
      </c>
      <c r="C10411" s="41" t="s">
        <v>1015</v>
      </c>
      <c r="D10411" s="42">
        <f>VLOOKUP(Pag_Inicio_Corr_mas_casos[[#This Row],[Corregimiento]],Hoja3!$A$2:$D$676,4,0)</f>
        <v>130702</v>
      </c>
      <c r="E10411" s="41">
        <v>26</v>
      </c>
    </row>
    <row r="10412" spans="1:5" x14ac:dyDescent="0.2">
      <c r="A10412" s="43">
        <v>44392</v>
      </c>
      <c r="B10412" s="41">
        <v>44392</v>
      </c>
      <c r="C10412" s="41" t="s">
        <v>1205</v>
      </c>
      <c r="D10412" s="42">
        <f>VLOOKUP(Pag_Inicio_Corr_mas_casos[[#This Row],[Corregimiento]],Hoja3!$A$2:$D$676,4,0)</f>
        <v>10207</v>
      </c>
      <c r="E10412" s="41">
        <v>25</v>
      </c>
    </row>
    <row r="10413" spans="1:5" x14ac:dyDescent="0.2">
      <c r="A10413" s="43">
        <v>44392</v>
      </c>
      <c r="B10413" s="41">
        <v>44392</v>
      </c>
      <c r="C10413" s="41" t="s">
        <v>942</v>
      </c>
      <c r="D10413" s="42">
        <f>VLOOKUP(Pag_Inicio_Corr_mas_casos[[#This Row],[Corregimiento]],Hoja3!$A$2:$D$676,4,0)</f>
        <v>80807</v>
      </c>
      <c r="E10413" s="41">
        <v>25</v>
      </c>
    </row>
    <row r="10414" spans="1:5" x14ac:dyDescent="0.2">
      <c r="A10414" s="43">
        <v>44392</v>
      </c>
      <c r="B10414" s="41">
        <v>44392</v>
      </c>
      <c r="C10414" s="41" t="s">
        <v>967</v>
      </c>
      <c r="D10414" s="42">
        <f>VLOOKUP(Pag_Inicio_Corr_mas_casos[[#This Row],[Corregimiento]],Hoja3!$A$2:$D$676,4,0)</f>
        <v>30107</v>
      </c>
      <c r="E10414" s="41">
        <v>24</v>
      </c>
    </row>
    <row r="10415" spans="1:5" x14ac:dyDescent="0.2">
      <c r="A10415" s="43">
        <v>44392</v>
      </c>
      <c r="B10415" s="41">
        <v>44392</v>
      </c>
      <c r="C10415" s="41" t="s">
        <v>1022</v>
      </c>
      <c r="D10415" s="42">
        <f>VLOOKUP(Pag_Inicio_Corr_mas_casos[[#This Row],[Corregimiento]],Hoja3!$A$2:$D$676,4,0)</f>
        <v>91001</v>
      </c>
      <c r="E10415" s="41">
        <v>23</v>
      </c>
    </row>
    <row r="10416" spans="1:5" x14ac:dyDescent="0.2">
      <c r="A10416" s="43">
        <v>44392</v>
      </c>
      <c r="B10416" s="41">
        <v>44392</v>
      </c>
      <c r="C10416" s="41" t="s">
        <v>1054</v>
      </c>
      <c r="D10416" s="42">
        <f>VLOOKUP(Pag_Inicio_Corr_mas_casos[[#This Row],[Corregimiento]],Hoja3!$A$2:$D$676,4,0)</f>
        <v>130102</v>
      </c>
      <c r="E10416" s="41">
        <v>23</v>
      </c>
    </row>
    <row r="10417" spans="1:5" x14ac:dyDescent="0.2">
      <c r="A10417" s="43">
        <v>44392</v>
      </c>
      <c r="B10417" s="41">
        <v>44392</v>
      </c>
      <c r="C10417" s="41" t="s">
        <v>1068</v>
      </c>
      <c r="D10417" s="42">
        <f>VLOOKUP(Pag_Inicio_Corr_mas_casos[[#This Row],[Corregimiento]],Hoja3!$A$2:$D$676,4,0)</f>
        <v>130101</v>
      </c>
      <c r="E10417" s="41">
        <v>22</v>
      </c>
    </row>
    <row r="10418" spans="1:5" x14ac:dyDescent="0.2">
      <c r="A10418" s="43">
        <v>44392</v>
      </c>
      <c r="B10418" s="41">
        <v>44392</v>
      </c>
      <c r="C10418" s="41" t="s">
        <v>1036</v>
      </c>
      <c r="D10418" s="42">
        <f>VLOOKUP(Pag_Inicio_Corr_mas_casos[[#This Row],[Corregimiento]],Hoja3!$A$2:$D$676,4,0)</f>
        <v>130106</v>
      </c>
      <c r="E10418" s="41">
        <v>22</v>
      </c>
    </row>
    <row r="10419" spans="1:5" x14ac:dyDescent="0.2">
      <c r="A10419" s="43">
        <v>44392</v>
      </c>
      <c r="B10419" s="41">
        <v>44392</v>
      </c>
      <c r="C10419" s="41" t="s">
        <v>957</v>
      </c>
      <c r="D10419" s="42">
        <f>VLOOKUP(Pag_Inicio_Corr_mas_casos[[#This Row],[Corregimiento]],Hoja3!$A$2:$D$676,4,0)</f>
        <v>130716</v>
      </c>
      <c r="E10419" s="41">
        <v>21</v>
      </c>
    </row>
    <row r="10420" spans="1:5" x14ac:dyDescent="0.2">
      <c r="A10420" s="43">
        <v>44392</v>
      </c>
      <c r="B10420" s="41">
        <v>44392</v>
      </c>
      <c r="C10420" s="41" t="s">
        <v>772</v>
      </c>
      <c r="D10420" s="42">
        <f>VLOOKUP(Pag_Inicio_Corr_mas_casos[[#This Row],[Corregimiento]],Hoja3!$A$2:$D$676,4,0)</f>
        <v>80821</v>
      </c>
      <c r="E10420" s="41">
        <v>20</v>
      </c>
    </row>
    <row r="10421" spans="1:5" x14ac:dyDescent="0.2">
      <c r="A10421" s="43">
        <v>44392</v>
      </c>
      <c r="B10421" s="41">
        <v>44392</v>
      </c>
      <c r="C10421" s="41" t="s">
        <v>1326</v>
      </c>
      <c r="D10421" s="42">
        <f>VLOOKUP(Pag_Inicio_Corr_mas_casos[[#This Row],[Corregimiento]],Hoja3!$A$2:$D$676,4,0)</f>
        <v>90801</v>
      </c>
      <c r="E10421" s="41">
        <v>19</v>
      </c>
    </row>
    <row r="10422" spans="1:5" x14ac:dyDescent="0.2">
      <c r="A10422" s="43">
        <v>44392</v>
      </c>
      <c r="B10422" s="41">
        <v>44392</v>
      </c>
      <c r="C10422" s="41" t="s">
        <v>940</v>
      </c>
      <c r="D10422" s="42">
        <f>VLOOKUP(Pag_Inicio_Corr_mas_casos[[#This Row],[Corregimiento]],Hoja3!$A$2:$D$676,4,0)</f>
        <v>80806</v>
      </c>
      <c r="E10422" s="41">
        <v>19</v>
      </c>
    </row>
    <row r="10423" spans="1:5" x14ac:dyDescent="0.2">
      <c r="A10423" s="43">
        <v>44392</v>
      </c>
      <c r="B10423" s="41">
        <v>44392</v>
      </c>
      <c r="C10423" s="41" t="s">
        <v>1027</v>
      </c>
      <c r="D10423" s="42">
        <f>VLOOKUP(Pag_Inicio_Corr_mas_casos[[#This Row],[Corregimiento]],Hoja3!$A$2:$D$676,4,0)</f>
        <v>30103</v>
      </c>
      <c r="E10423" s="41">
        <v>19</v>
      </c>
    </row>
    <row r="10424" spans="1:5" x14ac:dyDescent="0.2">
      <c r="A10424" s="43">
        <v>44392</v>
      </c>
      <c r="B10424" s="41">
        <v>44392</v>
      </c>
      <c r="C10424" s="41" t="s">
        <v>939</v>
      </c>
      <c r="D10424" s="42">
        <f>VLOOKUP(Pag_Inicio_Corr_mas_casos[[#This Row],[Corregimiento]],Hoja3!$A$2:$D$676,4,0)</f>
        <v>81009</v>
      </c>
      <c r="E10424" s="41">
        <v>18</v>
      </c>
    </row>
    <row r="10425" spans="1:5" x14ac:dyDescent="0.2">
      <c r="A10425" s="43">
        <v>44392</v>
      </c>
      <c r="B10425" s="41">
        <v>44392</v>
      </c>
      <c r="C10425" s="41" t="s">
        <v>1021</v>
      </c>
      <c r="D10425" s="42">
        <f>VLOOKUP(Pag_Inicio_Corr_mas_casos[[#This Row],[Corregimiento]],Hoja3!$A$2:$D$676,4,0)</f>
        <v>81003</v>
      </c>
      <c r="E10425" s="41">
        <v>18</v>
      </c>
    </row>
    <row r="10426" spans="1:5" x14ac:dyDescent="0.2">
      <c r="A10426" s="43">
        <v>44392</v>
      </c>
      <c r="B10426" s="41">
        <v>44392</v>
      </c>
      <c r="C10426" s="41" t="s">
        <v>941</v>
      </c>
      <c r="D10426" s="42">
        <f>VLOOKUP(Pag_Inicio_Corr_mas_casos[[#This Row],[Corregimiento]],Hoja3!$A$2:$D$676,4,0)</f>
        <v>80823</v>
      </c>
      <c r="E10426" s="41">
        <v>17</v>
      </c>
    </row>
    <row r="10427" spans="1:5" x14ac:dyDescent="0.2">
      <c r="A10427" s="105">
        <v>44393</v>
      </c>
      <c r="B10427" s="106">
        <v>44393</v>
      </c>
      <c r="C10427" s="106" t="s">
        <v>1054</v>
      </c>
      <c r="D10427" s="107">
        <f>VLOOKUP(Pag_Inicio_Corr_mas_casos[[#This Row],[Corregimiento]],Hoja3!$A$2:$D$676,4,0)</f>
        <v>130102</v>
      </c>
      <c r="E10427" s="106">
        <v>30</v>
      </c>
    </row>
    <row r="10428" spans="1:5" x14ac:dyDescent="0.2">
      <c r="A10428" s="105">
        <v>44393</v>
      </c>
      <c r="B10428" s="106">
        <v>44393</v>
      </c>
      <c r="C10428" s="106" t="s">
        <v>1022</v>
      </c>
      <c r="D10428" s="107">
        <f>VLOOKUP(Pag_Inicio_Corr_mas_casos[[#This Row],[Corregimiento]],Hoja3!$A$2:$D$676,4,0)</f>
        <v>91001</v>
      </c>
      <c r="E10428" s="106">
        <v>26</v>
      </c>
    </row>
    <row r="10429" spans="1:5" x14ac:dyDescent="0.2">
      <c r="A10429" s="105">
        <v>44393</v>
      </c>
      <c r="B10429" s="106">
        <v>44393</v>
      </c>
      <c r="C10429" s="106" t="s">
        <v>1046</v>
      </c>
      <c r="D10429" s="107">
        <f>VLOOKUP(Pag_Inicio_Corr_mas_casos[[#This Row],[Corregimiento]],Hoja3!$A$2:$D$676,4,0)</f>
        <v>80812</v>
      </c>
      <c r="E10429" s="106">
        <v>25</v>
      </c>
    </row>
    <row r="10430" spans="1:5" x14ac:dyDescent="0.2">
      <c r="A10430" s="105">
        <v>44393</v>
      </c>
      <c r="B10430" s="106">
        <v>44393</v>
      </c>
      <c r="C10430" s="106" t="s">
        <v>1036</v>
      </c>
      <c r="D10430" s="107">
        <f>VLOOKUP(Pag_Inicio_Corr_mas_casos[[#This Row],[Corregimiento]],Hoja3!$A$2:$D$676,4,0)</f>
        <v>130106</v>
      </c>
      <c r="E10430" s="106">
        <v>24</v>
      </c>
    </row>
    <row r="10431" spans="1:5" x14ac:dyDescent="0.2">
      <c r="A10431" s="105">
        <v>44393</v>
      </c>
      <c r="B10431" s="106">
        <v>44393</v>
      </c>
      <c r="C10431" s="106" t="s">
        <v>1012</v>
      </c>
      <c r="D10431" s="107">
        <f>VLOOKUP(Pag_Inicio_Corr_mas_casos[[#This Row],[Corregimiento]],Hoja3!$A$2:$D$676,4,0)</f>
        <v>80819</v>
      </c>
      <c r="E10431" s="106">
        <v>24</v>
      </c>
    </row>
    <row r="10432" spans="1:5" x14ac:dyDescent="0.2">
      <c r="A10432" s="105">
        <v>44393</v>
      </c>
      <c r="B10432" s="106">
        <v>44393</v>
      </c>
      <c r="C10432" s="106" t="s">
        <v>1113</v>
      </c>
      <c r="D10432" s="107">
        <f>VLOOKUP(Pag_Inicio_Corr_mas_casos[[#This Row],[Corregimiento]],Hoja3!$A$2:$D$676,4,0)</f>
        <v>20307</v>
      </c>
      <c r="E10432" s="106">
        <v>24</v>
      </c>
    </row>
    <row r="10433" spans="1:5" x14ac:dyDescent="0.2">
      <c r="A10433" s="105">
        <v>44393</v>
      </c>
      <c r="B10433" s="106">
        <v>44393</v>
      </c>
      <c r="C10433" s="106" t="s">
        <v>1068</v>
      </c>
      <c r="D10433" s="107">
        <f>VLOOKUP(Pag_Inicio_Corr_mas_casos[[#This Row],[Corregimiento]],Hoja3!$A$2:$D$676,4,0)</f>
        <v>130101</v>
      </c>
      <c r="E10433" s="106">
        <v>23</v>
      </c>
    </row>
    <row r="10434" spans="1:5" x14ac:dyDescent="0.2">
      <c r="A10434" s="105">
        <v>44393</v>
      </c>
      <c r="B10434" s="106">
        <v>44393</v>
      </c>
      <c r="C10434" s="106" t="s">
        <v>961</v>
      </c>
      <c r="D10434" s="107">
        <f>VLOOKUP(Pag_Inicio_Corr_mas_casos[[#This Row],[Corregimiento]],Hoja3!$A$2:$D$676,4,0)</f>
        <v>20601</v>
      </c>
      <c r="E10434" s="106">
        <v>22</v>
      </c>
    </row>
    <row r="10435" spans="1:5" x14ac:dyDescent="0.2">
      <c r="A10435" s="105">
        <v>44393</v>
      </c>
      <c r="B10435" s="106">
        <v>44393</v>
      </c>
      <c r="C10435" s="106" t="s">
        <v>944</v>
      </c>
      <c r="D10435" s="107">
        <f>VLOOKUP(Pag_Inicio_Corr_mas_casos[[#This Row],[Corregimiento]],Hoja3!$A$2:$D$676,4,0)</f>
        <v>130708</v>
      </c>
      <c r="E10435" s="106">
        <v>19</v>
      </c>
    </row>
    <row r="10436" spans="1:5" x14ac:dyDescent="0.2">
      <c r="A10436" s="105">
        <v>44393</v>
      </c>
      <c r="B10436" s="106">
        <v>44393</v>
      </c>
      <c r="C10436" s="106" t="s">
        <v>953</v>
      </c>
      <c r="D10436" s="107">
        <f>VLOOKUP(Pag_Inicio_Corr_mas_casos[[#This Row],[Corregimiento]],Hoja3!$A$2:$D$676,4,0)</f>
        <v>80817</v>
      </c>
      <c r="E10436" s="106">
        <v>19</v>
      </c>
    </row>
    <row r="10437" spans="1:5" x14ac:dyDescent="0.2">
      <c r="A10437" s="105">
        <v>44393</v>
      </c>
      <c r="B10437" s="106">
        <v>44393</v>
      </c>
      <c r="C10437" s="106" t="s">
        <v>1205</v>
      </c>
      <c r="D10437" s="107">
        <f>VLOOKUP(Pag_Inicio_Corr_mas_casos[[#This Row],[Corregimiento]],Hoja3!$A$2:$D$676,4,0)</f>
        <v>10207</v>
      </c>
      <c r="E10437" s="106">
        <v>19</v>
      </c>
    </row>
    <row r="10438" spans="1:5" x14ac:dyDescent="0.2">
      <c r="A10438" s="105">
        <v>44393</v>
      </c>
      <c r="B10438" s="106">
        <v>44393</v>
      </c>
      <c r="C10438" s="106" t="s">
        <v>1015</v>
      </c>
      <c r="D10438" s="107">
        <f>VLOOKUP(Pag_Inicio_Corr_mas_casos[[#This Row],[Corregimiento]],Hoja3!$A$2:$D$676,4,0)</f>
        <v>130702</v>
      </c>
      <c r="E10438" s="106">
        <v>18</v>
      </c>
    </row>
    <row r="10439" spans="1:5" x14ac:dyDescent="0.2">
      <c r="A10439" s="105">
        <v>44393</v>
      </c>
      <c r="B10439" s="106">
        <v>44393</v>
      </c>
      <c r="C10439" s="106" t="s">
        <v>1005</v>
      </c>
      <c r="D10439" s="107">
        <f>VLOOKUP(Pag_Inicio_Corr_mas_casos[[#This Row],[Corregimiento]],Hoja3!$A$2:$D$676,4,0)</f>
        <v>60103</v>
      </c>
      <c r="E10439" s="106">
        <v>15</v>
      </c>
    </row>
    <row r="10440" spans="1:5" x14ac:dyDescent="0.2">
      <c r="A10440" s="105">
        <v>44393</v>
      </c>
      <c r="B10440" s="106">
        <v>44393</v>
      </c>
      <c r="C10440" s="106" t="s">
        <v>939</v>
      </c>
      <c r="D10440" s="107">
        <f>VLOOKUP(Pag_Inicio_Corr_mas_casos[[#This Row],[Corregimiento]],Hoja3!$A$2:$D$676,4,0)</f>
        <v>81009</v>
      </c>
      <c r="E10440" s="106">
        <v>15</v>
      </c>
    </row>
    <row r="10441" spans="1:5" x14ac:dyDescent="0.2">
      <c r="A10441" s="105">
        <v>44393</v>
      </c>
      <c r="B10441" s="106">
        <v>44393</v>
      </c>
      <c r="C10441" s="106" t="s">
        <v>959</v>
      </c>
      <c r="D10441" s="107">
        <f>VLOOKUP(Pag_Inicio_Corr_mas_casos[[#This Row],[Corregimiento]],Hoja3!$A$2:$D$676,4,0)</f>
        <v>130701</v>
      </c>
      <c r="E10441" s="106">
        <v>15</v>
      </c>
    </row>
    <row r="10442" spans="1:5" x14ac:dyDescent="0.2">
      <c r="A10442" s="105">
        <v>44393</v>
      </c>
      <c r="B10442" s="106">
        <v>44393</v>
      </c>
      <c r="C10442" s="106" t="s">
        <v>1326</v>
      </c>
      <c r="D10442" s="107">
        <f>VLOOKUP(Pag_Inicio_Corr_mas_casos[[#This Row],[Corregimiento]],Hoja3!$A$2:$D$676,4,0)</f>
        <v>90801</v>
      </c>
      <c r="E10442" s="106">
        <v>14</v>
      </c>
    </row>
    <row r="10443" spans="1:5" x14ac:dyDescent="0.2">
      <c r="A10443" s="105">
        <v>44393</v>
      </c>
      <c r="B10443" s="106">
        <v>44393</v>
      </c>
      <c r="C10443" s="106" t="s">
        <v>940</v>
      </c>
      <c r="D10443" s="107">
        <f>VLOOKUP(Pag_Inicio_Corr_mas_casos[[#This Row],[Corregimiento]],Hoja3!$A$2:$D$676,4,0)</f>
        <v>80806</v>
      </c>
      <c r="E10443" s="106">
        <v>13</v>
      </c>
    </row>
    <row r="10444" spans="1:5" x14ac:dyDescent="0.2">
      <c r="A10444" s="105">
        <v>44393</v>
      </c>
      <c r="B10444" s="106">
        <v>44393</v>
      </c>
      <c r="C10444" s="106" t="s">
        <v>941</v>
      </c>
      <c r="D10444" s="107">
        <f>VLOOKUP(Pag_Inicio_Corr_mas_casos[[#This Row],[Corregimiento]],Hoja3!$A$2:$D$676,4,0)</f>
        <v>80823</v>
      </c>
      <c r="E10444" s="106">
        <v>13</v>
      </c>
    </row>
    <row r="10445" spans="1:5" x14ac:dyDescent="0.2">
      <c r="A10445" s="105">
        <v>44393</v>
      </c>
      <c r="B10445" s="106">
        <v>44393</v>
      </c>
      <c r="C10445" s="106" t="s">
        <v>954</v>
      </c>
      <c r="D10445" s="107">
        <f>VLOOKUP(Pag_Inicio_Corr_mas_casos[[#This Row],[Corregimiento]],Hoja3!$A$2:$D$676,4,0)</f>
        <v>80822</v>
      </c>
      <c r="E10445" s="106">
        <v>12</v>
      </c>
    </row>
    <row r="10446" spans="1:5" x14ac:dyDescent="0.2">
      <c r="A10446" s="105">
        <v>44393</v>
      </c>
      <c r="B10446" s="106">
        <v>44393</v>
      </c>
      <c r="C10446" s="106" t="s">
        <v>1027</v>
      </c>
      <c r="D10446" s="107">
        <f>VLOOKUP(Pag_Inicio_Corr_mas_casos[[#This Row],[Corregimiento]],Hoja3!$A$2:$D$676,4,0)</f>
        <v>30103</v>
      </c>
      <c r="E10446" s="106">
        <v>12</v>
      </c>
    </row>
    <row r="10447" spans="1:5" x14ac:dyDescent="0.2">
      <c r="A10447" s="80">
        <v>44394</v>
      </c>
      <c r="B10447" s="81">
        <v>44394</v>
      </c>
      <c r="C10447" s="81" t="s">
        <v>953</v>
      </c>
      <c r="D10447" s="82">
        <f>VLOOKUP(Pag_Inicio_Corr_mas_casos[[#This Row],[Corregimiento]],Hoja3!$A$2:$D$676,4,0)</f>
        <v>80817</v>
      </c>
      <c r="E10447" s="81">
        <v>30</v>
      </c>
    </row>
    <row r="10448" spans="1:5" x14ac:dyDescent="0.2">
      <c r="A10448" s="80">
        <v>44394</v>
      </c>
      <c r="B10448" s="81">
        <v>44394</v>
      </c>
      <c r="C10448" s="81" t="s">
        <v>772</v>
      </c>
      <c r="D10448" s="82">
        <f>VLOOKUP(Pag_Inicio_Corr_mas_casos[[#This Row],[Corregimiento]],Hoja3!$A$2:$D$676,4,0)</f>
        <v>80821</v>
      </c>
      <c r="E10448" s="81">
        <v>27</v>
      </c>
    </row>
    <row r="10449" spans="1:5" x14ac:dyDescent="0.2">
      <c r="A10449" s="80">
        <v>44394</v>
      </c>
      <c r="B10449" s="81">
        <v>44394</v>
      </c>
      <c r="C10449" s="81" t="s">
        <v>940</v>
      </c>
      <c r="D10449" s="82">
        <f>VLOOKUP(Pag_Inicio_Corr_mas_casos[[#This Row],[Corregimiento]],Hoja3!$A$2:$D$676,4,0)</f>
        <v>80806</v>
      </c>
      <c r="E10449" s="81">
        <v>26</v>
      </c>
    </row>
    <row r="10450" spans="1:5" x14ac:dyDescent="0.2">
      <c r="A10450" s="80">
        <v>44394</v>
      </c>
      <c r="B10450" s="81">
        <v>44394</v>
      </c>
      <c r="C10450" s="81" t="s">
        <v>961</v>
      </c>
      <c r="D10450" s="82">
        <f>VLOOKUP(Pag_Inicio_Corr_mas_casos[[#This Row],[Corregimiento]],Hoja3!$A$2:$D$676,4,0)</f>
        <v>20601</v>
      </c>
      <c r="E10450" s="81">
        <v>26</v>
      </c>
    </row>
    <row r="10451" spans="1:5" x14ac:dyDescent="0.2">
      <c r="A10451" s="80">
        <v>44394</v>
      </c>
      <c r="B10451" s="81">
        <v>44394</v>
      </c>
      <c r="C10451" s="81" t="s">
        <v>1012</v>
      </c>
      <c r="D10451" s="82">
        <f>VLOOKUP(Pag_Inicio_Corr_mas_casos[[#This Row],[Corregimiento]],Hoja3!$A$2:$D$676,4,0)</f>
        <v>80819</v>
      </c>
      <c r="E10451" s="81">
        <v>25</v>
      </c>
    </row>
    <row r="10452" spans="1:5" x14ac:dyDescent="0.2">
      <c r="A10452" s="80">
        <v>44394</v>
      </c>
      <c r="B10452" s="81">
        <v>44394</v>
      </c>
      <c r="C10452" s="81" t="s">
        <v>1068</v>
      </c>
      <c r="D10452" s="82">
        <f>VLOOKUP(Pag_Inicio_Corr_mas_casos[[#This Row],[Corregimiento]],Hoja3!$A$2:$D$676,4,0)</f>
        <v>130101</v>
      </c>
      <c r="E10452" s="81">
        <v>23</v>
      </c>
    </row>
    <row r="10453" spans="1:5" x14ac:dyDescent="0.2">
      <c r="A10453" s="80">
        <v>44394</v>
      </c>
      <c r="B10453" s="81">
        <v>44394</v>
      </c>
      <c r="C10453" s="81" t="s">
        <v>959</v>
      </c>
      <c r="D10453" s="82">
        <f>VLOOKUP(Pag_Inicio_Corr_mas_casos[[#This Row],[Corregimiento]],Hoja3!$A$2:$D$676,4,0)</f>
        <v>130701</v>
      </c>
      <c r="E10453" s="81">
        <v>20</v>
      </c>
    </row>
    <row r="10454" spans="1:5" x14ac:dyDescent="0.2">
      <c r="A10454" s="80">
        <v>44394</v>
      </c>
      <c r="B10454" s="81">
        <v>44394</v>
      </c>
      <c r="C10454" s="81" t="s">
        <v>1036</v>
      </c>
      <c r="D10454" s="82">
        <f>VLOOKUP(Pag_Inicio_Corr_mas_casos[[#This Row],[Corregimiento]],Hoja3!$A$2:$D$676,4,0)</f>
        <v>130106</v>
      </c>
      <c r="E10454" s="81">
        <v>19</v>
      </c>
    </row>
    <row r="10455" spans="1:5" x14ac:dyDescent="0.2">
      <c r="A10455" s="80">
        <v>44394</v>
      </c>
      <c r="B10455" s="81">
        <v>44394</v>
      </c>
      <c r="C10455" s="81" t="s">
        <v>1015</v>
      </c>
      <c r="D10455" s="82">
        <f>VLOOKUP(Pag_Inicio_Corr_mas_casos[[#This Row],[Corregimiento]],Hoja3!$A$2:$D$676,4,0)</f>
        <v>130702</v>
      </c>
      <c r="E10455" s="81">
        <v>18</v>
      </c>
    </row>
    <row r="10456" spans="1:5" x14ac:dyDescent="0.2">
      <c r="A10456" s="80">
        <v>44394</v>
      </c>
      <c r="B10456" s="81">
        <v>44394</v>
      </c>
      <c r="C10456" s="81" t="s">
        <v>1205</v>
      </c>
      <c r="D10456" s="82">
        <f>VLOOKUP(Pag_Inicio_Corr_mas_casos[[#This Row],[Corregimiento]],Hoja3!$A$2:$D$676,4,0)</f>
        <v>10207</v>
      </c>
      <c r="E10456" s="81">
        <v>17</v>
      </c>
    </row>
    <row r="10457" spans="1:5" x14ac:dyDescent="0.2">
      <c r="A10457" s="80">
        <v>44394</v>
      </c>
      <c r="B10457" s="81">
        <v>44394</v>
      </c>
      <c r="C10457" s="81" t="s">
        <v>942</v>
      </c>
      <c r="D10457" s="82">
        <f>VLOOKUP(Pag_Inicio_Corr_mas_casos[[#This Row],[Corregimiento]],Hoja3!$A$2:$D$676,4,0)</f>
        <v>80807</v>
      </c>
      <c r="E10457" s="81">
        <v>16</v>
      </c>
    </row>
    <row r="10458" spans="1:5" x14ac:dyDescent="0.2">
      <c r="A10458" s="80">
        <v>44394</v>
      </c>
      <c r="B10458" s="81">
        <v>44394</v>
      </c>
      <c r="C10458" s="81" t="s">
        <v>957</v>
      </c>
      <c r="D10458" s="82">
        <f>VLOOKUP(Pag_Inicio_Corr_mas_casos[[#This Row],[Corregimiento]],Hoja3!$A$2:$D$676,4,0)</f>
        <v>130716</v>
      </c>
      <c r="E10458" s="81">
        <v>15</v>
      </c>
    </row>
    <row r="10459" spans="1:5" x14ac:dyDescent="0.2">
      <c r="A10459" s="80">
        <v>44394</v>
      </c>
      <c r="B10459" s="81">
        <v>44394</v>
      </c>
      <c r="C10459" s="81" t="s">
        <v>938</v>
      </c>
      <c r="D10459" s="82">
        <f>VLOOKUP(Pag_Inicio_Corr_mas_casos[[#This Row],[Corregimiento]],Hoja3!$A$2:$D$676,4,0)</f>
        <v>130717</v>
      </c>
      <c r="E10459" s="81">
        <v>15</v>
      </c>
    </row>
    <row r="10460" spans="1:5" x14ac:dyDescent="0.2">
      <c r="A10460" s="80">
        <v>44394</v>
      </c>
      <c r="B10460" s="81">
        <v>44394</v>
      </c>
      <c r="C10460" s="81" t="s">
        <v>939</v>
      </c>
      <c r="D10460" s="82">
        <f>VLOOKUP(Pag_Inicio_Corr_mas_casos[[#This Row],[Corregimiento]],Hoja3!$A$2:$D$676,4,0)</f>
        <v>81009</v>
      </c>
      <c r="E10460" s="81">
        <v>15</v>
      </c>
    </row>
    <row r="10461" spans="1:5" x14ac:dyDescent="0.2">
      <c r="A10461" s="80">
        <v>44394</v>
      </c>
      <c r="B10461" s="81">
        <v>44394</v>
      </c>
      <c r="C10461" s="81" t="s">
        <v>1234</v>
      </c>
      <c r="D10461" s="82">
        <f>VLOOKUP(Pag_Inicio_Corr_mas_casos[[#This Row],[Corregimiento]],Hoja3!$A$2:$D$676,4,0)</f>
        <v>60202</v>
      </c>
      <c r="E10461" s="81">
        <v>14</v>
      </c>
    </row>
    <row r="10462" spans="1:5" x14ac:dyDescent="0.2">
      <c r="A10462" s="80">
        <v>44394</v>
      </c>
      <c r="B10462" s="81">
        <v>44394</v>
      </c>
      <c r="C10462" s="81" t="s">
        <v>1022</v>
      </c>
      <c r="D10462" s="82">
        <f>VLOOKUP(Pag_Inicio_Corr_mas_casos[[#This Row],[Corregimiento]],Hoja3!$A$2:$D$676,4,0)</f>
        <v>91001</v>
      </c>
      <c r="E10462" s="81">
        <v>14</v>
      </c>
    </row>
    <row r="10463" spans="1:5" x14ac:dyDescent="0.2">
      <c r="A10463" s="80">
        <v>44394</v>
      </c>
      <c r="B10463" s="81">
        <v>44394</v>
      </c>
      <c r="C10463" s="81" t="s">
        <v>956</v>
      </c>
      <c r="D10463" s="82">
        <f>VLOOKUP(Pag_Inicio_Corr_mas_casos[[#This Row],[Corregimiento]],Hoja3!$A$2:$D$676,4,0)</f>
        <v>80815</v>
      </c>
      <c r="E10463" s="81">
        <v>14</v>
      </c>
    </row>
    <row r="10464" spans="1:5" x14ac:dyDescent="0.2">
      <c r="A10464" s="80">
        <v>44394</v>
      </c>
      <c r="B10464" s="81">
        <v>44394</v>
      </c>
      <c r="C10464" s="81" t="s">
        <v>1326</v>
      </c>
      <c r="D10464" s="82">
        <f>VLOOKUP(Pag_Inicio_Corr_mas_casos[[#This Row],[Corregimiento]],Hoja3!$A$2:$D$676,4,0)</f>
        <v>90801</v>
      </c>
      <c r="E10464" s="81">
        <v>14</v>
      </c>
    </row>
    <row r="10465" spans="1:5" x14ac:dyDescent="0.2">
      <c r="A10465" s="80">
        <v>44394</v>
      </c>
      <c r="B10465" s="81">
        <v>44394</v>
      </c>
      <c r="C10465" s="81" t="s">
        <v>954</v>
      </c>
      <c r="D10465" s="82">
        <f>VLOOKUP(Pag_Inicio_Corr_mas_casos[[#This Row],[Corregimiento]],Hoja3!$A$2:$D$676,4,0)</f>
        <v>80822</v>
      </c>
      <c r="E10465" s="81">
        <v>13</v>
      </c>
    </row>
    <row r="10466" spans="1:5" x14ac:dyDescent="0.2">
      <c r="A10466" s="80">
        <v>44394</v>
      </c>
      <c r="B10466" s="81">
        <v>44394</v>
      </c>
      <c r="C10466" s="81" t="s">
        <v>1046</v>
      </c>
      <c r="D10466" s="82">
        <f>VLOOKUP(Pag_Inicio_Corr_mas_casos[[#This Row],[Corregimiento]],Hoja3!$A$2:$D$676,4,0)</f>
        <v>80812</v>
      </c>
      <c r="E10466" s="81">
        <v>12</v>
      </c>
    </row>
    <row r="10467" spans="1:5" x14ac:dyDescent="0.2">
      <c r="A10467" s="32">
        <v>44395</v>
      </c>
      <c r="B10467" s="33">
        <v>44395</v>
      </c>
      <c r="C10467" s="33" t="s">
        <v>772</v>
      </c>
      <c r="D10467" s="34">
        <f>VLOOKUP(Pag_Inicio_Corr_mas_casos[[#This Row],[Corregimiento]],Hoja3!$A$2:$D$676,4,0)</f>
        <v>80821</v>
      </c>
      <c r="E10467" s="33">
        <v>22</v>
      </c>
    </row>
    <row r="10468" spans="1:5" x14ac:dyDescent="0.2">
      <c r="A10468" s="32">
        <v>44395</v>
      </c>
      <c r="B10468" s="33">
        <v>44395</v>
      </c>
      <c r="C10468" s="33" t="s">
        <v>1012</v>
      </c>
      <c r="D10468" s="34">
        <f>VLOOKUP(Pag_Inicio_Corr_mas_casos[[#This Row],[Corregimiento]],Hoja3!$A$2:$D$676,4,0)</f>
        <v>80819</v>
      </c>
      <c r="E10468" s="33">
        <v>19</v>
      </c>
    </row>
    <row r="10469" spans="1:5" x14ac:dyDescent="0.2">
      <c r="A10469" s="32">
        <v>44395</v>
      </c>
      <c r="B10469" s="33">
        <v>44395</v>
      </c>
      <c r="C10469" s="33" t="s">
        <v>940</v>
      </c>
      <c r="D10469" s="34">
        <f>VLOOKUP(Pag_Inicio_Corr_mas_casos[[#This Row],[Corregimiento]],Hoja3!$A$2:$D$676,4,0)</f>
        <v>80806</v>
      </c>
      <c r="E10469" s="33">
        <v>17</v>
      </c>
    </row>
    <row r="10470" spans="1:5" x14ac:dyDescent="0.2">
      <c r="A10470" s="32">
        <v>44395</v>
      </c>
      <c r="B10470" s="33">
        <v>44395</v>
      </c>
      <c r="C10470" s="33" t="s">
        <v>1326</v>
      </c>
      <c r="D10470" s="34">
        <f>VLOOKUP(Pag_Inicio_Corr_mas_casos[[#This Row],[Corregimiento]],Hoja3!$A$2:$D$676,4,0)</f>
        <v>90801</v>
      </c>
      <c r="E10470" s="33">
        <v>15</v>
      </c>
    </row>
    <row r="10471" spans="1:5" x14ac:dyDescent="0.2">
      <c r="A10471" s="32">
        <v>44395</v>
      </c>
      <c r="B10471" s="33">
        <v>44395</v>
      </c>
      <c r="C10471" s="33" t="s">
        <v>1021</v>
      </c>
      <c r="D10471" s="34">
        <f>VLOOKUP(Pag_Inicio_Corr_mas_casos[[#This Row],[Corregimiento]],Hoja3!$A$2:$D$676,4,0)</f>
        <v>81003</v>
      </c>
      <c r="E10471" s="33">
        <v>15</v>
      </c>
    </row>
    <row r="10472" spans="1:5" x14ac:dyDescent="0.2">
      <c r="A10472" s="32">
        <v>44395</v>
      </c>
      <c r="B10472" s="33">
        <v>44395</v>
      </c>
      <c r="C10472" s="33" t="s">
        <v>953</v>
      </c>
      <c r="D10472" s="34">
        <f>VLOOKUP(Pag_Inicio_Corr_mas_casos[[#This Row],[Corregimiento]],Hoja3!$A$2:$D$676,4,0)</f>
        <v>80817</v>
      </c>
      <c r="E10472" s="33">
        <v>14</v>
      </c>
    </row>
    <row r="10473" spans="1:5" x14ac:dyDescent="0.2">
      <c r="A10473" s="32">
        <v>44395</v>
      </c>
      <c r="B10473" s="33">
        <v>44395</v>
      </c>
      <c r="C10473" s="33" t="s">
        <v>1068</v>
      </c>
      <c r="D10473" s="34">
        <f>VLOOKUP(Pag_Inicio_Corr_mas_casos[[#This Row],[Corregimiento]],Hoja3!$A$2:$D$676,4,0)</f>
        <v>130101</v>
      </c>
      <c r="E10473" s="33">
        <v>14</v>
      </c>
    </row>
    <row r="10474" spans="1:5" x14ac:dyDescent="0.2">
      <c r="A10474" s="32">
        <v>44395</v>
      </c>
      <c r="B10474" s="33">
        <v>44395</v>
      </c>
      <c r="C10474" s="33" t="s">
        <v>1032</v>
      </c>
      <c r="D10474" s="34">
        <f>VLOOKUP(Pag_Inicio_Corr_mas_casos[[#This Row],[Corregimiento]],Hoja3!$A$2:$D$676,4,0)</f>
        <v>30104</v>
      </c>
      <c r="E10474" s="33">
        <v>13</v>
      </c>
    </row>
    <row r="10475" spans="1:5" x14ac:dyDescent="0.2">
      <c r="A10475" s="32">
        <v>44395</v>
      </c>
      <c r="B10475" s="33">
        <v>44395</v>
      </c>
      <c r="C10475" s="33" t="s">
        <v>1046</v>
      </c>
      <c r="D10475" s="34">
        <f>VLOOKUP(Pag_Inicio_Corr_mas_casos[[#This Row],[Corregimiento]],Hoja3!$A$2:$D$676,4,0)</f>
        <v>80812</v>
      </c>
      <c r="E10475" s="33">
        <v>13</v>
      </c>
    </row>
    <row r="10476" spans="1:5" x14ac:dyDescent="0.2">
      <c r="A10476" s="32">
        <v>44395</v>
      </c>
      <c r="B10476" s="33">
        <v>44395</v>
      </c>
      <c r="C10476" s="33" t="s">
        <v>973</v>
      </c>
      <c r="D10476" s="34">
        <f>VLOOKUP(Pag_Inicio_Corr_mas_casos[[#This Row],[Corregimiento]],Hoja3!$A$2:$D$676,4,0)</f>
        <v>20606</v>
      </c>
      <c r="E10476" s="33">
        <v>12</v>
      </c>
    </row>
    <row r="10477" spans="1:5" x14ac:dyDescent="0.2">
      <c r="A10477" s="32">
        <v>44395</v>
      </c>
      <c r="B10477" s="33">
        <v>44395</v>
      </c>
      <c r="C10477" s="33" t="s">
        <v>1116</v>
      </c>
      <c r="D10477" s="34">
        <f>VLOOKUP(Pag_Inicio_Corr_mas_casos[[#This Row],[Corregimiento]],Hoja3!$A$2:$D$676,4,0)</f>
        <v>20106</v>
      </c>
      <c r="E10477" s="33">
        <v>10</v>
      </c>
    </row>
    <row r="10478" spans="1:5" x14ac:dyDescent="0.2">
      <c r="A10478" s="32">
        <v>44395</v>
      </c>
      <c r="B10478" s="33">
        <v>44395</v>
      </c>
      <c r="C10478" s="33" t="s">
        <v>945</v>
      </c>
      <c r="D10478" s="34">
        <f>VLOOKUP(Pag_Inicio_Corr_mas_casos[[#This Row],[Corregimiento]],Hoja3!$A$2:$D$676,4,0)</f>
        <v>81007</v>
      </c>
      <c r="E10478" s="33">
        <v>10</v>
      </c>
    </row>
    <row r="10479" spans="1:5" x14ac:dyDescent="0.2">
      <c r="A10479" s="32">
        <v>44395</v>
      </c>
      <c r="B10479" s="33">
        <v>44395</v>
      </c>
      <c r="C10479" s="33" t="s">
        <v>1038</v>
      </c>
      <c r="D10479" s="34">
        <f>VLOOKUP(Pag_Inicio_Corr_mas_casos[[#This Row],[Corregimiento]],Hoja3!$A$2:$D$676,4,0)</f>
        <v>130108</v>
      </c>
      <c r="E10479" s="33">
        <v>10</v>
      </c>
    </row>
    <row r="10480" spans="1:5" x14ac:dyDescent="0.2">
      <c r="A10480" s="32">
        <v>44395</v>
      </c>
      <c r="B10480" s="33">
        <v>44395</v>
      </c>
      <c r="C10480" s="33" t="s">
        <v>975</v>
      </c>
      <c r="D10480" s="34">
        <f>VLOOKUP(Pag_Inicio_Corr_mas_casos[[#This Row],[Corregimiento]],Hoja3!$A$2:$D$676,4,0)</f>
        <v>20207</v>
      </c>
      <c r="E10480" s="33">
        <v>10</v>
      </c>
    </row>
    <row r="10481" spans="1:5" x14ac:dyDescent="0.2">
      <c r="A10481" s="32">
        <v>44395</v>
      </c>
      <c r="B10481" s="33">
        <v>44395</v>
      </c>
      <c r="C10481" s="33" t="s">
        <v>941</v>
      </c>
      <c r="D10481" s="34">
        <f>VLOOKUP(Pag_Inicio_Corr_mas_casos[[#This Row],[Corregimiento]],Hoja3!$A$2:$D$676,4,0)</f>
        <v>80823</v>
      </c>
      <c r="E10481" s="33">
        <v>10</v>
      </c>
    </row>
    <row r="10482" spans="1:5" x14ac:dyDescent="0.2">
      <c r="A10482" s="32">
        <v>44395</v>
      </c>
      <c r="B10482" s="33">
        <v>44395</v>
      </c>
      <c r="C10482" s="33" t="s">
        <v>1054</v>
      </c>
      <c r="D10482" s="34">
        <f>VLOOKUP(Pag_Inicio_Corr_mas_casos[[#This Row],[Corregimiento]],Hoja3!$A$2:$D$676,4,0)</f>
        <v>130102</v>
      </c>
      <c r="E10482" s="33">
        <v>10</v>
      </c>
    </row>
    <row r="10483" spans="1:5" x14ac:dyDescent="0.2">
      <c r="A10483" s="32">
        <v>44395</v>
      </c>
      <c r="B10483" s="33">
        <v>44395</v>
      </c>
      <c r="C10483" s="33" t="s">
        <v>952</v>
      </c>
      <c r="D10483" s="34">
        <f>VLOOKUP(Pag_Inicio_Corr_mas_casos[[#This Row],[Corregimiento]],Hoja3!$A$2:$D$676,4,0)</f>
        <v>80820</v>
      </c>
      <c r="E10483" s="33">
        <v>10</v>
      </c>
    </row>
    <row r="10484" spans="1:5" x14ac:dyDescent="0.2">
      <c r="A10484" s="32">
        <v>44395</v>
      </c>
      <c r="B10484" s="33">
        <v>44395</v>
      </c>
      <c r="C10484" s="33" t="s">
        <v>937</v>
      </c>
      <c r="D10484" s="34">
        <f>VLOOKUP(Pag_Inicio_Corr_mas_casos[[#This Row],[Corregimiento]],Hoja3!$A$2:$D$676,4,0)</f>
        <v>80810</v>
      </c>
      <c r="E10484" s="33">
        <v>9</v>
      </c>
    </row>
    <row r="10485" spans="1:5" x14ac:dyDescent="0.2">
      <c r="A10485" s="32">
        <v>44395</v>
      </c>
      <c r="B10485" s="33">
        <v>44395</v>
      </c>
      <c r="C10485" s="33" t="s">
        <v>1036</v>
      </c>
      <c r="D10485" s="34">
        <f>VLOOKUP(Pag_Inicio_Corr_mas_casos[[#This Row],[Corregimiento]],Hoja3!$A$2:$D$676,4,0)</f>
        <v>130106</v>
      </c>
      <c r="E10485" s="33">
        <v>9</v>
      </c>
    </row>
    <row r="10486" spans="1:5" x14ac:dyDescent="0.2">
      <c r="A10486" s="32">
        <v>44395</v>
      </c>
      <c r="B10486" s="33">
        <v>44395</v>
      </c>
      <c r="C10486" s="33" t="s">
        <v>974</v>
      </c>
      <c r="D10486" s="34">
        <f>VLOOKUP(Pag_Inicio_Corr_mas_casos[[#This Row],[Corregimiento]],Hoja3!$A$2:$D$676,4,0)</f>
        <v>40203</v>
      </c>
      <c r="E10486" s="33">
        <v>9</v>
      </c>
    </row>
    <row r="10487" spans="1:5" x14ac:dyDescent="0.2">
      <c r="A10487" s="35">
        <v>44396</v>
      </c>
      <c r="B10487" s="36">
        <v>44396</v>
      </c>
      <c r="C10487" s="36" t="s">
        <v>692</v>
      </c>
      <c r="D10487" s="37">
        <f>VLOOKUP(Pag_Inicio_Corr_mas_casos[[#This Row],[Corregimiento]],Hoja3!$A$2:$D$676,4,0)</f>
        <v>130107</v>
      </c>
      <c r="E10487" s="36">
        <v>18</v>
      </c>
    </row>
    <row r="10488" spans="1:5" x14ac:dyDescent="0.2">
      <c r="A10488" s="35">
        <v>44396</v>
      </c>
      <c r="B10488" s="36">
        <v>44396</v>
      </c>
      <c r="C10488" s="36" t="s">
        <v>1012</v>
      </c>
      <c r="D10488" s="37">
        <f>VLOOKUP(Pag_Inicio_Corr_mas_casos[[#This Row],[Corregimiento]],Hoja3!$A$2:$D$676,4,0)</f>
        <v>80819</v>
      </c>
      <c r="E10488" s="36">
        <v>17</v>
      </c>
    </row>
    <row r="10489" spans="1:5" x14ac:dyDescent="0.2">
      <c r="A10489" s="35">
        <v>44396</v>
      </c>
      <c r="B10489" s="36">
        <v>44396</v>
      </c>
      <c r="C10489" s="36" t="s">
        <v>1070</v>
      </c>
      <c r="D10489" s="37">
        <f>VLOOKUP(Pag_Inicio_Corr_mas_casos[[#This Row],[Corregimiento]],Hoja3!$A$2:$D$676,4,0)</f>
        <v>91011</v>
      </c>
      <c r="E10489" s="36">
        <v>16</v>
      </c>
    </row>
    <row r="10490" spans="1:5" x14ac:dyDescent="0.2">
      <c r="A10490" s="35">
        <v>44396</v>
      </c>
      <c r="B10490" s="36">
        <v>44396</v>
      </c>
      <c r="C10490" s="36" t="s">
        <v>1036</v>
      </c>
      <c r="D10490" s="37">
        <f>VLOOKUP(Pag_Inicio_Corr_mas_casos[[#This Row],[Corregimiento]],Hoja3!$A$2:$D$676,4,0)</f>
        <v>130106</v>
      </c>
      <c r="E10490" s="36">
        <v>15</v>
      </c>
    </row>
    <row r="10491" spans="1:5" x14ac:dyDescent="0.2">
      <c r="A10491" s="35">
        <v>44396</v>
      </c>
      <c r="B10491" s="36">
        <v>44396</v>
      </c>
      <c r="C10491" s="36" t="s">
        <v>1054</v>
      </c>
      <c r="D10491" s="37">
        <f>VLOOKUP(Pag_Inicio_Corr_mas_casos[[#This Row],[Corregimiento]],Hoja3!$A$2:$D$676,4,0)</f>
        <v>130102</v>
      </c>
      <c r="E10491" s="36">
        <v>15</v>
      </c>
    </row>
    <row r="10492" spans="1:5" x14ac:dyDescent="0.2">
      <c r="A10492" s="35">
        <v>44396</v>
      </c>
      <c r="B10492" s="36">
        <v>44396</v>
      </c>
      <c r="C10492" s="36" t="s">
        <v>772</v>
      </c>
      <c r="D10492" s="37">
        <f>VLOOKUP(Pag_Inicio_Corr_mas_casos[[#This Row],[Corregimiento]],Hoja3!$A$2:$D$676,4,0)</f>
        <v>80821</v>
      </c>
      <c r="E10492" s="36">
        <v>14</v>
      </c>
    </row>
    <row r="10493" spans="1:5" x14ac:dyDescent="0.2">
      <c r="A10493" s="35">
        <v>44396</v>
      </c>
      <c r="B10493" s="36">
        <v>44396</v>
      </c>
      <c r="C10493" s="36" t="s">
        <v>1127</v>
      </c>
      <c r="D10493" s="37">
        <f>VLOOKUP(Pag_Inicio_Corr_mas_casos[[#This Row],[Corregimiento]],Hoja3!$A$2:$D$676,4,0)</f>
        <v>30112</v>
      </c>
      <c r="E10493" s="36">
        <v>12</v>
      </c>
    </row>
    <row r="10494" spans="1:5" x14ac:dyDescent="0.2">
      <c r="A10494" s="35">
        <v>44396</v>
      </c>
      <c r="B10494" s="36">
        <v>44396</v>
      </c>
      <c r="C10494" s="36" t="s">
        <v>1021</v>
      </c>
      <c r="D10494" s="37">
        <f>VLOOKUP(Pag_Inicio_Corr_mas_casos[[#This Row],[Corregimiento]],Hoja3!$A$2:$D$676,4,0)</f>
        <v>81003</v>
      </c>
      <c r="E10494" s="36">
        <v>11</v>
      </c>
    </row>
    <row r="10495" spans="1:5" x14ac:dyDescent="0.2">
      <c r="A10495" s="35">
        <v>44396</v>
      </c>
      <c r="B10495" s="36">
        <v>44396</v>
      </c>
      <c r="C10495" s="36" t="s">
        <v>945</v>
      </c>
      <c r="D10495" s="37">
        <f>VLOOKUP(Pag_Inicio_Corr_mas_casos[[#This Row],[Corregimiento]],Hoja3!$A$2:$D$676,4,0)</f>
        <v>81007</v>
      </c>
      <c r="E10495" s="36">
        <v>11</v>
      </c>
    </row>
    <row r="10496" spans="1:5" x14ac:dyDescent="0.2">
      <c r="A10496" s="35">
        <v>44396</v>
      </c>
      <c r="B10496" s="36">
        <v>44396</v>
      </c>
      <c r="C10496" s="36" t="s">
        <v>967</v>
      </c>
      <c r="D10496" s="37">
        <f>VLOOKUP(Pag_Inicio_Corr_mas_casos[[#This Row],[Corregimiento]],Hoja3!$A$2:$D$676,4,0)</f>
        <v>30107</v>
      </c>
      <c r="E10496" s="36">
        <v>10</v>
      </c>
    </row>
    <row r="10497" spans="1:5" x14ac:dyDescent="0.2">
      <c r="A10497" s="35">
        <v>44396</v>
      </c>
      <c r="B10497" s="36">
        <v>44396</v>
      </c>
      <c r="C10497" s="36" t="s">
        <v>954</v>
      </c>
      <c r="D10497" s="37">
        <f>VLOOKUP(Pag_Inicio_Corr_mas_casos[[#This Row],[Corregimiento]],Hoja3!$A$2:$D$676,4,0)</f>
        <v>80822</v>
      </c>
      <c r="E10497" s="36">
        <v>10</v>
      </c>
    </row>
    <row r="10498" spans="1:5" x14ac:dyDescent="0.2">
      <c r="A10498" s="35">
        <v>44396</v>
      </c>
      <c r="B10498" s="36">
        <v>44396</v>
      </c>
      <c r="C10498" s="36" t="s">
        <v>1019</v>
      </c>
      <c r="D10498" s="37">
        <f>VLOOKUP(Pag_Inicio_Corr_mas_casos[[#This Row],[Corregimiento]],Hoja3!$A$2:$D$676,4,0)</f>
        <v>81001</v>
      </c>
      <c r="E10498" s="36">
        <v>10</v>
      </c>
    </row>
    <row r="10499" spans="1:5" x14ac:dyDescent="0.2">
      <c r="A10499" s="35">
        <v>44396</v>
      </c>
      <c r="B10499" s="36">
        <v>44396</v>
      </c>
      <c r="C10499" s="36" t="s">
        <v>942</v>
      </c>
      <c r="D10499" s="37">
        <f>VLOOKUP(Pag_Inicio_Corr_mas_casos[[#This Row],[Corregimiento]],Hoja3!$A$2:$D$676,4,0)</f>
        <v>80807</v>
      </c>
      <c r="E10499" s="36">
        <v>10</v>
      </c>
    </row>
    <row r="10500" spans="1:5" x14ac:dyDescent="0.2">
      <c r="A10500" s="35">
        <v>44396</v>
      </c>
      <c r="B10500" s="36">
        <v>44396</v>
      </c>
      <c r="C10500" s="36" t="s">
        <v>940</v>
      </c>
      <c r="D10500" s="37">
        <f>VLOOKUP(Pag_Inicio_Corr_mas_casos[[#This Row],[Corregimiento]],Hoja3!$A$2:$D$676,4,0)</f>
        <v>80806</v>
      </c>
      <c r="E10500" s="36">
        <v>9</v>
      </c>
    </row>
    <row r="10501" spans="1:5" x14ac:dyDescent="0.2">
      <c r="A10501" s="35">
        <v>44396</v>
      </c>
      <c r="B10501" s="36">
        <v>44396</v>
      </c>
      <c r="C10501" s="36" t="s">
        <v>975</v>
      </c>
      <c r="D10501" s="37">
        <f>VLOOKUP(Pag_Inicio_Corr_mas_casos[[#This Row],[Corregimiento]],Hoja3!$A$2:$D$676,4,0)</f>
        <v>20207</v>
      </c>
      <c r="E10501" s="36">
        <v>9</v>
      </c>
    </row>
    <row r="10502" spans="1:5" x14ac:dyDescent="0.2">
      <c r="A10502" s="35">
        <v>44396</v>
      </c>
      <c r="B10502" s="36">
        <v>44396</v>
      </c>
      <c r="C10502" s="36" t="s">
        <v>961</v>
      </c>
      <c r="D10502" s="37">
        <f>VLOOKUP(Pag_Inicio_Corr_mas_casos[[#This Row],[Corregimiento]],Hoja3!$A$2:$D$676,4,0)</f>
        <v>20601</v>
      </c>
      <c r="E10502" s="36">
        <v>9</v>
      </c>
    </row>
    <row r="10503" spans="1:5" x14ac:dyDescent="0.2">
      <c r="A10503" s="35">
        <v>44396</v>
      </c>
      <c r="B10503" s="36">
        <v>44396</v>
      </c>
      <c r="C10503" s="36" t="s">
        <v>953</v>
      </c>
      <c r="D10503" s="37">
        <f>VLOOKUP(Pag_Inicio_Corr_mas_casos[[#This Row],[Corregimiento]],Hoja3!$A$2:$D$676,4,0)</f>
        <v>80817</v>
      </c>
      <c r="E10503" s="36">
        <v>9</v>
      </c>
    </row>
    <row r="10504" spans="1:5" x14ac:dyDescent="0.2">
      <c r="A10504" s="35">
        <v>44396</v>
      </c>
      <c r="B10504" s="36">
        <v>44396</v>
      </c>
      <c r="C10504" s="36" t="s">
        <v>1071</v>
      </c>
      <c r="D10504" s="37">
        <f>VLOOKUP(Pag_Inicio_Corr_mas_casos[[#This Row],[Corregimiento]],Hoja3!$A$2:$D$676,4,0)</f>
        <v>130718</v>
      </c>
      <c r="E10504" s="36">
        <v>8</v>
      </c>
    </row>
    <row r="10505" spans="1:5" x14ac:dyDescent="0.2">
      <c r="A10505" s="35">
        <v>44396</v>
      </c>
      <c r="B10505" s="36">
        <v>44396</v>
      </c>
      <c r="C10505" s="36" t="s">
        <v>1067</v>
      </c>
      <c r="D10505" s="37">
        <f>VLOOKUP(Pag_Inicio_Corr_mas_casos[[#This Row],[Corregimiento]],Hoja3!$A$2:$D$676,4,0)</f>
        <v>20201</v>
      </c>
      <c r="E10505" s="36">
        <v>8</v>
      </c>
    </row>
    <row r="10506" spans="1:5" x14ac:dyDescent="0.2">
      <c r="A10506" s="35">
        <v>44396</v>
      </c>
      <c r="B10506" s="36">
        <v>44396</v>
      </c>
      <c r="C10506" s="179" t="s">
        <v>1011</v>
      </c>
      <c r="D10506" s="37">
        <f>VLOOKUP(Pag_Inicio_Corr_mas_casos[[#This Row],[Corregimiento]],Hoja3!$A$2:$D$676,4,0)</f>
        <v>80809</v>
      </c>
      <c r="E10506" s="36">
        <v>8</v>
      </c>
    </row>
    <row r="10507" spans="1:5" x14ac:dyDescent="0.2">
      <c r="A10507" s="43">
        <v>44397</v>
      </c>
      <c r="B10507" s="41">
        <v>44397</v>
      </c>
      <c r="C10507" s="41" t="s">
        <v>1036</v>
      </c>
      <c r="D10507" s="42">
        <f>VLOOKUP(Pag_Inicio_Corr_mas_casos[[#This Row],[Corregimiento]],Hoja3!$A$2:$D$676,4,0)</f>
        <v>130106</v>
      </c>
      <c r="E10507" s="41">
        <v>39</v>
      </c>
    </row>
    <row r="10508" spans="1:5" x14ac:dyDescent="0.2">
      <c r="A10508" s="43">
        <v>44397</v>
      </c>
      <c r="B10508" s="41">
        <v>44397</v>
      </c>
      <c r="C10508" s="41" t="s">
        <v>1012</v>
      </c>
      <c r="D10508" s="42">
        <f>VLOOKUP(Pag_Inicio_Corr_mas_casos[[#This Row],[Corregimiento]],Hoja3!$A$2:$D$676,4,0)</f>
        <v>80819</v>
      </c>
      <c r="E10508" s="41">
        <v>24</v>
      </c>
    </row>
    <row r="10509" spans="1:5" x14ac:dyDescent="0.2">
      <c r="A10509" s="43">
        <v>44397</v>
      </c>
      <c r="B10509" s="41">
        <v>44397</v>
      </c>
      <c r="C10509" s="41" t="s">
        <v>953</v>
      </c>
      <c r="D10509" s="42">
        <f>VLOOKUP(Pag_Inicio_Corr_mas_casos[[#This Row],[Corregimiento]],Hoja3!$A$2:$D$676,4,0)</f>
        <v>80817</v>
      </c>
      <c r="E10509" s="41">
        <v>22</v>
      </c>
    </row>
    <row r="10510" spans="1:5" x14ac:dyDescent="0.2">
      <c r="A10510" s="43">
        <v>44397</v>
      </c>
      <c r="B10510" s="41">
        <v>44397</v>
      </c>
      <c r="C10510" s="41" t="s">
        <v>1054</v>
      </c>
      <c r="D10510" s="42">
        <f>VLOOKUP(Pag_Inicio_Corr_mas_casos[[#This Row],[Corregimiento]],Hoja3!$A$2:$D$676,4,0)</f>
        <v>130102</v>
      </c>
      <c r="E10510" s="41">
        <v>21</v>
      </c>
    </row>
    <row r="10511" spans="1:5" x14ac:dyDescent="0.2">
      <c r="A10511" s="43">
        <v>44397</v>
      </c>
      <c r="B10511" s="41">
        <v>44397</v>
      </c>
      <c r="C10511" s="41" t="s">
        <v>940</v>
      </c>
      <c r="D10511" s="42">
        <f>VLOOKUP(Pag_Inicio_Corr_mas_casos[[#This Row],[Corregimiento]],Hoja3!$A$2:$D$676,4,0)</f>
        <v>80806</v>
      </c>
      <c r="E10511" s="41">
        <v>20</v>
      </c>
    </row>
    <row r="10512" spans="1:5" x14ac:dyDescent="0.2">
      <c r="A10512" s="43">
        <v>44397</v>
      </c>
      <c r="B10512" s="41">
        <v>44397</v>
      </c>
      <c r="C10512" s="41" t="s">
        <v>942</v>
      </c>
      <c r="D10512" s="42">
        <f>VLOOKUP(Pag_Inicio_Corr_mas_casos[[#This Row],[Corregimiento]],Hoja3!$A$2:$D$676,4,0)</f>
        <v>80807</v>
      </c>
      <c r="E10512" s="41">
        <v>19</v>
      </c>
    </row>
    <row r="10513" spans="1:5" x14ac:dyDescent="0.2">
      <c r="A10513" s="43">
        <v>44397</v>
      </c>
      <c r="B10513" s="41">
        <v>44397</v>
      </c>
      <c r="C10513" s="41" t="s">
        <v>772</v>
      </c>
      <c r="D10513" s="42">
        <f>VLOOKUP(Pag_Inicio_Corr_mas_casos[[#This Row],[Corregimiento]],Hoja3!$A$2:$D$676,4,0)</f>
        <v>80821</v>
      </c>
      <c r="E10513" s="41">
        <v>19</v>
      </c>
    </row>
    <row r="10514" spans="1:5" x14ac:dyDescent="0.2">
      <c r="A10514" s="43">
        <v>44397</v>
      </c>
      <c r="B10514" s="41">
        <v>44397</v>
      </c>
      <c r="C10514" s="41" t="s">
        <v>1068</v>
      </c>
      <c r="D10514" s="42">
        <f>VLOOKUP(Pag_Inicio_Corr_mas_casos[[#This Row],[Corregimiento]],Hoja3!$A$2:$D$676,4,0)</f>
        <v>130101</v>
      </c>
      <c r="E10514" s="41">
        <v>18</v>
      </c>
    </row>
    <row r="10515" spans="1:5" x14ac:dyDescent="0.2">
      <c r="A10515" s="43">
        <v>44397</v>
      </c>
      <c r="B10515" s="41">
        <v>44397</v>
      </c>
      <c r="C10515" s="41" t="s">
        <v>954</v>
      </c>
      <c r="D10515" s="42">
        <f>VLOOKUP(Pag_Inicio_Corr_mas_casos[[#This Row],[Corregimiento]],Hoja3!$A$2:$D$676,4,0)</f>
        <v>80822</v>
      </c>
      <c r="E10515" s="41">
        <v>17</v>
      </c>
    </row>
    <row r="10516" spans="1:5" x14ac:dyDescent="0.2">
      <c r="A10516" s="43">
        <v>44397</v>
      </c>
      <c r="B10516" s="41">
        <v>44397</v>
      </c>
      <c r="C10516" s="41" t="s">
        <v>941</v>
      </c>
      <c r="D10516" s="42">
        <f>VLOOKUP(Pag_Inicio_Corr_mas_casos[[#This Row],[Corregimiento]],Hoja3!$A$2:$D$676,4,0)</f>
        <v>80823</v>
      </c>
      <c r="E10516" s="41">
        <v>17</v>
      </c>
    </row>
    <row r="10517" spans="1:5" x14ac:dyDescent="0.2">
      <c r="A10517" s="43">
        <v>44397</v>
      </c>
      <c r="B10517" s="41">
        <v>44397</v>
      </c>
      <c r="C10517" s="41" t="s">
        <v>976</v>
      </c>
      <c r="D10517" s="42">
        <f>VLOOKUP(Pag_Inicio_Corr_mas_casos[[#This Row],[Corregimiento]],Hoja3!$A$2:$D$676,4,0)</f>
        <v>60105</v>
      </c>
      <c r="E10517" s="41">
        <v>16</v>
      </c>
    </row>
    <row r="10518" spans="1:5" x14ac:dyDescent="0.2">
      <c r="A10518" s="43">
        <v>44397</v>
      </c>
      <c r="B10518" s="41">
        <v>44397</v>
      </c>
      <c r="C10518" s="41" t="s">
        <v>1020</v>
      </c>
      <c r="D10518" s="42">
        <f>VLOOKUP(Pag_Inicio_Corr_mas_casos[[#This Row],[Corregimiento]],Hoja3!$A$2:$D$676,4,0)</f>
        <v>81002</v>
      </c>
      <c r="E10518" s="41">
        <v>16</v>
      </c>
    </row>
    <row r="10519" spans="1:5" x14ac:dyDescent="0.2">
      <c r="A10519" s="43">
        <v>44397</v>
      </c>
      <c r="B10519" s="41">
        <v>44397</v>
      </c>
      <c r="C10519" s="41" t="s">
        <v>967</v>
      </c>
      <c r="D10519" s="42">
        <f>VLOOKUP(Pag_Inicio_Corr_mas_casos[[#This Row],[Corregimiento]],Hoja3!$A$2:$D$676,4,0)</f>
        <v>30107</v>
      </c>
      <c r="E10519" s="41">
        <v>16</v>
      </c>
    </row>
    <row r="10520" spans="1:5" x14ac:dyDescent="0.2">
      <c r="A10520" s="43">
        <v>44397</v>
      </c>
      <c r="B10520" s="41">
        <v>44397</v>
      </c>
      <c r="C10520" s="41" t="s">
        <v>943</v>
      </c>
      <c r="D10520" s="42">
        <f>VLOOKUP(Pag_Inicio_Corr_mas_casos[[#This Row],[Corregimiento]],Hoja3!$A$2:$D$676,4,0)</f>
        <v>80816</v>
      </c>
      <c r="E10520" s="41">
        <v>16</v>
      </c>
    </row>
    <row r="10521" spans="1:5" x14ac:dyDescent="0.2">
      <c r="A10521" s="43">
        <v>44397</v>
      </c>
      <c r="B10521" s="41">
        <v>44397</v>
      </c>
      <c r="C10521" s="41" t="s">
        <v>1022</v>
      </c>
      <c r="D10521" s="42">
        <f>VLOOKUP(Pag_Inicio_Corr_mas_casos[[#This Row],[Corregimiento]],Hoja3!$A$2:$D$676,4,0)</f>
        <v>91001</v>
      </c>
      <c r="E10521" s="41">
        <v>15</v>
      </c>
    </row>
    <row r="10522" spans="1:5" x14ac:dyDescent="0.2">
      <c r="A10522" s="43">
        <v>44397</v>
      </c>
      <c r="B10522" s="41">
        <v>44397</v>
      </c>
      <c r="C10522" s="41" t="s">
        <v>938</v>
      </c>
      <c r="D10522" s="42">
        <f>VLOOKUP(Pag_Inicio_Corr_mas_casos[[#This Row],[Corregimiento]],Hoja3!$A$2:$D$676,4,0)</f>
        <v>130717</v>
      </c>
      <c r="E10522" s="41">
        <v>15</v>
      </c>
    </row>
    <row r="10523" spans="1:5" x14ac:dyDescent="0.2">
      <c r="A10523" s="43">
        <v>44397</v>
      </c>
      <c r="B10523" s="41">
        <v>44397</v>
      </c>
      <c r="C10523" s="41" t="s">
        <v>1061</v>
      </c>
      <c r="D10523" s="42">
        <f>VLOOKUP(Pag_Inicio_Corr_mas_casos[[#This Row],[Corregimiento]],Hoja3!$A$2:$D$676,4,0)</f>
        <v>60401</v>
      </c>
      <c r="E10523" s="41">
        <v>14</v>
      </c>
    </row>
    <row r="10524" spans="1:5" x14ac:dyDescent="0.2">
      <c r="A10524" s="43">
        <v>44397</v>
      </c>
      <c r="B10524" s="41">
        <v>44397</v>
      </c>
      <c r="C10524" s="41" t="s">
        <v>1015</v>
      </c>
      <c r="D10524" s="42">
        <f>VLOOKUP(Pag_Inicio_Corr_mas_casos[[#This Row],[Corregimiento]],Hoja3!$A$2:$D$676,4,0)</f>
        <v>130702</v>
      </c>
      <c r="E10524" s="41">
        <v>14</v>
      </c>
    </row>
    <row r="10525" spans="1:5" x14ac:dyDescent="0.2">
      <c r="A10525" s="43">
        <v>44397</v>
      </c>
      <c r="B10525" s="41">
        <v>44397</v>
      </c>
      <c r="C10525" s="41" t="s">
        <v>1005</v>
      </c>
      <c r="D10525" s="42">
        <f>VLOOKUP(Pag_Inicio_Corr_mas_casos[[#This Row],[Corregimiento]],Hoja3!$A$2:$D$676,4,0)</f>
        <v>60103</v>
      </c>
      <c r="E10525" s="41">
        <v>14</v>
      </c>
    </row>
    <row r="10526" spans="1:5" x14ac:dyDescent="0.2">
      <c r="A10526" s="43">
        <v>44397</v>
      </c>
      <c r="B10526" s="41">
        <v>44397</v>
      </c>
      <c r="C10526" s="41" t="s">
        <v>994</v>
      </c>
      <c r="D10526" s="42">
        <f>VLOOKUP(Pag_Inicio_Corr_mas_casos[[#This Row],[Corregimiento]],Hoja3!$A$2:$D$676,4,0)</f>
        <v>130105</v>
      </c>
      <c r="E10526" s="41">
        <v>14</v>
      </c>
    </row>
    <row r="10527" spans="1:5" x14ac:dyDescent="0.2">
      <c r="A10527" s="105">
        <v>44398</v>
      </c>
      <c r="B10527" s="106">
        <v>44398</v>
      </c>
      <c r="C10527" s="106" t="s">
        <v>1046</v>
      </c>
      <c r="D10527" s="107">
        <f>VLOOKUP(Pag_Inicio_Corr_mas_casos[[#This Row],[Corregimiento]],Hoja3!$A$2:$D$676,4,0)</f>
        <v>80812</v>
      </c>
      <c r="E10527" s="106">
        <v>30</v>
      </c>
    </row>
    <row r="10528" spans="1:5" x14ac:dyDescent="0.2">
      <c r="A10528" s="105">
        <v>44398</v>
      </c>
      <c r="B10528" s="106">
        <v>44398</v>
      </c>
      <c r="C10528" s="106" t="s">
        <v>1022</v>
      </c>
      <c r="D10528" s="107">
        <f>VLOOKUP(Pag_Inicio_Corr_mas_casos[[#This Row],[Corregimiento]],Hoja3!$A$2:$D$676,4,0)</f>
        <v>91001</v>
      </c>
      <c r="E10528" s="106">
        <v>29</v>
      </c>
    </row>
    <row r="10529" spans="1:5" x14ac:dyDescent="0.2">
      <c r="A10529" s="105">
        <v>44398</v>
      </c>
      <c r="B10529" s="106">
        <v>44398</v>
      </c>
      <c r="C10529" s="106" t="s">
        <v>1011</v>
      </c>
      <c r="D10529" s="107">
        <f>VLOOKUP(Pag_Inicio_Corr_mas_casos[[#This Row],[Corregimiento]],Hoja3!$A$2:$D$676,4,0)</f>
        <v>80809</v>
      </c>
      <c r="E10529" s="106">
        <v>26</v>
      </c>
    </row>
    <row r="10530" spans="1:5" x14ac:dyDescent="0.2">
      <c r="A10530" s="105">
        <v>44398</v>
      </c>
      <c r="B10530" s="106">
        <v>44398</v>
      </c>
      <c r="C10530" s="106" t="s">
        <v>1054</v>
      </c>
      <c r="D10530" s="107">
        <f>VLOOKUP(Pag_Inicio_Corr_mas_casos[[#This Row],[Corregimiento]],Hoja3!$A$2:$D$676,4,0)</f>
        <v>130102</v>
      </c>
      <c r="E10530" s="106">
        <v>26</v>
      </c>
    </row>
    <row r="10531" spans="1:5" x14ac:dyDescent="0.2">
      <c r="A10531" s="105">
        <v>44398</v>
      </c>
      <c r="B10531" s="106">
        <v>44398</v>
      </c>
      <c r="C10531" s="106" t="s">
        <v>944</v>
      </c>
      <c r="D10531" s="107">
        <f>VLOOKUP(Pag_Inicio_Corr_mas_casos[[#This Row],[Corregimiento]],Hoja3!$A$2:$D$676,4,0)</f>
        <v>130708</v>
      </c>
      <c r="E10531" s="106">
        <v>23</v>
      </c>
    </row>
    <row r="10532" spans="1:5" x14ac:dyDescent="0.2">
      <c r="A10532" s="105">
        <v>44398</v>
      </c>
      <c r="B10532" s="106">
        <v>44398</v>
      </c>
      <c r="C10532" s="106" t="s">
        <v>953</v>
      </c>
      <c r="D10532" s="107">
        <f>VLOOKUP(Pag_Inicio_Corr_mas_casos[[#This Row],[Corregimiento]],Hoja3!$A$2:$D$676,4,0)</f>
        <v>80817</v>
      </c>
      <c r="E10532" s="106">
        <v>22</v>
      </c>
    </row>
    <row r="10533" spans="1:5" x14ac:dyDescent="0.2">
      <c r="A10533" s="105">
        <v>44398</v>
      </c>
      <c r="B10533" s="106">
        <v>44398</v>
      </c>
      <c r="C10533" s="106" t="s">
        <v>1018</v>
      </c>
      <c r="D10533" s="107">
        <f>VLOOKUP(Pag_Inicio_Corr_mas_casos[[#This Row],[Corregimiento]],Hoja3!$A$2:$D$676,4,0)</f>
        <v>81008</v>
      </c>
      <c r="E10533" s="106">
        <v>22</v>
      </c>
    </row>
    <row r="10534" spans="1:5" x14ac:dyDescent="0.2">
      <c r="A10534" s="105">
        <v>44398</v>
      </c>
      <c r="B10534" s="106">
        <v>44398</v>
      </c>
      <c r="C10534" s="106" t="s">
        <v>772</v>
      </c>
      <c r="D10534" s="107">
        <f>VLOOKUP(Pag_Inicio_Corr_mas_casos[[#This Row],[Corregimiento]],Hoja3!$A$2:$D$676,4,0)</f>
        <v>80821</v>
      </c>
      <c r="E10534" s="106">
        <v>21</v>
      </c>
    </row>
    <row r="10535" spans="1:5" x14ac:dyDescent="0.2">
      <c r="A10535" s="105">
        <v>44398</v>
      </c>
      <c r="B10535" s="106">
        <v>44398</v>
      </c>
      <c r="C10535" s="106" t="s">
        <v>967</v>
      </c>
      <c r="D10535" s="107">
        <f>VLOOKUP(Pag_Inicio_Corr_mas_casos[[#This Row],[Corregimiento]],Hoja3!$A$2:$D$676,4,0)</f>
        <v>30107</v>
      </c>
      <c r="E10535" s="106">
        <v>20</v>
      </c>
    </row>
    <row r="10536" spans="1:5" x14ac:dyDescent="0.2">
      <c r="A10536" s="105">
        <v>44398</v>
      </c>
      <c r="B10536" s="106">
        <v>44398</v>
      </c>
      <c r="C10536" s="106" t="s">
        <v>1015</v>
      </c>
      <c r="D10536" s="107">
        <f>VLOOKUP(Pag_Inicio_Corr_mas_casos[[#This Row],[Corregimiento]],Hoja3!$A$2:$D$676,4,0)</f>
        <v>130702</v>
      </c>
      <c r="E10536" s="106">
        <v>19</v>
      </c>
    </row>
    <row r="10537" spans="1:5" x14ac:dyDescent="0.2">
      <c r="A10537" s="105">
        <v>44398</v>
      </c>
      <c r="B10537" s="106">
        <v>44398</v>
      </c>
      <c r="C10537" s="106" t="s">
        <v>1012</v>
      </c>
      <c r="D10537" s="107">
        <f>VLOOKUP(Pag_Inicio_Corr_mas_casos[[#This Row],[Corregimiento]],Hoja3!$A$2:$D$676,4,0)</f>
        <v>80819</v>
      </c>
      <c r="E10537" s="106">
        <v>19</v>
      </c>
    </row>
    <row r="10538" spans="1:5" x14ac:dyDescent="0.2">
      <c r="A10538" s="105">
        <v>44398</v>
      </c>
      <c r="B10538" s="106">
        <v>44398</v>
      </c>
      <c r="C10538" s="106" t="s">
        <v>956</v>
      </c>
      <c r="D10538" s="107">
        <f>VLOOKUP(Pag_Inicio_Corr_mas_casos[[#This Row],[Corregimiento]],Hoja3!$A$2:$D$676,4,0)</f>
        <v>80815</v>
      </c>
      <c r="E10538" s="106">
        <v>19</v>
      </c>
    </row>
    <row r="10539" spans="1:5" x14ac:dyDescent="0.2">
      <c r="A10539" s="105">
        <v>44398</v>
      </c>
      <c r="B10539" s="106">
        <v>44398</v>
      </c>
      <c r="C10539" s="106" t="s">
        <v>1205</v>
      </c>
      <c r="D10539" s="107">
        <f>VLOOKUP(Pag_Inicio_Corr_mas_casos[[#This Row],[Corregimiento]],Hoja3!$A$2:$D$676,4,0)</f>
        <v>10207</v>
      </c>
      <c r="E10539" s="106">
        <v>18</v>
      </c>
    </row>
    <row r="10540" spans="1:5" x14ac:dyDescent="0.2">
      <c r="A10540" s="105">
        <v>44398</v>
      </c>
      <c r="B10540" s="106">
        <v>44398</v>
      </c>
      <c r="C10540" s="106" t="s">
        <v>941</v>
      </c>
      <c r="D10540" s="107">
        <f>VLOOKUP(Pag_Inicio_Corr_mas_casos[[#This Row],[Corregimiento]],Hoja3!$A$2:$D$676,4,0)</f>
        <v>80823</v>
      </c>
      <c r="E10540" s="106">
        <v>18</v>
      </c>
    </row>
    <row r="10541" spans="1:5" x14ac:dyDescent="0.2">
      <c r="A10541" s="105">
        <v>44398</v>
      </c>
      <c r="B10541" s="106">
        <v>44398</v>
      </c>
      <c r="C10541" s="106" t="s">
        <v>1068</v>
      </c>
      <c r="D10541" s="107">
        <f>VLOOKUP(Pag_Inicio_Corr_mas_casos[[#This Row],[Corregimiento]],Hoja3!$A$2:$D$676,4,0)</f>
        <v>130101</v>
      </c>
      <c r="E10541" s="106">
        <v>18</v>
      </c>
    </row>
    <row r="10542" spans="1:5" x14ac:dyDescent="0.2">
      <c r="A10542" s="105">
        <v>44398</v>
      </c>
      <c r="B10542" s="106">
        <v>44398</v>
      </c>
      <c r="C10542" s="106" t="s">
        <v>1036</v>
      </c>
      <c r="D10542" s="107">
        <f>VLOOKUP(Pag_Inicio_Corr_mas_casos[[#This Row],[Corregimiento]],Hoja3!$A$2:$D$676,4,0)</f>
        <v>130106</v>
      </c>
      <c r="E10542" s="106">
        <v>16</v>
      </c>
    </row>
    <row r="10543" spans="1:5" x14ac:dyDescent="0.2">
      <c r="A10543" s="105">
        <v>44398</v>
      </c>
      <c r="B10543" s="106">
        <v>44398</v>
      </c>
      <c r="C10543" s="106" t="s">
        <v>959</v>
      </c>
      <c r="D10543" s="107">
        <f>VLOOKUP(Pag_Inicio_Corr_mas_casos[[#This Row],[Corregimiento]],Hoja3!$A$2:$D$676,4,0)</f>
        <v>130701</v>
      </c>
      <c r="E10543" s="106">
        <v>15</v>
      </c>
    </row>
    <row r="10544" spans="1:5" x14ac:dyDescent="0.2">
      <c r="A10544" s="105">
        <v>44398</v>
      </c>
      <c r="B10544" s="106">
        <v>44398</v>
      </c>
      <c r="C10544" s="106" t="s">
        <v>957</v>
      </c>
      <c r="D10544" s="107">
        <f>VLOOKUP(Pag_Inicio_Corr_mas_casos[[#This Row],[Corregimiento]],Hoja3!$A$2:$D$676,4,0)</f>
        <v>130716</v>
      </c>
      <c r="E10544" s="106">
        <v>15</v>
      </c>
    </row>
    <row r="10545" spans="1:5" x14ac:dyDescent="0.2">
      <c r="A10545" s="105">
        <v>44398</v>
      </c>
      <c r="B10545" s="106">
        <v>44398</v>
      </c>
      <c r="C10545" s="106" t="s">
        <v>1023</v>
      </c>
      <c r="D10545" s="107">
        <f>VLOOKUP(Pag_Inicio_Corr_mas_casos[[#This Row],[Corregimiento]],Hoja3!$A$2:$D$676,4,0)</f>
        <v>30111</v>
      </c>
      <c r="E10545" s="106">
        <v>15</v>
      </c>
    </row>
    <row r="10546" spans="1:5" x14ac:dyDescent="0.2">
      <c r="A10546" s="105">
        <v>44398</v>
      </c>
      <c r="B10546" s="106">
        <v>44398</v>
      </c>
      <c r="C10546" s="106" t="s">
        <v>1006</v>
      </c>
      <c r="D10546" s="107">
        <f>VLOOKUP(Pag_Inicio_Corr_mas_casos[[#This Row],[Corregimiento]],Hoja3!$A$2:$D$676,4,0)</f>
        <v>60101</v>
      </c>
      <c r="E10546" s="106">
        <v>14</v>
      </c>
    </row>
    <row r="10547" spans="1:5" x14ac:dyDescent="0.2">
      <c r="A10547" s="80">
        <v>44399</v>
      </c>
      <c r="B10547" s="81">
        <v>44399</v>
      </c>
      <c r="C10547" s="81" t="s">
        <v>1036</v>
      </c>
      <c r="D10547" s="82">
        <f>VLOOKUP(Pag_Inicio_Corr_mas_casos[[#This Row],[Corregimiento]],Hoja3!$A$2:$D$676,4,0)</f>
        <v>130106</v>
      </c>
      <c r="E10547" s="81">
        <v>37</v>
      </c>
    </row>
    <row r="10548" spans="1:5" x14ac:dyDescent="0.2">
      <c r="A10548" s="80">
        <v>44399</v>
      </c>
      <c r="B10548" s="81">
        <v>44399</v>
      </c>
      <c r="C10548" s="81" t="s">
        <v>944</v>
      </c>
      <c r="D10548" s="82">
        <f>VLOOKUP(Pag_Inicio_Corr_mas_casos[[#This Row],[Corregimiento]],Hoja3!$A$2:$D$676,4,0)</f>
        <v>130708</v>
      </c>
      <c r="E10548" s="81">
        <v>32</v>
      </c>
    </row>
    <row r="10549" spans="1:5" x14ac:dyDescent="0.2">
      <c r="A10549" s="80">
        <v>44399</v>
      </c>
      <c r="B10549" s="81">
        <v>44399</v>
      </c>
      <c r="C10549" s="81" t="s">
        <v>959</v>
      </c>
      <c r="D10549" s="82">
        <f>VLOOKUP(Pag_Inicio_Corr_mas_casos[[#This Row],[Corregimiento]],Hoja3!$A$2:$D$676,4,0)</f>
        <v>130701</v>
      </c>
      <c r="E10549" s="81">
        <v>29</v>
      </c>
    </row>
    <row r="10550" spans="1:5" x14ac:dyDescent="0.2">
      <c r="A10550" s="80">
        <v>44399</v>
      </c>
      <c r="B10550" s="81">
        <v>44399</v>
      </c>
      <c r="C10550" s="81" t="s">
        <v>772</v>
      </c>
      <c r="D10550" s="82">
        <f>VLOOKUP(Pag_Inicio_Corr_mas_casos[[#This Row],[Corregimiento]],Hoja3!$A$2:$D$676,4,0)</f>
        <v>80821</v>
      </c>
      <c r="E10550" s="81">
        <v>28</v>
      </c>
    </row>
    <row r="10551" spans="1:5" x14ac:dyDescent="0.2">
      <c r="A10551" s="80">
        <v>44399</v>
      </c>
      <c r="B10551" s="81">
        <v>44399</v>
      </c>
      <c r="C10551" s="81" t="s">
        <v>1068</v>
      </c>
      <c r="D10551" s="82">
        <f>VLOOKUP(Pag_Inicio_Corr_mas_casos[[#This Row],[Corregimiento]],Hoja3!$A$2:$D$676,4,0)</f>
        <v>130101</v>
      </c>
      <c r="E10551" s="81">
        <v>26</v>
      </c>
    </row>
    <row r="10552" spans="1:5" x14ac:dyDescent="0.2">
      <c r="A10552" s="80">
        <v>44399</v>
      </c>
      <c r="B10552" s="81">
        <v>44399</v>
      </c>
      <c r="C10552" s="81" t="s">
        <v>1012</v>
      </c>
      <c r="D10552" s="82">
        <f>VLOOKUP(Pag_Inicio_Corr_mas_casos[[#This Row],[Corregimiento]],Hoja3!$A$2:$D$676,4,0)</f>
        <v>80819</v>
      </c>
      <c r="E10552" s="81">
        <v>23</v>
      </c>
    </row>
    <row r="10553" spans="1:5" x14ac:dyDescent="0.2">
      <c r="A10553" s="80">
        <v>44399</v>
      </c>
      <c r="B10553" s="81">
        <v>44399</v>
      </c>
      <c r="C10553" s="81" t="s">
        <v>1022</v>
      </c>
      <c r="D10553" s="82">
        <f>VLOOKUP(Pag_Inicio_Corr_mas_casos[[#This Row],[Corregimiento]],Hoja3!$A$2:$D$676,4,0)</f>
        <v>91001</v>
      </c>
      <c r="E10553" s="81">
        <v>23</v>
      </c>
    </row>
    <row r="10554" spans="1:5" x14ac:dyDescent="0.2">
      <c r="A10554" s="80">
        <v>44399</v>
      </c>
      <c r="B10554" s="81">
        <v>44399</v>
      </c>
      <c r="C10554" s="81" t="s">
        <v>938</v>
      </c>
      <c r="D10554" s="82">
        <f>VLOOKUP(Pag_Inicio_Corr_mas_casos[[#This Row],[Corregimiento]],Hoja3!$A$2:$D$676,4,0)</f>
        <v>130717</v>
      </c>
      <c r="E10554" s="81">
        <v>22</v>
      </c>
    </row>
    <row r="10555" spans="1:5" x14ac:dyDescent="0.2">
      <c r="A10555" s="80">
        <v>44399</v>
      </c>
      <c r="B10555" s="81">
        <v>44399</v>
      </c>
      <c r="C10555" s="81" t="s">
        <v>940</v>
      </c>
      <c r="D10555" s="82">
        <f>VLOOKUP(Pag_Inicio_Corr_mas_casos[[#This Row],[Corregimiento]],Hoja3!$A$2:$D$676,4,0)</f>
        <v>80806</v>
      </c>
      <c r="E10555" s="81">
        <v>21</v>
      </c>
    </row>
    <row r="10556" spans="1:5" x14ac:dyDescent="0.2">
      <c r="A10556" s="80">
        <v>44399</v>
      </c>
      <c r="B10556" s="81">
        <v>44399</v>
      </c>
      <c r="C10556" s="81" t="s">
        <v>953</v>
      </c>
      <c r="D10556" s="82">
        <f>VLOOKUP(Pag_Inicio_Corr_mas_casos[[#This Row],[Corregimiento]],Hoja3!$A$2:$D$676,4,0)</f>
        <v>80817</v>
      </c>
      <c r="E10556" s="81">
        <v>20</v>
      </c>
    </row>
    <row r="10557" spans="1:5" x14ac:dyDescent="0.2">
      <c r="A10557" s="80">
        <v>44399</v>
      </c>
      <c r="B10557" s="81">
        <v>44399</v>
      </c>
      <c r="C10557" s="81" t="s">
        <v>1205</v>
      </c>
      <c r="D10557" s="82">
        <f>VLOOKUP(Pag_Inicio_Corr_mas_casos[[#This Row],[Corregimiento]],Hoja3!$A$2:$D$676,4,0)</f>
        <v>10207</v>
      </c>
      <c r="E10557" s="81">
        <v>20</v>
      </c>
    </row>
    <row r="10558" spans="1:5" x14ac:dyDescent="0.2">
      <c r="A10558" s="80">
        <v>44399</v>
      </c>
      <c r="B10558" s="81">
        <v>44399</v>
      </c>
      <c r="C10558" s="81" t="s">
        <v>1011</v>
      </c>
      <c r="D10558" s="82">
        <f>VLOOKUP(Pag_Inicio_Corr_mas_casos[[#This Row],[Corregimiento]],Hoja3!$A$2:$D$676,4,0)</f>
        <v>80809</v>
      </c>
      <c r="E10558" s="81">
        <v>19</v>
      </c>
    </row>
    <row r="10559" spans="1:5" x14ac:dyDescent="0.2">
      <c r="A10559" s="80">
        <v>44399</v>
      </c>
      <c r="B10559" s="81">
        <v>44399</v>
      </c>
      <c r="C10559" s="81" t="s">
        <v>950</v>
      </c>
      <c r="D10559" s="82">
        <f>VLOOKUP(Pag_Inicio_Corr_mas_casos[[#This Row],[Corregimiento]],Hoja3!$A$2:$D$676,4,0)</f>
        <v>130107</v>
      </c>
      <c r="E10559" s="81">
        <v>19</v>
      </c>
    </row>
    <row r="10560" spans="1:5" x14ac:dyDescent="0.2">
      <c r="A10560" s="80">
        <v>44399</v>
      </c>
      <c r="B10560" s="81">
        <v>44399</v>
      </c>
      <c r="C10560" s="81" t="s">
        <v>1005</v>
      </c>
      <c r="D10560" s="82">
        <f>VLOOKUP(Pag_Inicio_Corr_mas_casos[[#This Row],[Corregimiento]],Hoja3!$A$2:$D$676,4,0)</f>
        <v>60103</v>
      </c>
      <c r="E10560" s="81">
        <v>19</v>
      </c>
    </row>
    <row r="10561" spans="1:5" x14ac:dyDescent="0.2">
      <c r="A10561" s="80">
        <v>44399</v>
      </c>
      <c r="B10561" s="81">
        <v>44399</v>
      </c>
      <c r="C10561" s="81" t="s">
        <v>957</v>
      </c>
      <c r="D10561" s="82">
        <f>VLOOKUP(Pag_Inicio_Corr_mas_casos[[#This Row],[Corregimiento]],Hoja3!$A$2:$D$676,4,0)</f>
        <v>130716</v>
      </c>
      <c r="E10561" s="81">
        <v>18</v>
      </c>
    </row>
    <row r="10562" spans="1:5" x14ac:dyDescent="0.2">
      <c r="A10562" s="80">
        <v>44399</v>
      </c>
      <c r="B10562" s="81">
        <v>44399</v>
      </c>
      <c r="C10562" s="81" t="s">
        <v>961</v>
      </c>
      <c r="D10562" s="82">
        <f>VLOOKUP(Pag_Inicio_Corr_mas_casos[[#This Row],[Corregimiento]],Hoja3!$A$2:$D$676,4,0)</f>
        <v>20601</v>
      </c>
      <c r="E10562" s="81">
        <v>18</v>
      </c>
    </row>
    <row r="10563" spans="1:5" x14ac:dyDescent="0.2">
      <c r="A10563" s="80">
        <v>44399</v>
      </c>
      <c r="B10563" s="81">
        <v>44399</v>
      </c>
      <c r="C10563" s="81" t="s">
        <v>1032</v>
      </c>
      <c r="D10563" s="82">
        <f>VLOOKUP(Pag_Inicio_Corr_mas_casos[[#This Row],[Corregimiento]],Hoja3!$A$2:$D$676,4,0)</f>
        <v>30104</v>
      </c>
      <c r="E10563" s="81">
        <v>16</v>
      </c>
    </row>
    <row r="10564" spans="1:5" x14ac:dyDescent="0.2">
      <c r="A10564" s="80">
        <v>44399</v>
      </c>
      <c r="B10564" s="81">
        <v>44399</v>
      </c>
      <c r="C10564" s="81" t="s">
        <v>1054</v>
      </c>
      <c r="D10564" s="82">
        <f>VLOOKUP(Pag_Inicio_Corr_mas_casos[[#This Row],[Corregimiento]],Hoja3!$A$2:$D$676,4,0)</f>
        <v>130102</v>
      </c>
      <c r="E10564" s="81">
        <v>16</v>
      </c>
    </row>
    <row r="10565" spans="1:5" x14ac:dyDescent="0.2">
      <c r="A10565" s="80">
        <v>44399</v>
      </c>
      <c r="B10565" s="81">
        <v>44399</v>
      </c>
      <c r="C10565" s="81" t="s">
        <v>943</v>
      </c>
      <c r="D10565" s="82">
        <f>VLOOKUP(Pag_Inicio_Corr_mas_casos[[#This Row],[Corregimiento]],Hoja3!$A$2:$D$676,4,0)</f>
        <v>80816</v>
      </c>
      <c r="E10565" s="81">
        <v>16</v>
      </c>
    </row>
    <row r="10566" spans="1:5" x14ac:dyDescent="0.2">
      <c r="A10566" s="80">
        <v>44399</v>
      </c>
      <c r="B10566" s="81">
        <v>44399</v>
      </c>
      <c r="C10566" s="81" t="s">
        <v>1006</v>
      </c>
      <c r="D10566" s="82">
        <f>VLOOKUP(Pag_Inicio_Corr_mas_casos[[#This Row],[Corregimiento]],Hoja3!$A$2:$D$676,4,0)</f>
        <v>60101</v>
      </c>
      <c r="E10566" s="81">
        <v>15</v>
      </c>
    </row>
    <row r="10567" spans="1:5" x14ac:dyDescent="0.2">
      <c r="A10567" s="32">
        <v>44400</v>
      </c>
      <c r="B10567" s="33">
        <v>44400</v>
      </c>
      <c r="C10567" s="33" t="s">
        <v>1012</v>
      </c>
      <c r="D10567" s="34">
        <f>VLOOKUP(Pag_Inicio_Corr_mas_casos[[#This Row],[Corregimiento]],Hoja3!$A$2:$D$676,4,0)</f>
        <v>80819</v>
      </c>
      <c r="E10567" s="33">
        <v>45</v>
      </c>
    </row>
    <row r="10568" spans="1:5" x14ac:dyDescent="0.2">
      <c r="A10568" s="32">
        <v>44400</v>
      </c>
      <c r="B10568" s="33">
        <v>44400</v>
      </c>
      <c r="C10568" s="33" t="s">
        <v>1036</v>
      </c>
      <c r="D10568" s="34">
        <f>VLOOKUP(Pag_Inicio_Corr_mas_casos[[#This Row],[Corregimiento]],Hoja3!$A$2:$D$676,4,0)</f>
        <v>130106</v>
      </c>
      <c r="E10568" s="33">
        <v>25</v>
      </c>
    </row>
    <row r="10569" spans="1:5" x14ac:dyDescent="0.2">
      <c r="A10569" s="32">
        <v>44400</v>
      </c>
      <c r="B10569" s="33">
        <v>44400</v>
      </c>
      <c r="C10569" s="33" t="s">
        <v>941</v>
      </c>
      <c r="D10569" s="34">
        <f>VLOOKUP(Pag_Inicio_Corr_mas_casos[[#This Row],[Corregimiento]],Hoja3!$A$2:$D$676,4,0)</f>
        <v>80823</v>
      </c>
      <c r="E10569" s="33">
        <v>23</v>
      </c>
    </row>
    <row r="10570" spans="1:5" x14ac:dyDescent="0.2">
      <c r="A10570" s="32">
        <v>44400</v>
      </c>
      <c r="B10570" s="33">
        <v>44400</v>
      </c>
      <c r="C10570" s="33" t="s">
        <v>956</v>
      </c>
      <c r="D10570" s="34">
        <f>VLOOKUP(Pag_Inicio_Corr_mas_casos[[#This Row],[Corregimiento]],Hoja3!$A$2:$D$676,4,0)</f>
        <v>80815</v>
      </c>
      <c r="E10570" s="33">
        <v>22</v>
      </c>
    </row>
    <row r="10571" spans="1:5" x14ac:dyDescent="0.2">
      <c r="A10571" s="32">
        <v>44400</v>
      </c>
      <c r="B10571" s="33">
        <v>44400</v>
      </c>
      <c r="C10571" s="33" t="s">
        <v>1046</v>
      </c>
      <c r="D10571" s="34">
        <f>VLOOKUP(Pag_Inicio_Corr_mas_casos[[#This Row],[Corregimiento]],Hoja3!$A$2:$D$676,4,0)</f>
        <v>80812</v>
      </c>
      <c r="E10571" s="33">
        <v>21</v>
      </c>
    </row>
    <row r="10572" spans="1:5" x14ac:dyDescent="0.2">
      <c r="A10572" s="32">
        <v>44400</v>
      </c>
      <c r="B10572" s="33">
        <v>44400</v>
      </c>
      <c r="C10572" s="33" t="s">
        <v>961</v>
      </c>
      <c r="D10572" s="34">
        <f>VLOOKUP(Pag_Inicio_Corr_mas_casos[[#This Row],[Corregimiento]],Hoja3!$A$2:$D$676,4,0)</f>
        <v>20601</v>
      </c>
      <c r="E10572" s="33">
        <v>21</v>
      </c>
    </row>
    <row r="10573" spans="1:5" x14ac:dyDescent="0.2">
      <c r="A10573" s="32">
        <v>44400</v>
      </c>
      <c r="B10573" s="33">
        <v>44400</v>
      </c>
      <c r="C10573" s="33" t="s">
        <v>944</v>
      </c>
      <c r="D10573" s="34">
        <f>VLOOKUP(Pag_Inicio_Corr_mas_casos[[#This Row],[Corregimiento]],Hoja3!$A$2:$D$676,4,0)</f>
        <v>130708</v>
      </c>
      <c r="E10573" s="33">
        <v>21</v>
      </c>
    </row>
    <row r="10574" spans="1:5" x14ac:dyDescent="0.2">
      <c r="A10574" s="32">
        <v>44400</v>
      </c>
      <c r="B10574" s="33">
        <v>44400</v>
      </c>
      <c r="C10574" s="33" t="s">
        <v>1054</v>
      </c>
      <c r="D10574" s="34">
        <f>VLOOKUP(Pag_Inicio_Corr_mas_casos[[#This Row],[Corregimiento]],Hoja3!$A$2:$D$676,4,0)</f>
        <v>130102</v>
      </c>
      <c r="E10574" s="33">
        <v>21</v>
      </c>
    </row>
    <row r="10575" spans="1:5" x14ac:dyDescent="0.2">
      <c r="A10575" s="32">
        <v>44400</v>
      </c>
      <c r="B10575" s="33">
        <v>44400</v>
      </c>
      <c r="C10575" s="33" t="s">
        <v>1015</v>
      </c>
      <c r="D10575" s="34">
        <f>VLOOKUP(Pag_Inicio_Corr_mas_casos[[#This Row],[Corregimiento]],Hoja3!$A$2:$D$676,4,0)</f>
        <v>130702</v>
      </c>
      <c r="E10575" s="33">
        <v>20</v>
      </c>
    </row>
    <row r="10576" spans="1:5" x14ac:dyDescent="0.2">
      <c r="A10576" s="32">
        <v>44400</v>
      </c>
      <c r="B10576" s="33">
        <v>44400</v>
      </c>
      <c r="C10576" s="33" t="s">
        <v>945</v>
      </c>
      <c r="D10576" s="34">
        <f>VLOOKUP(Pag_Inicio_Corr_mas_casos[[#This Row],[Corregimiento]],Hoja3!$A$2:$D$676,4,0)</f>
        <v>81007</v>
      </c>
      <c r="E10576" s="33">
        <v>18</v>
      </c>
    </row>
    <row r="10577" spans="1:5" x14ac:dyDescent="0.2">
      <c r="A10577" s="32">
        <v>44400</v>
      </c>
      <c r="B10577" s="33">
        <v>44400</v>
      </c>
      <c r="C10577" s="33" t="s">
        <v>951</v>
      </c>
      <c r="D10577" s="34">
        <f>VLOOKUP(Pag_Inicio_Corr_mas_casos[[#This Row],[Corregimiento]],Hoja3!$A$2:$D$676,4,0)</f>
        <v>80813</v>
      </c>
      <c r="E10577" s="33">
        <v>17</v>
      </c>
    </row>
    <row r="10578" spans="1:5" x14ac:dyDescent="0.2">
      <c r="A10578" s="32">
        <v>44400</v>
      </c>
      <c r="B10578" s="33">
        <v>44400</v>
      </c>
      <c r="C10578" s="33" t="s">
        <v>954</v>
      </c>
      <c r="D10578" s="34">
        <f>VLOOKUP(Pag_Inicio_Corr_mas_casos[[#This Row],[Corregimiento]],Hoja3!$A$2:$D$676,4,0)</f>
        <v>80822</v>
      </c>
      <c r="E10578" s="33">
        <v>17</v>
      </c>
    </row>
    <row r="10579" spans="1:5" x14ac:dyDescent="0.2">
      <c r="A10579" s="32">
        <v>44400</v>
      </c>
      <c r="B10579" s="33">
        <v>44400</v>
      </c>
      <c r="C10579" s="33" t="s">
        <v>1027</v>
      </c>
      <c r="D10579" s="34">
        <f>VLOOKUP(Pag_Inicio_Corr_mas_casos[[#This Row],[Corregimiento]],Hoja3!$A$2:$D$676,4,0)</f>
        <v>30103</v>
      </c>
      <c r="E10579" s="33">
        <v>17</v>
      </c>
    </row>
    <row r="10580" spans="1:5" x14ac:dyDescent="0.2">
      <c r="A10580" s="32">
        <v>44400</v>
      </c>
      <c r="B10580" s="33">
        <v>44400</v>
      </c>
      <c r="C10580" s="33" t="s">
        <v>1139</v>
      </c>
      <c r="D10580" s="34">
        <f>VLOOKUP(Pag_Inicio_Corr_mas_casos[[#This Row],[Corregimiento]],Hoja3!$A$2:$D$676,4,0)</f>
        <v>91201</v>
      </c>
      <c r="E10580" s="33">
        <v>16</v>
      </c>
    </row>
    <row r="10581" spans="1:5" x14ac:dyDescent="0.2">
      <c r="A10581" s="32">
        <v>44400</v>
      </c>
      <c r="B10581" s="33">
        <v>44400</v>
      </c>
      <c r="C10581" s="33" t="s">
        <v>1205</v>
      </c>
      <c r="D10581" s="34">
        <f>VLOOKUP(Pag_Inicio_Corr_mas_casos[[#This Row],[Corregimiento]],Hoja3!$A$2:$D$676,4,0)</f>
        <v>10207</v>
      </c>
      <c r="E10581" s="33">
        <v>16</v>
      </c>
    </row>
    <row r="10582" spans="1:5" x14ac:dyDescent="0.2">
      <c r="A10582" s="32">
        <v>44400</v>
      </c>
      <c r="B10582" s="33">
        <v>44400</v>
      </c>
      <c r="C10582" s="33" t="s">
        <v>940</v>
      </c>
      <c r="D10582" s="34">
        <f>VLOOKUP(Pag_Inicio_Corr_mas_casos[[#This Row],[Corregimiento]],Hoja3!$A$2:$D$676,4,0)</f>
        <v>80806</v>
      </c>
      <c r="E10582" s="33">
        <v>16</v>
      </c>
    </row>
    <row r="10583" spans="1:5" x14ac:dyDescent="0.2">
      <c r="A10583" s="32">
        <v>44400</v>
      </c>
      <c r="B10583" s="33">
        <v>44400</v>
      </c>
      <c r="C10583" s="33" t="s">
        <v>953</v>
      </c>
      <c r="D10583" s="34">
        <f>VLOOKUP(Pag_Inicio_Corr_mas_casos[[#This Row],[Corregimiento]],Hoja3!$A$2:$D$676,4,0)</f>
        <v>80817</v>
      </c>
      <c r="E10583" s="33">
        <v>15</v>
      </c>
    </row>
    <row r="10584" spans="1:5" x14ac:dyDescent="0.2">
      <c r="A10584" s="32">
        <v>44400</v>
      </c>
      <c r="B10584" s="33">
        <v>44400</v>
      </c>
      <c r="C10584" s="33" t="s">
        <v>950</v>
      </c>
      <c r="D10584" s="34">
        <f>VLOOKUP(Pag_Inicio_Corr_mas_casos[[#This Row],[Corregimiento]],Hoja3!$A$2:$D$676,4,0)</f>
        <v>130107</v>
      </c>
      <c r="E10584" s="33">
        <v>15</v>
      </c>
    </row>
    <row r="10585" spans="1:5" x14ac:dyDescent="0.2">
      <c r="A10585" s="32">
        <v>44400</v>
      </c>
      <c r="B10585" s="33">
        <v>44400</v>
      </c>
      <c r="C10585" s="33" t="s">
        <v>1068</v>
      </c>
      <c r="D10585" s="34">
        <f>VLOOKUP(Pag_Inicio_Corr_mas_casos[[#This Row],[Corregimiento]],Hoja3!$A$2:$D$676,4,0)</f>
        <v>130101</v>
      </c>
      <c r="E10585" s="33">
        <v>15</v>
      </c>
    </row>
    <row r="10586" spans="1:5" x14ac:dyDescent="0.2">
      <c r="A10586" s="32">
        <v>44400</v>
      </c>
      <c r="B10586" s="33">
        <v>44400</v>
      </c>
      <c r="C10586" s="33" t="s">
        <v>1011</v>
      </c>
      <c r="D10586" s="34">
        <f>VLOOKUP(Pag_Inicio_Corr_mas_casos[[#This Row],[Corregimiento]],Hoja3!$A$2:$D$676,4,0)</f>
        <v>80809</v>
      </c>
      <c r="E10586" s="33">
        <v>15</v>
      </c>
    </row>
    <row r="10587" spans="1:5" x14ac:dyDescent="0.2">
      <c r="A10587" s="35">
        <v>44401</v>
      </c>
      <c r="B10587" s="36">
        <v>44401</v>
      </c>
      <c r="C10587" s="36" t="s">
        <v>1113</v>
      </c>
      <c r="D10587" s="37">
        <f>VLOOKUP(Pag_Inicio_Corr_mas_casos[[#This Row],[Corregimiento]],Hoja3!$A$2:$D$676,4,0)</f>
        <v>20307</v>
      </c>
      <c r="E10587" s="36">
        <v>58</v>
      </c>
    </row>
    <row r="10588" spans="1:5" x14ac:dyDescent="0.2">
      <c r="A10588" s="35">
        <v>44401</v>
      </c>
      <c r="B10588" s="36">
        <v>44401</v>
      </c>
      <c r="C10588" s="36" t="s">
        <v>1012</v>
      </c>
      <c r="D10588" s="37">
        <f>VLOOKUP(Pag_Inicio_Corr_mas_casos[[#This Row],[Corregimiento]],Hoja3!$A$2:$D$676,4,0)</f>
        <v>80819</v>
      </c>
      <c r="E10588" s="36">
        <v>32</v>
      </c>
    </row>
    <row r="10589" spans="1:5" x14ac:dyDescent="0.2">
      <c r="A10589" s="35">
        <v>44401</v>
      </c>
      <c r="B10589" s="36">
        <v>44401</v>
      </c>
      <c r="C10589" s="36" t="s">
        <v>950</v>
      </c>
      <c r="D10589" s="37">
        <f>VLOOKUP(Pag_Inicio_Corr_mas_casos[[#This Row],[Corregimiento]],Hoja3!$A$2:$D$676,4,0)</f>
        <v>130107</v>
      </c>
      <c r="E10589" s="36">
        <v>25</v>
      </c>
    </row>
    <row r="10590" spans="1:5" x14ac:dyDescent="0.2">
      <c r="A10590" s="35">
        <v>44401</v>
      </c>
      <c r="B10590" s="36">
        <v>44401</v>
      </c>
      <c r="C10590" s="36" t="s">
        <v>1015</v>
      </c>
      <c r="D10590" s="37">
        <f>VLOOKUP(Pag_Inicio_Corr_mas_casos[[#This Row],[Corregimiento]],Hoja3!$A$2:$D$676,4,0)</f>
        <v>130702</v>
      </c>
      <c r="E10590" s="36">
        <v>23</v>
      </c>
    </row>
    <row r="10591" spans="1:5" x14ac:dyDescent="0.2">
      <c r="A10591" s="35">
        <v>44401</v>
      </c>
      <c r="B10591" s="36">
        <v>44401</v>
      </c>
      <c r="C10591" s="36" t="s">
        <v>1036</v>
      </c>
      <c r="D10591" s="37">
        <f>VLOOKUP(Pag_Inicio_Corr_mas_casos[[#This Row],[Corregimiento]],Hoja3!$A$2:$D$676,4,0)</f>
        <v>130106</v>
      </c>
      <c r="E10591" s="36">
        <v>22</v>
      </c>
    </row>
    <row r="10592" spans="1:5" x14ac:dyDescent="0.2">
      <c r="A10592" s="35">
        <v>44401</v>
      </c>
      <c r="B10592" s="36">
        <v>44401</v>
      </c>
      <c r="C10592" s="36" t="s">
        <v>1046</v>
      </c>
      <c r="D10592" s="37">
        <f>VLOOKUP(Pag_Inicio_Corr_mas_casos[[#This Row],[Corregimiento]],Hoja3!$A$2:$D$676,4,0)</f>
        <v>80812</v>
      </c>
      <c r="E10592" s="36">
        <v>20</v>
      </c>
    </row>
    <row r="10593" spans="1:5" x14ac:dyDescent="0.2">
      <c r="A10593" s="35">
        <v>44401</v>
      </c>
      <c r="B10593" s="36">
        <v>44401</v>
      </c>
      <c r="C10593" s="36" t="s">
        <v>940</v>
      </c>
      <c r="D10593" s="37">
        <f>VLOOKUP(Pag_Inicio_Corr_mas_casos[[#This Row],[Corregimiento]],Hoja3!$A$2:$D$676,4,0)</f>
        <v>80806</v>
      </c>
      <c r="E10593" s="36">
        <v>18</v>
      </c>
    </row>
    <row r="10594" spans="1:5" x14ac:dyDescent="0.2">
      <c r="A10594" s="35">
        <v>44401</v>
      </c>
      <c r="B10594" s="36">
        <v>44401</v>
      </c>
      <c r="C10594" s="36" t="s">
        <v>772</v>
      </c>
      <c r="D10594" s="37">
        <f>VLOOKUP(Pag_Inicio_Corr_mas_casos[[#This Row],[Corregimiento]],Hoja3!$A$2:$D$676,4,0)</f>
        <v>80821</v>
      </c>
      <c r="E10594" s="36">
        <v>17</v>
      </c>
    </row>
    <row r="10595" spans="1:5" x14ac:dyDescent="0.2">
      <c r="A10595" s="35">
        <v>44401</v>
      </c>
      <c r="B10595" s="36">
        <v>44401</v>
      </c>
      <c r="C10595" s="36" t="s">
        <v>1068</v>
      </c>
      <c r="D10595" s="37">
        <f>VLOOKUP(Pag_Inicio_Corr_mas_casos[[#This Row],[Corregimiento]],Hoja3!$A$2:$D$676,4,0)</f>
        <v>130101</v>
      </c>
      <c r="E10595" s="36">
        <v>17</v>
      </c>
    </row>
    <row r="10596" spans="1:5" x14ac:dyDescent="0.2">
      <c r="A10596" s="35">
        <v>44401</v>
      </c>
      <c r="B10596" s="36">
        <v>44401</v>
      </c>
      <c r="C10596" s="36" t="s">
        <v>1205</v>
      </c>
      <c r="D10596" s="37">
        <f>VLOOKUP(Pag_Inicio_Corr_mas_casos[[#This Row],[Corregimiento]],Hoja3!$A$2:$D$676,4,0)</f>
        <v>10207</v>
      </c>
      <c r="E10596" s="36">
        <v>17</v>
      </c>
    </row>
    <row r="10597" spans="1:5" x14ac:dyDescent="0.2">
      <c r="A10597" s="35">
        <v>44401</v>
      </c>
      <c r="B10597" s="36">
        <v>44401</v>
      </c>
      <c r="C10597" s="36" t="s">
        <v>1070</v>
      </c>
      <c r="D10597" s="37">
        <f>VLOOKUP(Pag_Inicio_Corr_mas_casos[[#This Row],[Corregimiento]],Hoja3!$A$2:$D$676,4,0)</f>
        <v>91011</v>
      </c>
      <c r="E10597" s="36">
        <v>16</v>
      </c>
    </row>
    <row r="10598" spans="1:5" x14ac:dyDescent="0.2">
      <c r="A10598" s="35">
        <v>44401</v>
      </c>
      <c r="B10598" s="36">
        <v>44401</v>
      </c>
      <c r="C10598" s="36" t="s">
        <v>961</v>
      </c>
      <c r="D10598" s="37">
        <f>VLOOKUP(Pag_Inicio_Corr_mas_casos[[#This Row],[Corregimiento]],Hoja3!$A$2:$D$676,4,0)</f>
        <v>20601</v>
      </c>
      <c r="E10598" s="36">
        <v>16</v>
      </c>
    </row>
    <row r="10599" spans="1:5" x14ac:dyDescent="0.2">
      <c r="A10599" s="35">
        <v>44401</v>
      </c>
      <c r="B10599" s="36">
        <v>44401</v>
      </c>
      <c r="C10599" s="36" t="s">
        <v>1054</v>
      </c>
      <c r="D10599" s="37">
        <f>VLOOKUP(Pag_Inicio_Corr_mas_casos[[#This Row],[Corregimiento]],Hoja3!$A$2:$D$676,4,0)</f>
        <v>130102</v>
      </c>
      <c r="E10599" s="36">
        <v>16</v>
      </c>
    </row>
    <row r="10600" spans="1:5" x14ac:dyDescent="0.2">
      <c r="A10600" s="35">
        <v>44401</v>
      </c>
      <c r="B10600" s="36">
        <v>44401</v>
      </c>
      <c r="C10600" s="36" t="s">
        <v>999</v>
      </c>
      <c r="D10600" s="37">
        <f>VLOOKUP(Pag_Inicio_Corr_mas_casos[[#This Row],[Corregimiento]],Hoja3!$A$2:$D$676,4,0)</f>
        <v>60104</v>
      </c>
      <c r="E10600" s="36">
        <v>16</v>
      </c>
    </row>
    <row r="10601" spans="1:5" x14ac:dyDescent="0.2">
      <c r="A10601" s="35">
        <v>44401</v>
      </c>
      <c r="B10601" s="36">
        <v>44401</v>
      </c>
      <c r="C10601" s="36" t="s">
        <v>953</v>
      </c>
      <c r="D10601" s="37">
        <f>VLOOKUP(Pag_Inicio_Corr_mas_casos[[#This Row],[Corregimiento]],Hoja3!$A$2:$D$676,4,0)</f>
        <v>80817</v>
      </c>
      <c r="E10601" s="36">
        <v>15</v>
      </c>
    </row>
    <row r="10602" spans="1:5" x14ac:dyDescent="0.2">
      <c r="A10602" s="35">
        <v>44401</v>
      </c>
      <c r="B10602" s="36">
        <v>44401</v>
      </c>
      <c r="C10602" s="36" t="s">
        <v>1021</v>
      </c>
      <c r="D10602" s="37">
        <f>VLOOKUP(Pag_Inicio_Corr_mas_casos[[#This Row],[Corregimiento]],Hoja3!$A$2:$D$676,4,0)</f>
        <v>81003</v>
      </c>
      <c r="E10602" s="36">
        <v>14</v>
      </c>
    </row>
    <row r="10603" spans="1:5" x14ac:dyDescent="0.2">
      <c r="A10603" s="35">
        <v>44401</v>
      </c>
      <c r="B10603" s="36">
        <v>44401</v>
      </c>
      <c r="C10603" s="36" t="s">
        <v>957</v>
      </c>
      <c r="D10603" s="37">
        <f>VLOOKUP(Pag_Inicio_Corr_mas_casos[[#This Row],[Corregimiento]],Hoja3!$A$2:$D$676,4,0)</f>
        <v>130716</v>
      </c>
      <c r="E10603" s="36">
        <v>13</v>
      </c>
    </row>
    <row r="10604" spans="1:5" x14ac:dyDescent="0.2">
      <c r="A10604" s="35">
        <v>44401</v>
      </c>
      <c r="B10604" s="36">
        <v>44401</v>
      </c>
      <c r="C10604" s="36" t="s">
        <v>1022</v>
      </c>
      <c r="D10604" s="37">
        <f>VLOOKUP(Pag_Inicio_Corr_mas_casos[[#This Row],[Corregimiento]],Hoja3!$A$2:$D$676,4,0)</f>
        <v>91001</v>
      </c>
      <c r="E10604" s="36">
        <v>13</v>
      </c>
    </row>
    <row r="10605" spans="1:5" x14ac:dyDescent="0.2">
      <c r="A10605" s="35">
        <v>44401</v>
      </c>
      <c r="B10605" s="36">
        <v>44401</v>
      </c>
      <c r="C10605" s="36" t="s">
        <v>938</v>
      </c>
      <c r="D10605" s="37">
        <f>VLOOKUP(Pag_Inicio_Corr_mas_casos[[#This Row],[Corregimiento]],Hoja3!$A$2:$D$676,4,0)</f>
        <v>130717</v>
      </c>
      <c r="E10605" s="36">
        <v>13</v>
      </c>
    </row>
    <row r="10606" spans="1:5" x14ac:dyDescent="0.2">
      <c r="A10606" s="35">
        <v>44401</v>
      </c>
      <c r="B10606" s="36">
        <v>44401</v>
      </c>
      <c r="C10606" s="36" t="s">
        <v>969</v>
      </c>
      <c r="D10606" s="37">
        <f>VLOOKUP(Pag_Inicio_Corr_mas_casos[[#This Row],[Corregimiento]],Hoja3!$A$2:$D$676,4,0)</f>
        <v>130709</v>
      </c>
      <c r="E10606" s="36">
        <v>13</v>
      </c>
    </row>
    <row r="10607" spans="1:5" x14ac:dyDescent="0.2">
      <c r="A10607" s="43">
        <v>44402</v>
      </c>
      <c r="B10607" s="41">
        <v>44402</v>
      </c>
      <c r="C10607" s="41" t="s">
        <v>1018</v>
      </c>
      <c r="D10607" s="42">
        <f>VLOOKUP(Pag_Inicio_Corr_mas_casos[[#This Row],[Corregimiento]],Hoja3!$A$2:$D$676,4,0)</f>
        <v>81008</v>
      </c>
      <c r="E10607" s="41">
        <v>32</v>
      </c>
    </row>
    <row r="10608" spans="1:5" x14ac:dyDescent="0.2">
      <c r="A10608" s="43">
        <v>44402</v>
      </c>
      <c r="B10608" s="41">
        <v>44402</v>
      </c>
      <c r="C10608" s="41" t="s">
        <v>1113</v>
      </c>
      <c r="D10608" s="42">
        <f>VLOOKUP(Pag_Inicio_Corr_mas_casos[[#This Row],[Corregimiento]],Hoja3!$A$2:$D$676,4,0)</f>
        <v>20307</v>
      </c>
      <c r="E10608" s="41">
        <v>28</v>
      </c>
    </row>
    <row r="10609" spans="1:5" x14ac:dyDescent="0.2">
      <c r="A10609" s="43">
        <v>44402</v>
      </c>
      <c r="B10609" s="41">
        <v>44402</v>
      </c>
      <c r="C10609" s="41" t="s">
        <v>1012</v>
      </c>
      <c r="D10609" s="42">
        <f>VLOOKUP(Pag_Inicio_Corr_mas_casos[[#This Row],[Corregimiento]],Hoja3!$A$2:$D$676,4,0)</f>
        <v>80819</v>
      </c>
      <c r="E10609" s="41">
        <v>21</v>
      </c>
    </row>
    <row r="10610" spans="1:5" x14ac:dyDescent="0.2">
      <c r="A10610" s="43">
        <v>44402</v>
      </c>
      <c r="B10610" s="41">
        <v>44402</v>
      </c>
      <c r="C10610" s="41" t="s">
        <v>950</v>
      </c>
      <c r="D10610" s="42">
        <f>VLOOKUP(Pag_Inicio_Corr_mas_casos[[#This Row],[Corregimiento]],Hoja3!$A$2:$D$676,4,0)</f>
        <v>130107</v>
      </c>
      <c r="E10610" s="41">
        <v>21</v>
      </c>
    </row>
    <row r="10611" spans="1:5" x14ac:dyDescent="0.2">
      <c r="A10611" s="43">
        <v>44402</v>
      </c>
      <c r="B10611" s="41">
        <v>44402</v>
      </c>
      <c r="C10611" s="41" t="s">
        <v>967</v>
      </c>
      <c r="D10611" s="42">
        <f>VLOOKUP(Pag_Inicio_Corr_mas_casos[[#This Row],[Corregimiento]],Hoja3!$A$2:$D$676,4,0)</f>
        <v>30107</v>
      </c>
      <c r="E10611" s="41">
        <v>21</v>
      </c>
    </row>
    <row r="10612" spans="1:5" x14ac:dyDescent="0.2">
      <c r="A10612" s="43">
        <v>44402</v>
      </c>
      <c r="B10612" s="41">
        <v>44402</v>
      </c>
      <c r="C10612" s="41" t="s">
        <v>1043</v>
      </c>
      <c r="D10612" s="42">
        <f>VLOOKUP(Pag_Inicio_Corr_mas_casos[[#This Row],[Corregimiento]],Hoja3!$A$2:$D$676,4,0)</f>
        <v>20602</v>
      </c>
      <c r="E10612" s="41">
        <v>19</v>
      </c>
    </row>
    <row r="10613" spans="1:5" x14ac:dyDescent="0.2">
      <c r="A10613" s="43">
        <v>44402</v>
      </c>
      <c r="B10613" s="41">
        <v>44402</v>
      </c>
      <c r="C10613" s="41" t="s">
        <v>772</v>
      </c>
      <c r="D10613" s="42">
        <f>VLOOKUP(Pag_Inicio_Corr_mas_casos[[#This Row],[Corregimiento]],Hoja3!$A$2:$D$676,4,0)</f>
        <v>80821</v>
      </c>
      <c r="E10613" s="41">
        <v>18</v>
      </c>
    </row>
    <row r="10614" spans="1:5" x14ac:dyDescent="0.2">
      <c r="A10614" s="43">
        <v>44402</v>
      </c>
      <c r="B10614" s="41">
        <v>44402</v>
      </c>
      <c r="C10614" s="41" t="s">
        <v>1068</v>
      </c>
      <c r="D10614" s="42">
        <f>VLOOKUP(Pag_Inicio_Corr_mas_casos[[#This Row],[Corregimiento]],Hoja3!$A$2:$D$676,4,0)</f>
        <v>130101</v>
      </c>
      <c r="E10614" s="41">
        <v>17</v>
      </c>
    </row>
    <row r="10615" spans="1:5" x14ac:dyDescent="0.2">
      <c r="A10615" s="43">
        <v>44402</v>
      </c>
      <c r="B10615" s="41">
        <v>44402</v>
      </c>
      <c r="C10615" s="41" t="s">
        <v>1054</v>
      </c>
      <c r="D10615" s="42">
        <f>VLOOKUP(Pag_Inicio_Corr_mas_casos[[#This Row],[Corregimiento]],Hoja3!$A$2:$D$676,4,0)</f>
        <v>130102</v>
      </c>
      <c r="E10615" s="41">
        <v>17</v>
      </c>
    </row>
    <row r="10616" spans="1:5" x14ac:dyDescent="0.2">
      <c r="A10616" s="43">
        <v>44402</v>
      </c>
      <c r="B10616" s="41">
        <v>44402</v>
      </c>
      <c r="C10616" s="41" t="s">
        <v>1036</v>
      </c>
      <c r="D10616" s="42">
        <f>VLOOKUP(Pag_Inicio_Corr_mas_casos[[#This Row],[Corregimiento]],Hoja3!$A$2:$D$676,4,0)</f>
        <v>130106</v>
      </c>
      <c r="E10616" s="41">
        <v>15</v>
      </c>
    </row>
    <row r="10617" spans="1:5" x14ac:dyDescent="0.2">
      <c r="A10617" s="43">
        <v>44402</v>
      </c>
      <c r="B10617" s="41">
        <v>44402</v>
      </c>
      <c r="C10617" s="41" t="s">
        <v>944</v>
      </c>
      <c r="D10617" s="42">
        <f>VLOOKUP(Pag_Inicio_Corr_mas_casos[[#This Row],[Corregimiento]],Hoja3!$A$2:$D$676,4,0)</f>
        <v>130708</v>
      </c>
      <c r="E10617" s="41">
        <v>14</v>
      </c>
    </row>
    <row r="10618" spans="1:5" x14ac:dyDescent="0.2">
      <c r="A10618" s="43">
        <v>44402</v>
      </c>
      <c r="B10618" s="41">
        <v>44402</v>
      </c>
      <c r="C10618" s="41" t="s">
        <v>951</v>
      </c>
      <c r="D10618" s="42">
        <f>VLOOKUP(Pag_Inicio_Corr_mas_casos[[#This Row],[Corregimiento]],Hoja3!$A$2:$D$676,4,0)</f>
        <v>80813</v>
      </c>
      <c r="E10618" s="41">
        <v>13</v>
      </c>
    </row>
    <row r="10619" spans="1:5" x14ac:dyDescent="0.2">
      <c r="A10619" s="43">
        <v>44402</v>
      </c>
      <c r="B10619" s="41">
        <v>44402</v>
      </c>
      <c r="C10619" s="41" t="s">
        <v>942</v>
      </c>
      <c r="D10619" s="42">
        <f>VLOOKUP(Pag_Inicio_Corr_mas_casos[[#This Row],[Corregimiento]],Hoja3!$A$2:$D$676,4,0)</f>
        <v>80807</v>
      </c>
      <c r="E10619" s="41">
        <v>12</v>
      </c>
    </row>
    <row r="10620" spans="1:5" x14ac:dyDescent="0.2">
      <c r="A10620" s="43">
        <v>44402</v>
      </c>
      <c r="B10620" s="41">
        <v>44402</v>
      </c>
      <c r="C10620" s="41" t="s">
        <v>1046</v>
      </c>
      <c r="D10620" s="42">
        <f>VLOOKUP(Pag_Inicio_Corr_mas_casos[[#This Row],[Corregimiento]],Hoja3!$A$2:$D$676,4,0)</f>
        <v>80812</v>
      </c>
      <c r="E10620" s="41">
        <v>12</v>
      </c>
    </row>
    <row r="10621" spans="1:5" x14ac:dyDescent="0.2">
      <c r="A10621" s="43">
        <v>44402</v>
      </c>
      <c r="B10621" s="41">
        <v>44402</v>
      </c>
      <c r="C10621" s="41" t="s">
        <v>1098</v>
      </c>
      <c r="D10621" s="42">
        <f>VLOOKUP(Pag_Inicio_Corr_mas_casos[[#This Row],[Corregimiento]],Hoja3!$A$2:$D$676,4,0)</f>
        <v>40205</v>
      </c>
      <c r="E10621" s="41">
        <v>11</v>
      </c>
    </row>
    <row r="10622" spans="1:5" x14ac:dyDescent="0.2">
      <c r="A10622" s="43">
        <v>44402</v>
      </c>
      <c r="B10622" s="41">
        <v>44402</v>
      </c>
      <c r="C10622" s="41" t="s">
        <v>1011</v>
      </c>
      <c r="D10622" s="42">
        <f>VLOOKUP(Pag_Inicio_Corr_mas_casos[[#This Row],[Corregimiento]],Hoja3!$A$2:$D$676,4,0)</f>
        <v>80809</v>
      </c>
      <c r="E10622" s="41">
        <v>11</v>
      </c>
    </row>
    <row r="10623" spans="1:5" x14ac:dyDescent="0.2">
      <c r="A10623" s="43">
        <v>44402</v>
      </c>
      <c r="B10623" s="41">
        <v>44402</v>
      </c>
      <c r="C10623" s="41" t="s">
        <v>939</v>
      </c>
      <c r="D10623" s="42">
        <f>VLOOKUP(Pag_Inicio_Corr_mas_casos[[#This Row],[Corregimiento]],Hoja3!$A$2:$D$676,4,0)</f>
        <v>81009</v>
      </c>
      <c r="E10623" s="41">
        <v>11</v>
      </c>
    </row>
    <row r="10624" spans="1:5" x14ac:dyDescent="0.2">
      <c r="A10624" s="43">
        <v>44402</v>
      </c>
      <c r="B10624" s="41">
        <v>44402</v>
      </c>
      <c r="C10624" s="41" t="s">
        <v>947</v>
      </c>
      <c r="D10624" s="42">
        <f>VLOOKUP(Pag_Inicio_Corr_mas_casos[[#This Row],[Corregimiento]],Hoja3!$A$2:$D$676,4,0)</f>
        <v>80826</v>
      </c>
      <c r="E10624" s="41">
        <v>11</v>
      </c>
    </row>
    <row r="10625" spans="1:5" x14ac:dyDescent="0.2">
      <c r="A10625" s="43">
        <v>44402</v>
      </c>
      <c r="B10625" s="41">
        <v>44402</v>
      </c>
      <c r="C10625" s="41" t="s">
        <v>991</v>
      </c>
      <c r="D10625" s="42">
        <f>VLOOKUP(Pag_Inicio_Corr_mas_casos[[#This Row],[Corregimiento]],Hoja3!$A$2:$D$676,4,0)</f>
        <v>130706</v>
      </c>
      <c r="E10625" s="41">
        <v>11</v>
      </c>
    </row>
    <row r="10626" spans="1:5" x14ac:dyDescent="0.2">
      <c r="A10626" s="43">
        <v>44402</v>
      </c>
      <c r="B10626" s="41">
        <v>44402</v>
      </c>
      <c r="C10626" s="41" t="s">
        <v>998</v>
      </c>
      <c r="D10626" s="42">
        <f>VLOOKUP(Pag_Inicio_Corr_mas_casos[[#This Row],[Corregimiento]],Hoja3!$A$2:$D$676,4,0)</f>
        <v>81004</v>
      </c>
      <c r="E10626" s="41">
        <v>11</v>
      </c>
    </row>
    <row r="10627" spans="1:5" x14ac:dyDescent="0.2">
      <c r="A10627" s="38">
        <v>44403</v>
      </c>
      <c r="B10627" s="39">
        <v>44403</v>
      </c>
      <c r="C10627" s="39" t="s">
        <v>1160</v>
      </c>
      <c r="D10627" s="40">
        <f>VLOOKUP(Pag_Inicio_Corr_mas_casos[[#This Row],[Corregimiento]],Hoja3!$A$2:$D$676,4,0)</f>
        <v>81008</v>
      </c>
      <c r="E10627" s="39">
        <v>18</v>
      </c>
    </row>
    <row r="10628" spans="1:5" x14ac:dyDescent="0.2">
      <c r="A10628" s="38">
        <v>44403</v>
      </c>
      <c r="B10628" s="39">
        <v>44403</v>
      </c>
      <c r="C10628" s="39" t="s">
        <v>1316</v>
      </c>
      <c r="D10628" s="40">
        <f>VLOOKUP(Pag_Inicio_Corr_mas_casos[[#This Row],[Corregimiento]],Hoja3!$A$2:$D$676,4,0)</f>
        <v>80809</v>
      </c>
      <c r="E10628" s="39">
        <v>16</v>
      </c>
    </row>
    <row r="10629" spans="1:5" x14ac:dyDescent="0.2">
      <c r="A10629" s="38">
        <v>44403</v>
      </c>
      <c r="B10629" s="39">
        <v>44403</v>
      </c>
      <c r="C10629" s="39" t="s">
        <v>697</v>
      </c>
      <c r="D10629" s="40">
        <f>VLOOKUP(Pag_Inicio_Corr_mas_casos[[#This Row],[Corregimiento]],Hoja3!$A$2:$D$676,4,0)</f>
        <v>80806</v>
      </c>
      <c r="E10629" s="39">
        <v>13</v>
      </c>
    </row>
    <row r="10630" spans="1:5" x14ac:dyDescent="0.2">
      <c r="A10630" s="38">
        <v>44403</v>
      </c>
      <c r="B10630" s="39">
        <v>44403</v>
      </c>
      <c r="C10630" s="39" t="s">
        <v>782</v>
      </c>
      <c r="D10630" s="40">
        <f>VLOOKUP(Pag_Inicio_Corr_mas_casos[[#This Row],[Corregimiento]],Hoja3!$A$2:$D$676,4,0)</f>
        <v>20606</v>
      </c>
      <c r="E10630" s="39">
        <v>12</v>
      </c>
    </row>
    <row r="10631" spans="1:5" x14ac:dyDescent="0.2">
      <c r="A10631" s="38">
        <v>44403</v>
      </c>
      <c r="B10631" s="39">
        <v>44403</v>
      </c>
      <c r="C10631" s="39" t="s">
        <v>1096</v>
      </c>
      <c r="D10631" s="40">
        <f>VLOOKUP(Pag_Inicio_Corr_mas_casos[[#This Row],[Corregimiento]],Hoja3!$A$2:$D$676,4,0)</f>
        <v>130106</v>
      </c>
      <c r="E10631" s="39">
        <v>12</v>
      </c>
    </row>
    <row r="10632" spans="1:5" x14ac:dyDescent="0.2">
      <c r="A10632" s="38">
        <v>44403</v>
      </c>
      <c r="B10632" s="39">
        <v>44403</v>
      </c>
      <c r="C10632" s="39" t="s">
        <v>1135</v>
      </c>
      <c r="D10632" s="40">
        <f>VLOOKUP(Pag_Inicio_Corr_mas_casos[[#This Row],[Corregimiento]],Hoja3!$A$2:$D$676,4,0)</f>
        <v>130101</v>
      </c>
      <c r="E10632" s="39">
        <v>10</v>
      </c>
    </row>
    <row r="10633" spans="1:5" x14ac:dyDescent="0.2">
      <c r="A10633" s="38">
        <v>44403</v>
      </c>
      <c r="B10633" s="39">
        <v>44403</v>
      </c>
      <c r="C10633" s="39" t="s">
        <v>1331</v>
      </c>
      <c r="D10633" s="40">
        <f>VLOOKUP(Pag_Inicio_Corr_mas_casos[[#This Row],[Corregimiento]],Hoja3!$A$2:$D$676,4,0)</f>
        <v>130102</v>
      </c>
      <c r="E10633" s="39">
        <v>10</v>
      </c>
    </row>
    <row r="10634" spans="1:5" x14ac:dyDescent="0.2">
      <c r="A10634" s="38">
        <v>44403</v>
      </c>
      <c r="B10634" s="39">
        <v>44403</v>
      </c>
      <c r="C10634" s="39" t="s">
        <v>1332</v>
      </c>
      <c r="D10634" s="40">
        <f>VLOOKUP(Pag_Inicio_Corr_mas_casos[[#This Row],[Corregimiento]],Hoja3!$A$2:$D$676,4,0)</f>
        <v>80823</v>
      </c>
      <c r="E10634" s="39">
        <v>10</v>
      </c>
    </row>
    <row r="10635" spans="1:5" x14ac:dyDescent="0.2">
      <c r="A10635" s="38">
        <v>44403</v>
      </c>
      <c r="B10635" s="39">
        <v>44403</v>
      </c>
      <c r="C10635" s="39" t="s">
        <v>1012</v>
      </c>
      <c r="D10635" s="40">
        <f>VLOOKUP(Pag_Inicio_Corr_mas_casos[[#This Row],[Corregimiento]],Hoja3!$A$2:$D$676,4,0)</f>
        <v>80819</v>
      </c>
      <c r="E10635" s="39">
        <v>10</v>
      </c>
    </row>
    <row r="10636" spans="1:5" x14ac:dyDescent="0.2">
      <c r="A10636" s="38">
        <v>44403</v>
      </c>
      <c r="B10636" s="39">
        <v>44403</v>
      </c>
      <c r="C10636" s="39" t="s">
        <v>950</v>
      </c>
      <c r="D10636" s="40">
        <f>VLOOKUP(Pag_Inicio_Corr_mas_casos[[#This Row],[Corregimiento]],Hoja3!$A$2:$D$676,4,0)</f>
        <v>130107</v>
      </c>
      <c r="E10636" s="39">
        <v>9</v>
      </c>
    </row>
    <row r="10637" spans="1:5" x14ac:dyDescent="0.2">
      <c r="A10637" s="38">
        <v>44403</v>
      </c>
      <c r="B10637" s="39">
        <v>44403</v>
      </c>
      <c r="C10637" s="39" t="s">
        <v>939</v>
      </c>
      <c r="D10637" s="40">
        <f>VLOOKUP(Pag_Inicio_Corr_mas_casos[[#This Row],[Corregimiento]],Hoja3!$A$2:$D$676,4,0)</f>
        <v>81009</v>
      </c>
      <c r="E10637" s="39">
        <v>8</v>
      </c>
    </row>
    <row r="10638" spans="1:5" x14ac:dyDescent="0.2">
      <c r="A10638" s="38">
        <v>44403</v>
      </c>
      <c r="B10638" s="39">
        <v>44403</v>
      </c>
      <c r="C10638" s="39" t="s">
        <v>1022</v>
      </c>
      <c r="D10638" s="40">
        <f>VLOOKUP(Pag_Inicio_Corr_mas_casos[[#This Row],[Corregimiento]],Hoja3!$A$2:$D$676,4,0)</f>
        <v>91001</v>
      </c>
      <c r="E10638" s="39">
        <v>8</v>
      </c>
    </row>
    <row r="10639" spans="1:5" x14ac:dyDescent="0.2">
      <c r="A10639" s="38">
        <v>44403</v>
      </c>
      <c r="B10639" s="39">
        <v>44403</v>
      </c>
      <c r="C10639" s="39" t="s">
        <v>1333</v>
      </c>
      <c r="D10639" s="40">
        <f>VLOOKUP(Pag_Inicio_Corr_mas_casos[[#This Row],[Corregimiento]],Hoja3!$A$2:$D$676,4,0)</f>
        <v>70212</v>
      </c>
      <c r="E10639" s="39">
        <v>8</v>
      </c>
    </row>
    <row r="10640" spans="1:5" x14ac:dyDescent="0.2">
      <c r="A10640" s="38">
        <v>44403</v>
      </c>
      <c r="B10640" s="39">
        <v>44403</v>
      </c>
      <c r="C10640" s="39" t="s">
        <v>1051</v>
      </c>
      <c r="D10640" s="40">
        <f>VLOOKUP(Pag_Inicio_Corr_mas_casos[[#This Row],[Corregimiento]],Hoja3!$A$2:$D$676,4,0)</f>
        <v>20105</v>
      </c>
      <c r="E10640" s="39">
        <v>7</v>
      </c>
    </row>
    <row r="10641" spans="1:5" x14ac:dyDescent="0.2">
      <c r="A10641" s="38">
        <v>44403</v>
      </c>
      <c r="B10641" s="39">
        <v>44403</v>
      </c>
      <c r="C10641" s="39" t="s">
        <v>952</v>
      </c>
      <c r="D10641" s="40">
        <f>VLOOKUP(Pag_Inicio_Corr_mas_casos[[#This Row],[Corregimiento]],Hoja3!$A$2:$D$676,4,0)</f>
        <v>80820</v>
      </c>
      <c r="E10641" s="39">
        <v>7</v>
      </c>
    </row>
    <row r="10642" spans="1:5" x14ac:dyDescent="0.2">
      <c r="A10642" s="38">
        <v>44403</v>
      </c>
      <c r="B10642" s="39">
        <v>44403</v>
      </c>
      <c r="C10642" s="39" t="s">
        <v>772</v>
      </c>
      <c r="D10642" s="40">
        <f>VLOOKUP(Pag_Inicio_Corr_mas_casos[[#This Row],[Corregimiento]],Hoja3!$A$2:$D$676,4,0)</f>
        <v>80821</v>
      </c>
      <c r="E10642" s="39">
        <v>7</v>
      </c>
    </row>
    <row r="10643" spans="1:5" x14ac:dyDescent="0.2">
      <c r="A10643" s="38">
        <v>44403</v>
      </c>
      <c r="B10643" s="39">
        <v>44403</v>
      </c>
      <c r="C10643" s="39" t="s">
        <v>1259</v>
      </c>
      <c r="D10643" s="40">
        <f>VLOOKUP(Pag_Inicio_Corr_mas_casos[[#This Row],[Corregimiento]],Hoja3!$A$2:$D$676,4,0)</f>
        <v>40502</v>
      </c>
      <c r="E10643" s="39">
        <v>6</v>
      </c>
    </row>
    <row r="10644" spans="1:5" x14ac:dyDescent="0.2">
      <c r="A10644" s="38">
        <v>44403</v>
      </c>
      <c r="B10644" s="39">
        <v>44403</v>
      </c>
      <c r="C10644" s="39" t="s">
        <v>961</v>
      </c>
      <c r="D10644" s="40">
        <f>VLOOKUP(Pag_Inicio_Corr_mas_casos[[#This Row],[Corregimiento]],Hoja3!$A$2:$D$676,4,0)</f>
        <v>20601</v>
      </c>
      <c r="E10644" s="39">
        <v>6</v>
      </c>
    </row>
    <row r="10645" spans="1:5" x14ac:dyDescent="0.2">
      <c r="A10645" s="38">
        <v>44403</v>
      </c>
      <c r="B10645" s="39">
        <v>44403</v>
      </c>
      <c r="C10645" s="39" t="s">
        <v>1046</v>
      </c>
      <c r="D10645" s="40">
        <f>VLOOKUP(Pag_Inicio_Corr_mas_casos[[#This Row],[Corregimiento]],Hoja3!$A$2:$D$676,4,0)</f>
        <v>80812</v>
      </c>
      <c r="E10645" s="39">
        <v>6</v>
      </c>
    </row>
    <row r="10646" spans="1:5" x14ac:dyDescent="0.2">
      <c r="A10646" s="38">
        <v>44403</v>
      </c>
      <c r="B10646" s="39">
        <v>44403</v>
      </c>
      <c r="C10646" s="39" t="s">
        <v>1058</v>
      </c>
      <c r="D10646" s="40">
        <f>VLOOKUP(Pag_Inicio_Corr_mas_casos[[#This Row],[Corregimiento]],Hoja3!$A$2:$D$676,4,0)</f>
        <v>40501</v>
      </c>
      <c r="E10646" s="39">
        <v>6</v>
      </c>
    </row>
    <row r="10647" spans="1:5" x14ac:dyDescent="0.2">
      <c r="A10647" s="80">
        <v>44404</v>
      </c>
      <c r="B10647" s="81">
        <v>44404</v>
      </c>
      <c r="C10647" s="81" t="s">
        <v>772</v>
      </c>
      <c r="D10647" s="82">
        <f>VLOOKUP(Pag_Inicio_Corr_mas_casos[[#This Row],[Corregimiento]],Hoja3!$A$2:$D$676,4,0)</f>
        <v>80821</v>
      </c>
      <c r="E10647" s="81">
        <v>34</v>
      </c>
    </row>
    <row r="10648" spans="1:5" x14ac:dyDescent="0.2">
      <c r="A10648" s="80">
        <v>44404</v>
      </c>
      <c r="B10648" s="81">
        <v>44404</v>
      </c>
      <c r="C10648" s="81" t="s">
        <v>1054</v>
      </c>
      <c r="D10648" s="82">
        <f>VLOOKUP(Pag_Inicio_Corr_mas_casos[[#This Row],[Corregimiento]],Hoja3!$A$2:$D$676,4,0)</f>
        <v>130102</v>
      </c>
      <c r="E10648" s="81">
        <v>34</v>
      </c>
    </row>
    <row r="10649" spans="1:5" x14ac:dyDescent="0.2">
      <c r="A10649" s="80">
        <v>44404</v>
      </c>
      <c r="B10649" s="81">
        <v>44404</v>
      </c>
      <c r="C10649" s="81" t="s">
        <v>991</v>
      </c>
      <c r="D10649" s="82">
        <f>VLOOKUP(Pag_Inicio_Corr_mas_casos[[#This Row],[Corregimiento]],Hoja3!$A$2:$D$676,4,0)</f>
        <v>130706</v>
      </c>
      <c r="E10649" s="81">
        <v>31</v>
      </c>
    </row>
    <row r="10650" spans="1:5" x14ac:dyDescent="0.2">
      <c r="A10650" s="80">
        <v>44404</v>
      </c>
      <c r="B10650" s="81">
        <v>44404</v>
      </c>
      <c r="C10650" s="81" t="s">
        <v>1015</v>
      </c>
      <c r="D10650" s="82">
        <f>VLOOKUP(Pag_Inicio_Corr_mas_casos[[#This Row],[Corregimiento]],Hoja3!$A$2:$D$676,4,0)</f>
        <v>130702</v>
      </c>
      <c r="E10650" s="81">
        <v>28</v>
      </c>
    </row>
    <row r="10651" spans="1:5" x14ac:dyDescent="0.2">
      <c r="A10651" s="80">
        <v>44404</v>
      </c>
      <c r="B10651" s="81">
        <v>44404</v>
      </c>
      <c r="C10651" s="81" t="s">
        <v>1012</v>
      </c>
      <c r="D10651" s="82">
        <f>VLOOKUP(Pag_Inicio_Corr_mas_casos[[#This Row],[Corregimiento]],Hoja3!$A$2:$D$676,4,0)</f>
        <v>80819</v>
      </c>
      <c r="E10651" s="81">
        <v>27</v>
      </c>
    </row>
    <row r="10652" spans="1:5" x14ac:dyDescent="0.2">
      <c r="A10652" s="80">
        <v>44404</v>
      </c>
      <c r="B10652" s="81">
        <v>44404</v>
      </c>
      <c r="C10652" s="81" t="s">
        <v>1046</v>
      </c>
      <c r="D10652" s="82">
        <f>VLOOKUP(Pag_Inicio_Corr_mas_casos[[#This Row],[Corregimiento]],Hoja3!$A$2:$D$676,4,0)</f>
        <v>80812</v>
      </c>
      <c r="E10652" s="81">
        <v>26</v>
      </c>
    </row>
    <row r="10653" spans="1:5" x14ac:dyDescent="0.2">
      <c r="A10653" s="80">
        <v>44404</v>
      </c>
      <c r="B10653" s="81">
        <v>44404</v>
      </c>
      <c r="C10653" s="81" t="s">
        <v>1068</v>
      </c>
      <c r="D10653" s="82">
        <f>VLOOKUP(Pag_Inicio_Corr_mas_casos[[#This Row],[Corregimiento]],Hoja3!$A$2:$D$676,4,0)</f>
        <v>130101</v>
      </c>
      <c r="E10653" s="81">
        <v>26</v>
      </c>
    </row>
    <row r="10654" spans="1:5" x14ac:dyDescent="0.2">
      <c r="A10654" s="80">
        <v>44404</v>
      </c>
      <c r="B10654" s="81">
        <v>44404</v>
      </c>
      <c r="C10654" s="81" t="s">
        <v>943</v>
      </c>
      <c r="D10654" s="82">
        <f>VLOOKUP(Pag_Inicio_Corr_mas_casos[[#This Row],[Corregimiento]],Hoja3!$A$2:$D$676,4,0)</f>
        <v>80816</v>
      </c>
      <c r="E10654" s="81">
        <v>23</v>
      </c>
    </row>
    <row r="10655" spans="1:5" x14ac:dyDescent="0.2">
      <c r="A10655" s="80">
        <v>44404</v>
      </c>
      <c r="B10655" s="81">
        <v>44404</v>
      </c>
      <c r="C10655" s="81" t="s">
        <v>940</v>
      </c>
      <c r="D10655" s="82">
        <f>VLOOKUP(Pag_Inicio_Corr_mas_casos[[#This Row],[Corregimiento]],Hoja3!$A$2:$D$676,4,0)</f>
        <v>80806</v>
      </c>
      <c r="E10655" s="81">
        <v>20</v>
      </c>
    </row>
    <row r="10656" spans="1:5" x14ac:dyDescent="0.2">
      <c r="A10656" s="80">
        <v>44404</v>
      </c>
      <c r="B10656" s="81">
        <v>44404</v>
      </c>
      <c r="C10656" s="81" t="s">
        <v>1334</v>
      </c>
      <c r="D10656" s="82">
        <f>VLOOKUP(Pag_Inicio_Corr_mas_casos[[#This Row],[Corregimiento]],Hoja3!$A$2:$D$676,4,0)</f>
        <v>80823</v>
      </c>
      <c r="E10656" s="81">
        <v>20</v>
      </c>
    </row>
    <row r="10657" spans="1:5" x14ac:dyDescent="0.2">
      <c r="A10657" s="80">
        <v>44404</v>
      </c>
      <c r="B10657" s="81">
        <v>44404</v>
      </c>
      <c r="C10657" s="81" t="s">
        <v>1036</v>
      </c>
      <c r="D10657" s="82">
        <f>VLOOKUP(Pag_Inicio_Corr_mas_casos[[#This Row],[Corregimiento]],Hoja3!$A$2:$D$676,4,0)</f>
        <v>130106</v>
      </c>
      <c r="E10657" s="81">
        <v>18</v>
      </c>
    </row>
    <row r="10658" spans="1:5" x14ac:dyDescent="0.2">
      <c r="A10658" s="80">
        <v>44404</v>
      </c>
      <c r="B10658" s="81">
        <v>44404</v>
      </c>
      <c r="C10658" s="81" t="s">
        <v>939</v>
      </c>
      <c r="D10658" s="82">
        <f>VLOOKUP(Pag_Inicio_Corr_mas_casos[[#This Row],[Corregimiento]],Hoja3!$A$2:$D$676,4,0)</f>
        <v>81009</v>
      </c>
      <c r="E10658" s="81">
        <v>17</v>
      </c>
    </row>
    <row r="10659" spans="1:5" x14ac:dyDescent="0.2">
      <c r="A10659" s="80">
        <v>44404</v>
      </c>
      <c r="B10659" s="81">
        <v>44404</v>
      </c>
      <c r="C10659" s="81" t="s">
        <v>1019</v>
      </c>
      <c r="D10659" s="82">
        <f>VLOOKUP(Pag_Inicio_Corr_mas_casos[[#This Row],[Corregimiento]],Hoja3!$A$2:$D$676,4,0)</f>
        <v>81001</v>
      </c>
      <c r="E10659" s="81">
        <v>16</v>
      </c>
    </row>
    <row r="10660" spans="1:5" x14ac:dyDescent="0.2">
      <c r="A10660" s="80">
        <v>44404</v>
      </c>
      <c r="B10660" s="81">
        <v>44404</v>
      </c>
      <c r="C10660" s="81" t="s">
        <v>1061</v>
      </c>
      <c r="D10660" s="82">
        <f>VLOOKUP(Pag_Inicio_Corr_mas_casos[[#This Row],[Corregimiento]],Hoja3!$A$2:$D$676,4,0)</f>
        <v>60401</v>
      </c>
      <c r="E10660" s="81">
        <v>15</v>
      </c>
    </row>
    <row r="10661" spans="1:5" x14ac:dyDescent="0.2">
      <c r="A10661" s="80">
        <v>44404</v>
      </c>
      <c r="B10661" s="81">
        <v>44404</v>
      </c>
      <c r="C10661" s="81" t="s">
        <v>957</v>
      </c>
      <c r="D10661" s="82">
        <f>VLOOKUP(Pag_Inicio_Corr_mas_casos[[#This Row],[Corregimiento]],Hoja3!$A$2:$D$676,4,0)</f>
        <v>130716</v>
      </c>
      <c r="E10661" s="81">
        <v>15</v>
      </c>
    </row>
    <row r="10662" spans="1:5" x14ac:dyDescent="0.2">
      <c r="A10662" s="80">
        <v>44404</v>
      </c>
      <c r="B10662" s="81">
        <v>44404</v>
      </c>
      <c r="C10662" s="81" t="s">
        <v>967</v>
      </c>
      <c r="D10662" s="82">
        <f>VLOOKUP(Pag_Inicio_Corr_mas_casos[[#This Row],[Corregimiento]],Hoja3!$A$2:$D$676,4,0)</f>
        <v>30107</v>
      </c>
      <c r="E10662" s="81">
        <v>15</v>
      </c>
    </row>
    <row r="10663" spans="1:5" x14ac:dyDescent="0.2">
      <c r="A10663" s="80">
        <v>44404</v>
      </c>
      <c r="B10663" s="81">
        <v>44404</v>
      </c>
      <c r="C10663" s="81" t="s">
        <v>969</v>
      </c>
      <c r="D10663" s="82">
        <f>VLOOKUP(Pag_Inicio_Corr_mas_casos[[#This Row],[Corregimiento]],Hoja3!$A$2:$D$676,4,0)</f>
        <v>130709</v>
      </c>
      <c r="E10663" s="81">
        <v>14</v>
      </c>
    </row>
    <row r="10664" spans="1:5" x14ac:dyDescent="0.2">
      <c r="A10664" s="80">
        <v>44404</v>
      </c>
      <c r="B10664" s="81">
        <v>44404</v>
      </c>
      <c r="C10664" s="81" t="s">
        <v>1005</v>
      </c>
      <c r="D10664" s="82">
        <f>VLOOKUP(Pag_Inicio_Corr_mas_casos[[#This Row],[Corregimiento]],Hoja3!$A$2:$D$676,4,0)</f>
        <v>60103</v>
      </c>
      <c r="E10664" s="81">
        <v>14</v>
      </c>
    </row>
    <row r="10665" spans="1:5" x14ac:dyDescent="0.2">
      <c r="A10665" s="80">
        <v>44404</v>
      </c>
      <c r="B10665" s="81">
        <v>44404</v>
      </c>
      <c r="C10665" s="81" t="s">
        <v>1032</v>
      </c>
      <c r="D10665" s="82">
        <f>VLOOKUP(Pag_Inicio_Corr_mas_casos[[#This Row],[Corregimiento]],Hoja3!$A$2:$D$676,4,0)</f>
        <v>30104</v>
      </c>
      <c r="E10665" s="81">
        <v>13</v>
      </c>
    </row>
    <row r="10666" spans="1:5" x14ac:dyDescent="0.2">
      <c r="A10666" s="32">
        <v>44405</v>
      </c>
      <c r="B10666" s="33">
        <v>44405</v>
      </c>
      <c r="C10666" s="33" t="s">
        <v>1068</v>
      </c>
      <c r="D10666" s="34">
        <f>VLOOKUP(Pag_Inicio_Corr_mas_casos[[#This Row],[Corregimiento]],Hoja3!$A$2:$D$676,4,0)</f>
        <v>130101</v>
      </c>
      <c r="E10666" s="33">
        <v>38</v>
      </c>
    </row>
    <row r="10667" spans="1:5" x14ac:dyDescent="0.2">
      <c r="A10667" s="32">
        <v>44405</v>
      </c>
      <c r="B10667" s="33">
        <v>44405</v>
      </c>
      <c r="C10667" s="33" t="s">
        <v>1012</v>
      </c>
      <c r="D10667" s="34">
        <f>VLOOKUP(Pag_Inicio_Corr_mas_casos[[#This Row],[Corregimiento]],Hoja3!$A$2:$D$676,4,0)</f>
        <v>80819</v>
      </c>
      <c r="E10667" s="33">
        <v>27</v>
      </c>
    </row>
    <row r="10668" spans="1:5" x14ac:dyDescent="0.2">
      <c r="A10668" s="32">
        <v>44405</v>
      </c>
      <c r="B10668" s="33">
        <v>44405</v>
      </c>
      <c r="C10668" s="33" t="s">
        <v>1036</v>
      </c>
      <c r="D10668" s="34">
        <f>VLOOKUP(Pag_Inicio_Corr_mas_casos[[#This Row],[Corregimiento]],Hoja3!$A$2:$D$676,4,0)</f>
        <v>130106</v>
      </c>
      <c r="E10668" s="33">
        <v>27</v>
      </c>
    </row>
    <row r="10669" spans="1:5" x14ac:dyDescent="0.2">
      <c r="A10669" s="32">
        <v>44405</v>
      </c>
      <c r="B10669" s="33">
        <v>44405</v>
      </c>
      <c r="C10669" s="33" t="s">
        <v>944</v>
      </c>
      <c r="D10669" s="34">
        <f>VLOOKUP(Pag_Inicio_Corr_mas_casos[[#This Row],[Corregimiento]],Hoja3!$A$2:$D$676,4,0)</f>
        <v>130708</v>
      </c>
      <c r="E10669" s="33">
        <v>23</v>
      </c>
    </row>
    <row r="10670" spans="1:5" x14ac:dyDescent="0.2">
      <c r="A10670" s="32">
        <v>44405</v>
      </c>
      <c r="B10670" s="33">
        <v>44405</v>
      </c>
      <c r="C10670" s="33" t="s">
        <v>1011</v>
      </c>
      <c r="D10670" s="34">
        <f>VLOOKUP(Pag_Inicio_Corr_mas_casos[[#This Row],[Corregimiento]],Hoja3!$A$2:$D$676,4,0)</f>
        <v>80809</v>
      </c>
      <c r="E10670" s="33">
        <v>23</v>
      </c>
    </row>
    <row r="10671" spans="1:5" x14ac:dyDescent="0.2">
      <c r="A10671" s="32">
        <v>44405</v>
      </c>
      <c r="B10671" s="33">
        <v>44405</v>
      </c>
      <c r="C10671" s="33" t="s">
        <v>953</v>
      </c>
      <c r="D10671" s="34">
        <f>VLOOKUP(Pag_Inicio_Corr_mas_casos[[#This Row],[Corregimiento]],Hoja3!$A$2:$D$676,4,0)</f>
        <v>80817</v>
      </c>
      <c r="E10671" s="33">
        <v>21</v>
      </c>
    </row>
    <row r="10672" spans="1:5" x14ac:dyDescent="0.2">
      <c r="A10672" s="32">
        <v>44405</v>
      </c>
      <c r="B10672" s="33">
        <v>44405</v>
      </c>
      <c r="C10672" s="33" t="s">
        <v>1015</v>
      </c>
      <c r="D10672" s="34">
        <f>VLOOKUP(Pag_Inicio_Corr_mas_casos[[#This Row],[Corregimiento]],Hoja3!$A$2:$D$676,4,0)</f>
        <v>130702</v>
      </c>
      <c r="E10672" s="33">
        <v>21</v>
      </c>
    </row>
    <row r="10673" spans="1:5" x14ac:dyDescent="0.2">
      <c r="A10673" s="32">
        <v>44405</v>
      </c>
      <c r="B10673" s="33">
        <v>44405</v>
      </c>
      <c r="C10673" s="33" t="s">
        <v>973</v>
      </c>
      <c r="D10673" s="34">
        <f>VLOOKUP(Pag_Inicio_Corr_mas_casos[[#This Row],[Corregimiento]],Hoja3!$A$2:$D$676,4,0)</f>
        <v>20606</v>
      </c>
      <c r="E10673" s="33">
        <v>19</v>
      </c>
    </row>
    <row r="10674" spans="1:5" x14ac:dyDescent="0.2">
      <c r="A10674" s="32">
        <v>44405</v>
      </c>
      <c r="B10674" s="33">
        <v>44405</v>
      </c>
      <c r="C10674" s="33" t="s">
        <v>1046</v>
      </c>
      <c r="D10674" s="34">
        <f>VLOOKUP(Pag_Inicio_Corr_mas_casos[[#This Row],[Corregimiento]],Hoja3!$A$2:$D$676,4,0)</f>
        <v>80812</v>
      </c>
      <c r="E10674" s="33">
        <v>19</v>
      </c>
    </row>
    <row r="10675" spans="1:5" x14ac:dyDescent="0.2">
      <c r="A10675" s="32">
        <v>44405</v>
      </c>
      <c r="B10675" s="33">
        <v>44405</v>
      </c>
      <c r="C10675" s="33" t="s">
        <v>952</v>
      </c>
      <c r="D10675" s="34">
        <f>VLOOKUP(Pag_Inicio_Corr_mas_casos[[#This Row],[Corregimiento]],Hoja3!$A$2:$D$676,4,0)</f>
        <v>80820</v>
      </c>
      <c r="E10675" s="33">
        <v>19</v>
      </c>
    </row>
    <row r="10676" spans="1:5" x14ac:dyDescent="0.2">
      <c r="A10676" s="32">
        <v>44405</v>
      </c>
      <c r="B10676" s="33">
        <v>44405</v>
      </c>
      <c r="C10676" s="33" t="s">
        <v>1054</v>
      </c>
      <c r="D10676" s="34">
        <f>VLOOKUP(Pag_Inicio_Corr_mas_casos[[#This Row],[Corregimiento]],Hoja3!$A$2:$D$676,4,0)</f>
        <v>130102</v>
      </c>
      <c r="E10676" s="33">
        <v>18</v>
      </c>
    </row>
    <row r="10677" spans="1:5" x14ac:dyDescent="0.2">
      <c r="A10677" s="32">
        <v>44405</v>
      </c>
      <c r="B10677" s="33">
        <v>44405</v>
      </c>
      <c r="C10677" s="33" t="s">
        <v>943</v>
      </c>
      <c r="D10677" s="34">
        <f>VLOOKUP(Pag_Inicio_Corr_mas_casos[[#This Row],[Corregimiento]],Hoja3!$A$2:$D$676,4,0)</f>
        <v>80816</v>
      </c>
      <c r="E10677" s="33">
        <v>15</v>
      </c>
    </row>
    <row r="10678" spans="1:5" x14ac:dyDescent="0.2">
      <c r="A10678" s="32">
        <v>44405</v>
      </c>
      <c r="B10678" s="33">
        <v>44405</v>
      </c>
      <c r="C10678" s="33" t="s">
        <v>950</v>
      </c>
      <c r="D10678" s="34">
        <f>VLOOKUP(Pag_Inicio_Corr_mas_casos[[#This Row],[Corregimiento]],Hoja3!$A$2:$D$676,4,0)</f>
        <v>130107</v>
      </c>
      <c r="E10678" s="33">
        <v>15</v>
      </c>
    </row>
    <row r="10679" spans="1:5" x14ac:dyDescent="0.2">
      <c r="A10679" s="32">
        <v>44405</v>
      </c>
      <c r="B10679" s="33">
        <v>44405</v>
      </c>
      <c r="C10679" s="33" t="s">
        <v>940</v>
      </c>
      <c r="D10679" s="34">
        <f>VLOOKUP(Pag_Inicio_Corr_mas_casos[[#This Row],[Corregimiento]],Hoja3!$A$2:$D$676,4,0)</f>
        <v>80806</v>
      </c>
      <c r="E10679" s="33">
        <v>15</v>
      </c>
    </row>
    <row r="10680" spans="1:5" x14ac:dyDescent="0.2">
      <c r="A10680" s="32">
        <v>44405</v>
      </c>
      <c r="B10680" s="33">
        <v>44405</v>
      </c>
      <c r="C10680" s="33" t="s">
        <v>1334</v>
      </c>
      <c r="D10680" s="34">
        <f>VLOOKUP(Pag_Inicio_Corr_mas_casos[[#This Row],[Corregimiento]],Hoja3!$A$2:$D$676,4,0)</f>
        <v>80823</v>
      </c>
      <c r="E10680" s="33">
        <v>14</v>
      </c>
    </row>
    <row r="10681" spans="1:5" x14ac:dyDescent="0.2">
      <c r="A10681" s="32">
        <v>44405</v>
      </c>
      <c r="B10681" s="33">
        <v>44405</v>
      </c>
      <c r="C10681" s="33" t="s">
        <v>937</v>
      </c>
      <c r="D10681" s="34">
        <f>VLOOKUP(Pag_Inicio_Corr_mas_casos[[#This Row],[Corregimiento]],Hoja3!$A$2:$D$676,4,0)</f>
        <v>80810</v>
      </c>
      <c r="E10681" s="33">
        <v>14</v>
      </c>
    </row>
    <row r="10682" spans="1:5" x14ac:dyDescent="0.2">
      <c r="A10682" s="32">
        <v>44405</v>
      </c>
      <c r="B10682" s="33">
        <v>44405</v>
      </c>
      <c r="C10682" s="33" t="s">
        <v>959</v>
      </c>
      <c r="D10682" s="34">
        <f>VLOOKUP(Pag_Inicio_Corr_mas_casos[[#This Row],[Corregimiento]],Hoja3!$A$2:$D$676,4,0)</f>
        <v>130701</v>
      </c>
      <c r="E10682" s="33">
        <v>14</v>
      </c>
    </row>
    <row r="10683" spans="1:5" x14ac:dyDescent="0.2">
      <c r="A10683" s="32">
        <v>44405</v>
      </c>
      <c r="B10683" s="33">
        <v>44405</v>
      </c>
      <c r="C10683" s="33" t="s">
        <v>938</v>
      </c>
      <c r="D10683" s="34">
        <f>VLOOKUP(Pag_Inicio_Corr_mas_casos[[#This Row],[Corregimiento]],Hoja3!$A$2:$D$676,4,0)</f>
        <v>130717</v>
      </c>
      <c r="E10683" s="33">
        <v>13</v>
      </c>
    </row>
    <row r="10684" spans="1:5" x14ac:dyDescent="0.2">
      <c r="A10684" s="32">
        <v>44405</v>
      </c>
      <c r="B10684" s="33">
        <v>44405</v>
      </c>
      <c r="C10684" s="33" t="s">
        <v>942</v>
      </c>
      <c r="D10684" s="34">
        <f>VLOOKUP(Pag_Inicio_Corr_mas_casos[[#This Row],[Corregimiento]],Hoja3!$A$2:$D$676,4,0)</f>
        <v>80807</v>
      </c>
      <c r="E10684" s="33">
        <v>13</v>
      </c>
    </row>
    <row r="10685" spans="1:5" x14ac:dyDescent="0.2">
      <c r="A10685" s="32">
        <v>44405</v>
      </c>
      <c r="B10685" s="33">
        <v>44405</v>
      </c>
      <c r="C10685" s="33" t="s">
        <v>1205</v>
      </c>
      <c r="D10685" s="34">
        <f>VLOOKUP(Pag_Inicio_Corr_mas_casos[[#This Row],[Corregimiento]],Hoja3!$A$2:$D$676,4,0)</f>
        <v>10207</v>
      </c>
      <c r="E10685" s="33">
        <v>13</v>
      </c>
    </row>
    <row r="10686" spans="1:5" x14ac:dyDescent="0.2">
      <c r="A10686" s="62">
        <v>44406</v>
      </c>
      <c r="B10686" s="63">
        <v>44406</v>
      </c>
      <c r="C10686" s="63" t="s">
        <v>1012</v>
      </c>
      <c r="D10686" s="64">
        <f>VLOOKUP(Pag_Inicio_Corr_mas_casos[[#This Row],[Corregimiento]],Hoja3!$A$2:$D$676,4,0)</f>
        <v>80819</v>
      </c>
      <c r="E10686" s="63">
        <v>31</v>
      </c>
    </row>
    <row r="10687" spans="1:5" x14ac:dyDescent="0.2">
      <c r="A10687" s="62">
        <v>44406</v>
      </c>
      <c r="B10687" s="63">
        <v>44406</v>
      </c>
      <c r="C10687" s="63" t="s">
        <v>1011</v>
      </c>
      <c r="D10687" s="64">
        <f>VLOOKUP(Pag_Inicio_Corr_mas_casos[[#This Row],[Corregimiento]],Hoja3!$A$2:$D$676,4,0)</f>
        <v>80809</v>
      </c>
      <c r="E10687" s="63">
        <v>27</v>
      </c>
    </row>
    <row r="10688" spans="1:5" x14ac:dyDescent="0.2">
      <c r="A10688" s="62">
        <v>44406</v>
      </c>
      <c r="B10688" s="63">
        <v>44406</v>
      </c>
      <c r="C10688" s="63" t="s">
        <v>950</v>
      </c>
      <c r="D10688" s="64">
        <f>VLOOKUP(Pag_Inicio_Corr_mas_casos[[#This Row],[Corregimiento]],Hoja3!$A$2:$D$676,4,0)</f>
        <v>130107</v>
      </c>
      <c r="E10688" s="63">
        <v>25</v>
      </c>
    </row>
    <row r="10689" spans="1:5" x14ac:dyDescent="0.2">
      <c r="A10689" s="62">
        <v>44406</v>
      </c>
      <c r="B10689" s="63">
        <v>44406</v>
      </c>
      <c r="C10689" s="63" t="s">
        <v>953</v>
      </c>
      <c r="D10689" s="64">
        <f>VLOOKUP(Pag_Inicio_Corr_mas_casos[[#This Row],[Corregimiento]],Hoja3!$A$2:$D$676,4,0)</f>
        <v>80817</v>
      </c>
      <c r="E10689" s="63">
        <v>21</v>
      </c>
    </row>
    <row r="10690" spans="1:5" x14ac:dyDescent="0.2">
      <c r="A10690" s="62">
        <v>44406</v>
      </c>
      <c r="B10690" s="63">
        <v>44406</v>
      </c>
      <c r="C10690" s="63" t="s">
        <v>940</v>
      </c>
      <c r="D10690" s="64">
        <f>VLOOKUP(Pag_Inicio_Corr_mas_casos[[#This Row],[Corregimiento]],Hoja3!$A$2:$D$676,4,0)</f>
        <v>80806</v>
      </c>
      <c r="E10690" s="63">
        <v>21</v>
      </c>
    </row>
    <row r="10691" spans="1:5" x14ac:dyDescent="0.2">
      <c r="A10691" s="62">
        <v>44406</v>
      </c>
      <c r="B10691" s="63">
        <v>44406</v>
      </c>
      <c r="C10691" s="63" t="s">
        <v>939</v>
      </c>
      <c r="D10691" s="64">
        <f>VLOOKUP(Pag_Inicio_Corr_mas_casos[[#This Row],[Corregimiento]],Hoja3!$A$2:$D$676,4,0)</f>
        <v>81009</v>
      </c>
      <c r="E10691" s="63">
        <v>21</v>
      </c>
    </row>
    <row r="10692" spans="1:5" x14ac:dyDescent="0.2">
      <c r="A10692" s="62">
        <v>44406</v>
      </c>
      <c r="B10692" s="63">
        <v>44406</v>
      </c>
      <c r="C10692" s="63" t="s">
        <v>943</v>
      </c>
      <c r="D10692" s="64">
        <f>VLOOKUP(Pag_Inicio_Corr_mas_casos[[#This Row],[Corregimiento]],Hoja3!$A$2:$D$676,4,0)</f>
        <v>80816</v>
      </c>
      <c r="E10692" s="63">
        <v>20</v>
      </c>
    </row>
    <row r="10693" spans="1:5" x14ac:dyDescent="0.2">
      <c r="A10693" s="62">
        <v>44406</v>
      </c>
      <c r="B10693" s="63">
        <v>44406</v>
      </c>
      <c r="C10693" s="63" t="s">
        <v>942</v>
      </c>
      <c r="D10693" s="64">
        <f>VLOOKUP(Pag_Inicio_Corr_mas_casos[[#This Row],[Corregimiento]],Hoja3!$A$2:$D$676,4,0)</f>
        <v>80807</v>
      </c>
      <c r="E10693" s="63">
        <v>20</v>
      </c>
    </row>
    <row r="10694" spans="1:5" x14ac:dyDescent="0.2">
      <c r="A10694" s="62">
        <v>44406</v>
      </c>
      <c r="B10694" s="63">
        <v>44406</v>
      </c>
      <c r="C10694" s="63" t="s">
        <v>1068</v>
      </c>
      <c r="D10694" s="64">
        <f>VLOOKUP(Pag_Inicio_Corr_mas_casos[[#This Row],[Corregimiento]],Hoja3!$A$2:$D$676,4,0)</f>
        <v>130101</v>
      </c>
      <c r="E10694" s="63">
        <v>19</v>
      </c>
    </row>
    <row r="10695" spans="1:5" x14ac:dyDescent="0.2">
      <c r="A10695" s="62">
        <v>44406</v>
      </c>
      <c r="B10695" s="63">
        <v>44406</v>
      </c>
      <c r="C10695" s="63" t="s">
        <v>947</v>
      </c>
      <c r="D10695" s="64">
        <f>VLOOKUP(Pag_Inicio_Corr_mas_casos[[#This Row],[Corregimiento]],Hoja3!$A$2:$D$676,4,0)</f>
        <v>80826</v>
      </c>
      <c r="E10695" s="63">
        <v>19</v>
      </c>
    </row>
    <row r="10696" spans="1:5" x14ac:dyDescent="0.2">
      <c r="A10696" s="62">
        <v>44406</v>
      </c>
      <c r="B10696" s="63">
        <v>44406</v>
      </c>
      <c r="C10696" s="63" t="s">
        <v>772</v>
      </c>
      <c r="D10696" s="64">
        <f>VLOOKUP(Pag_Inicio_Corr_mas_casos[[#This Row],[Corregimiento]],Hoja3!$A$2:$D$676,4,0)</f>
        <v>80821</v>
      </c>
      <c r="E10696" s="63">
        <v>18</v>
      </c>
    </row>
    <row r="10697" spans="1:5" x14ac:dyDescent="0.2">
      <c r="A10697" s="62">
        <v>44406</v>
      </c>
      <c r="B10697" s="63">
        <v>44406</v>
      </c>
      <c r="C10697" s="63" t="s">
        <v>944</v>
      </c>
      <c r="D10697" s="64">
        <f>VLOOKUP(Pag_Inicio_Corr_mas_casos[[#This Row],[Corregimiento]],Hoja3!$A$2:$D$676,4,0)</f>
        <v>130708</v>
      </c>
      <c r="E10697" s="63">
        <v>18</v>
      </c>
    </row>
    <row r="10698" spans="1:5" x14ac:dyDescent="0.2">
      <c r="A10698" s="62">
        <v>44406</v>
      </c>
      <c r="B10698" s="63">
        <v>44406</v>
      </c>
      <c r="C10698" s="63" t="s">
        <v>951</v>
      </c>
      <c r="D10698" s="64">
        <f>VLOOKUP(Pag_Inicio_Corr_mas_casos[[#This Row],[Corregimiento]],Hoja3!$A$2:$D$676,4,0)</f>
        <v>80813</v>
      </c>
      <c r="E10698" s="63">
        <v>16</v>
      </c>
    </row>
    <row r="10699" spans="1:5" x14ac:dyDescent="0.2">
      <c r="A10699" s="62">
        <v>44406</v>
      </c>
      <c r="B10699" s="63">
        <v>44406</v>
      </c>
      <c r="C10699" s="63" t="s">
        <v>946</v>
      </c>
      <c r="D10699" s="64">
        <f>VLOOKUP(Pag_Inicio_Corr_mas_casos[[#This Row],[Corregimiento]],Hoja3!$A$2:$D$676,4,0)</f>
        <v>80814</v>
      </c>
      <c r="E10699" s="63">
        <v>15</v>
      </c>
    </row>
    <row r="10700" spans="1:5" x14ac:dyDescent="0.2">
      <c r="A10700" s="62">
        <v>44406</v>
      </c>
      <c r="B10700" s="63">
        <v>44406</v>
      </c>
      <c r="C10700" s="63" t="s">
        <v>938</v>
      </c>
      <c r="D10700" s="64">
        <f>VLOOKUP(Pag_Inicio_Corr_mas_casos[[#This Row],[Corregimiento]],Hoja3!$A$2:$D$676,4,0)</f>
        <v>130717</v>
      </c>
      <c r="E10700" s="63">
        <v>14</v>
      </c>
    </row>
    <row r="10701" spans="1:5" x14ac:dyDescent="0.2">
      <c r="A10701" s="62">
        <v>44406</v>
      </c>
      <c r="B10701" s="63">
        <v>44406</v>
      </c>
      <c r="C10701" s="63" t="s">
        <v>967</v>
      </c>
      <c r="D10701" s="64">
        <f>VLOOKUP(Pag_Inicio_Corr_mas_casos[[#This Row],[Corregimiento]],Hoja3!$A$2:$D$676,4,0)</f>
        <v>30107</v>
      </c>
      <c r="E10701" s="63">
        <v>14</v>
      </c>
    </row>
    <row r="10702" spans="1:5" x14ac:dyDescent="0.2">
      <c r="A10702" s="62">
        <v>44406</v>
      </c>
      <c r="B10702" s="63">
        <v>44406</v>
      </c>
      <c r="C10702" s="63" t="s">
        <v>1015</v>
      </c>
      <c r="D10702" s="64">
        <f>VLOOKUP(Pag_Inicio_Corr_mas_casos[[#This Row],[Corregimiento]],Hoja3!$A$2:$D$676,4,0)</f>
        <v>130702</v>
      </c>
      <c r="E10702" s="63">
        <v>14</v>
      </c>
    </row>
    <row r="10703" spans="1:5" x14ac:dyDescent="0.2">
      <c r="A10703" s="62">
        <v>44406</v>
      </c>
      <c r="B10703" s="63">
        <v>44406</v>
      </c>
      <c r="C10703" s="63" t="s">
        <v>1334</v>
      </c>
      <c r="D10703" s="64">
        <f>VLOOKUP(Pag_Inicio_Corr_mas_casos[[#This Row],[Corregimiento]],Hoja3!$A$2:$D$676,4,0)</f>
        <v>80823</v>
      </c>
      <c r="E10703" s="63">
        <v>14</v>
      </c>
    </row>
    <row r="10704" spans="1:5" x14ac:dyDescent="0.2">
      <c r="A10704" s="62">
        <v>44406</v>
      </c>
      <c r="B10704" s="63">
        <v>44406</v>
      </c>
      <c r="C10704" s="63" t="s">
        <v>1054</v>
      </c>
      <c r="D10704" s="64">
        <f>VLOOKUP(Pag_Inicio_Corr_mas_casos[[#This Row],[Corregimiento]],Hoja3!$A$2:$D$676,4,0)</f>
        <v>130102</v>
      </c>
      <c r="E10704" s="63">
        <v>14</v>
      </c>
    </row>
    <row r="10705" spans="1:5" x14ac:dyDescent="0.2">
      <c r="A10705" s="62">
        <v>44406</v>
      </c>
      <c r="B10705" s="63">
        <v>44406</v>
      </c>
      <c r="C10705" s="63" t="s">
        <v>959</v>
      </c>
      <c r="D10705" s="64">
        <f>VLOOKUP(Pag_Inicio_Corr_mas_casos[[#This Row],[Corregimiento]],Hoja3!$A$2:$D$676,4,0)</f>
        <v>130701</v>
      </c>
      <c r="E10705" s="63">
        <v>13</v>
      </c>
    </row>
    <row r="10706" spans="1:5" x14ac:dyDescent="0.2">
      <c r="A10706" s="43">
        <v>44407</v>
      </c>
      <c r="B10706" s="41">
        <v>44407</v>
      </c>
      <c r="C10706" s="41" t="s">
        <v>772</v>
      </c>
      <c r="D10706" s="42">
        <f>VLOOKUP(Pag_Inicio_Corr_mas_casos[[#This Row],[Corregimiento]],Hoja3!$A$2:$D$676,4,0)</f>
        <v>80821</v>
      </c>
      <c r="E10706" s="41">
        <v>24</v>
      </c>
    </row>
    <row r="10707" spans="1:5" x14ac:dyDescent="0.2">
      <c r="A10707" s="43">
        <v>44407</v>
      </c>
      <c r="B10707" s="41">
        <v>44407</v>
      </c>
      <c r="C10707" s="41" t="s">
        <v>1054</v>
      </c>
      <c r="D10707" s="42">
        <f>VLOOKUP(Pag_Inicio_Corr_mas_casos[[#This Row],[Corregimiento]],Hoja3!$A$2:$D$676,4,0)</f>
        <v>130102</v>
      </c>
      <c r="E10707" s="41">
        <v>23</v>
      </c>
    </row>
    <row r="10708" spans="1:5" x14ac:dyDescent="0.2">
      <c r="A10708" s="43">
        <v>44407</v>
      </c>
      <c r="B10708" s="41">
        <v>44407</v>
      </c>
      <c r="C10708" s="41" t="s">
        <v>1012</v>
      </c>
      <c r="D10708" s="42">
        <f>VLOOKUP(Pag_Inicio_Corr_mas_casos[[#This Row],[Corregimiento]],Hoja3!$A$2:$D$676,4,0)</f>
        <v>80819</v>
      </c>
      <c r="E10708" s="41">
        <v>21</v>
      </c>
    </row>
    <row r="10709" spans="1:5" x14ac:dyDescent="0.2">
      <c r="A10709" s="43">
        <v>44407</v>
      </c>
      <c r="B10709" s="41">
        <v>44407</v>
      </c>
      <c r="C10709" s="41" t="s">
        <v>1036</v>
      </c>
      <c r="D10709" s="42">
        <f>VLOOKUP(Pag_Inicio_Corr_mas_casos[[#This Row],[Corregimiento]],Hoja3!$A$2:$D$676,4,0)</f>
        <v>130106</v>
      </c>
      <c r="E10709" s="41">
        <v>21</v>
      </c>
    </row>
    <row r="10710" spans="1:5" x14ac:dyDescent="0.2">
      <c r="A10710" s="43">
        <v>44407</v>
      </c>
      <c r="B10710" s="41">
        <v>44407</v>
      </c>
      <c r="C10710" s="41" t="s">
        <v>944</v>
      </c>
      <c r="D10710" s="42">
        <f>VLOOKUP(Pag_Inicio_Corr_mas_casos[[#This Row],[Corregimiento]],Hoja3!$A$2:$D$676,4,0)</f>
        <v>130708</v>
      </c>
      <c r="E10710" s="41">
        <v>19</v>
      </c>
    </row>
    <row r="10711" spans="1:5" x14ac:dyDescent="0.2">
      <c r="A10711" s="43">
        <v>44407</v>
      </c>
      <c r="B10711" s="41">
        <v>44407</v>
      </c>
      <c r="C10711" s="41" t="s">
        <v>956</v>
      </c>
      <c r="D10711" s="42">
        <f>VLOOKUP(Pag_Inicio_Corr_mas_casos[[#This Row],[Corregimiento]],Hoja3!$A$2:$D$676,4,0)</f>
        <v>80815</v>
      </c>
      <c r="E10711" s="41">
        <v>18</v>
      </c>
    </row>
    <row r="10712" spans="1:5" x14ac:dyDescent="0.2">
      <c r="A10712" s="43">
        <v>44407</v>
      </c>
      <c r="B10712" s="41">
        <v>44407</v>
      </c>
      <c r="C10712" s="41" t="s">
        <v>961</v>
      </c>
      <c r="D10712" s="42">
        <f>VLOOKUP(Pag_Inicio_Corr_mas_casos[[#This Row],[Corregimiento]],Hoja3!$A$2:$D$676,4,0)</f>
        <v>20601</v>
      </c>
      <c r="E10712" s="41">
        <v>16</v>
      </c>
    </row>
    <row r="10713" spans="1:5" x14ac:dyDescent="0.2">
      <c r="A10713" s="43">
        <v>44407</v>
      </c>
      <c r="B10713" s="41">
        <v>44407</v>
      </c>
      <c r="C10713" s="41" t="s">
        <v>953</v>
      </c>
      <c r="D10713" s="42">
        <f>VLOOKUP(Pag_Inicio_Corr_mas_casos[[#This Row],[Corregimiento]],Hoja3!$A$2:$D$676,4,0)</f>
        <v>80817</v>
      </c>
      <c r="E10713" s="41">
        <v>15</v>
      </c>
    </row>
    <row r="10714" spans="1:5" x14ac:dyDescent="0.2">
      <c r="A10714" s="43">
        <v>44407</v>
      </c>
      <c r="B10714" s="41">
        <v>44407</v>
      </c>
      <c r="C10714" s="41" t="s">
        <v>943</v>
      </c>
      <c r="D10714" s="42">
        <f>VLOOKUP(Pag_Inicio_Corr_mas_casos[[#This Row],[Corregimiento]],Hoja3!$A$2:$D$676,4,0)</f>
        <v>80816</v>
      </c>
      <c r="E10714" s="41">
        <v>15</v>
      </c>
    </row>
    <row r="10715" spans="1:5" x14ac:dyDescent="0.2">
      <c r="A10715" s="43">
        <v>44407</v>
      </c>
      <c r="B10715" s="41">
        <v>44407</v>
      </c>
      <c r="C10715" s="41" t="s">
        <v>942</v>
      </c>
      <c r="D10715" s="42">
        <f>VLOOKUP(Pag_Inicio_Corr_mas_casos[[#This Row],[Corregimiento]],Hoja3!$A$2:$D$676,4,0)</f>
        <v>80807</v>
      </c>
      <c r="E10715" s="41">
        <v>14</v>
      </c>
    </row>
    <row r="10716" spans="1:5" x14ac:dyDescent="0.2">
      <c r="A10716" s="43">
        <v>44407</v>
      </c>
      <c r="B10716" s="41">
        <v>44407</v>
      </c>
      <c r="C10716" s="41" t="s">
        <v>1022</v>
      </c>
      <c r="D10716" s="42">
        <f>VLOOKUP(Pag_Inicio_Corr_mas_casos[[#This Row],[Corregimiento]],Hoja3!$A$2:$D$676,4,0)</f>
        <v>91001</v>
      </c>
      <c r="E10716" s="41">
        <v>14</v>
      </c>
    </row>
    <row r="10717" spans="1:5" x14ac:dyDescent="0.2">
      <c r="A10717" s="43">
        <v>44407</v>
      </c>
      <c r="B10717" s="41">
        <v>44407</v>
      </c>
      <c r="C10717" s="41" t="s">
        <v>1067</v>
      </c>
      <c r="D10717" s="42">
        <f>VLOOKUP(Pag_Inicio_Corr_mas_casos[[#This Row],[Corregimiento]],Hoja3!$A$2:$D$676,4,0)</f>
        <v>20201</v>
      </c>
      <c r="E10717" s="41">
        <v>14</v>
      </c>
    </row>
    <row r="10718" spans="1:5" x14ac:dyDescent="0.2">
      <c r="A10718" s="43">
        <v>44407</v>
      </c>
      <c r="B10718" s="41">
        <v>44407</v>
      </c>
      <c r="C10718" s="41" t="s">
        <v>957</v>
      </c>
      <c r="D10718" s="42">
        <f>VLOOKUP(Pag_Inicio_Corr_mas_casos[[#This Row],[Corregimiento]],Hoja3!$A$2:$D$676,4,0)</f>
        <v>130716</v>
      </c>
      <c r="E10718" s="41">
        <v>13</v>
      </c>
    </row>
    <row r="10719" spans="1:5" x14ac:dyDescent="0.2">
      <c r="A10719" s="43">
        <v>44407</v>
      </c>
      <c r="B10719" s="41">
        <v>44407</v>
      </c>
      <c r="C10719" s="41" t="s">
        <v>1068</v>
      </c>
      <c r="D10719" s="42">
        <f>VLOOKUP(Pag_Inicio_Corr_mas_casos[[#This Row],[Corregimiento]],Hoja3!$A$2:$D$676,4,0)</f>
        <v>130101</v>
      </c>
      <c r="E10719" s="41">
        <v>13</v>
      </c>
    </row>
    <row r="10720" spans="1:5" x14ac:dyDescent="0.2">
      <c r="A10720" s="43">
        <v>44407</v>
      </c>
      <c r="B10720" s="41">
        <v>44407</v>
      </c>
      <c r="C10720" s="41" t="s">
        <v>1011</v>
      </c>
      <c r="D10720" s="42">
        <f>VLOOKUP(Pag_Inicio_Corr_mas_casos[[#This Row],[Corregimiento]],Hoja3!$A$2:$D$676,4,0)</f>
        <v>80809</v>
      </c>
      <c r="E10720" s="41">
        <v>13</v>
      </c>
    </row>
    <row r="10721" spans="1:5" x14ac:dyDescent="0.2">
      <c r="A10721" s="43">
        <v>44407</v>
      </c>
      <c r="B10721" s="41">
        <v>44407</v>
      </c>
      <c r="C10721" s="41" t="s">
        <v>1046</v>
      </c>
      <c r="D10721" s="42">
        <f>VLOOKUP(Pag_Inicio_Corr_mas_casos[[#This Row],[Corregimiento]],Hoja3!$A$2:$D$676,4,0)</f>
        <v>80812</v>
      </c>
      <c r="E10721" s="41">
        <v>13</v>
      </c>
    </row>
    <row r="10722" spans="1:5" x14ac:dyDescent="0.2">
      <c r="A10722" s="43">
        <v>44407</v>
      </c>
      <c r="B10722" s="41">
        <v>44407</v>
      </c>
      <c r="C10722" s="41" t="s">
        <v>940</v>
      </c>
      <c r="D10722" s="42">
        <f>VLOOKUP(Pag_Inicio_Corr_mas_casos[[#This Row],[Corregimiento]],Hoja3!$A$2:$D$676,4,0)</f>
        <v>80806</v>
      </c>
      <c r="E10722" s="41">
        <v>12</v>
      </c>
    </row>
    <row r="10723" spans="1:5" x14ac:dyDescent="0.2">
      <c r="A10723" s="43">
        <v>44407</v>
      </c>
      <c r="B10723" s="41">
        <v>44407</v>
      </c>
      <c r="C10723" s="41" t="s">
        <v>967</v>
      </c>
      <c r="D10723" s="42">
        <f>VLOOKUP(Pag_Inicio_Corr_mas_casos[[#This Row],[Corregimiento]],Hoja3!$A$2:$D$676,4,0)</f>
        <v>30107</v>
      </c>
      <c r="E10723" s="41">
        <v>12</v>
      </c>
    </row>
    <row r="10724" spans="1:5" x14ac:dyDescent="0.2">
      <c r="A10724" s="43">
        <v>44407</v>
      </c>
      <c r="B10724" s="41">
        <v>44407</v>
      </c>
      <c r="C10724" s="41" t="s">
        <v>938</v>
      </c>
      <c r="D10724" s="42">
        <f>VLOOKUP(Pag_Inicio_Corr_mas_casos[[#This Row],[Corregimiento]],Hoja3!$A$2:$D$676,4,0)</f>
        <v>130717</v>
      </c>
      <c r="E10724" s="41">
        <v>11</v>
      </c>
    </row>
    <row r="10725" spans="1:5" x14ac:dyDescent="0.2">
      <c r="A10725" s="43">
        <v>44407</v>
      </c>
      <c r="B10725" s="41">
        <v>44407</v>
      </c>
      <c r="C10725" s="41" t="s">
        <v>939</v>
      </c>
      <c r="D10725" s="42">
        <f>VLOOKUP(Pag_Inicio_Corr_mas_casos[[#This Row],[Corregimiento]],Hoja3!$A$2:$D$676,4,0)</f>
        <v>81009</v>
      </c>
      <c r="E10725" s="41">
        <v>11</v>
      </c>
    </row>
    <row r="10726" spans="1:5" x14ac:dyDescent="0.2">
      <c r="A10726" s="105">
        <v>44408</v>
      </c>
      <c r="B10726" s="106">
        <v>44408</v>
      </c>
      <c r="C10726" s="106" t="s">
        <v>1335</v>
      </c>
      <c r="D10726" s="107">
        <f>VLOOKUP(Pag_Inicio_Corr_mas_casos[[#This Row],[Corregimiento]],Hoja3!$A$2:$D$676,4,0)</f>
        <v>130101</v>
      </c>
      <c r="E10726" s="106">
        <v>44</v>
      </c>
    </row>
    <row r="10727" spans="1:5" x14ac:dyDescent="0.2">
      <c r="A10727" s="105">
        <v>44408</v>
      </c>
      <c r="B10727" s="106">
        <v>44408</v>
      </c>
      <c r="C10727" s="106" t="s">
        <v>1012</v>
      </c>
      <c r="D10727" s="107">
        <f>VLOOKUP(Pag_Inicio_Corr_mas_casos[[#This Row],[Corregimiento]],Hoja3!$A$2:$D$676,4,0)</f>
        <v>80819</v>
      </c>
      <c r="E10727" s="106">
        <v>32</v>
      </c>
    </row>
    <row r="10728" spans="1:5" x14ac:dyDescent="0.2">
      <c r="A10728" s="105">
        <v>44408</v>
      </c>
      <c r="B10728" s="106">
        <v>44408</v>
      </c>
      <c r="C10728" s="106" t="s">
        <v>950</v>
      </c>
      <c r="D10728" s="107">
        <f>VLOOKUP(Pag_Inicio_Corr_mas_casos[[#This Row],[Corregimiento]],Hoja3!$A$2:$D$676,4,0)</f>
        <v>130107</v>
      </c>
      <c r="E10728" s="106">
        <v>30</v>
      </c>
    </row>
    <row r="10729" spans="1:5" x14ac:dyDescent="0.2">
      <c r="A10729" s="105">
        <v>44408</v>
      </c>
      <c r="B10729" s="106">
        <v>44408</v>
      </c>
      <c r="C10729" s="106" t="s">
        <v>1036</v>
      </c>
      <c r="D10729" s="107">
        <f>VLOOKUP(Pag_Inicio_Corr_mas_casos[[#This Row],[Corregimiento]],Hoja3!$A$2:$D$676,4,0)</f>
        <v>130106</v>
      </c>
      <c r="E10729" s="106">
        <v>30</v>
      </c>
    </row>
    <row r="10730" spans="1:5" x14ac:dyDescent="0.2">
      <c r="A10730" s="105">
        <v>44408</v>
      </c>
      <c r="B10730" s="106">
        <v>44408</v>
      </c>
      <c r="C10730" s="106" t="s">
        <v>1022</v>
      </c>
      <c r="D10730" s="107">
        <f>VLOOKUP(Pag_Inicio_Corr_mas_casos[[#This Row],[Corregimiento]],Hoja3!$A$2:$D$676,4,0)</f>
        <v>91001</v>
      </c>
      <c r="E10730" s="106">
        <v>23</v>
      </c>
    </row>
    <row r="10731" spans="1:5" x14ac:dyDescent="0.2">
      <c r="A10731" s="105">
        <v>44408</v>
      </c>
      <c r="B10731" s="106">
        <v>44408</v>
      </c>
      <c r="C10731" s="106" t="s">
        <v>1011</v>
      </c>
      <c r="D10731" s="107">
        <f>VLOOKUP(Pag_Inicio_Corr_mas_casos[[#This Row],[Corregimiento]],Hoja3!$A$2:$D$676,4,0)</f>
        <v>80809</v>
      </c>
      <c r="E10731" s="106">
        <v>21</v>
      </c>
    </row>
    <row r="10732" spans="1:5" x14ac:dyDescent="0.2">
      <c r="A10732" s="105">
        <v>44408</v>
      </c>
      <c r="B10732" s="106">
        <v>44408</v>
      </c>
      <c r="C10732" s="106" t="s">
        <v>953</v>
      </c>
      <c r="D10732" s="107">
        <f>VLOOKUP(Pag_Inicio_Corr_mas_casos[[#This Row],[Corregimiento]],Hoja3!$A$2:$D$676,4,0)</f>
        <v>80817</v>
      </c>
      <c r="E10732" s="106">
        <v>21</v>
      </c>
    </row>
    <row r="10733" spans="1:5" x14ac:dyDescent="0.2">
      <c r="A10733" s="105">
        <v>44408</v>
      </c>
      <c r="B10733" s="106">
        <v>44408</v>
      </c>
      <c r="C10733" s="106" t="s">
        <v>1046</v>
      </c>
      <c r="D10733" s="107">
        <f>VLOOKUP(Pag_Inicio_Corr_mas_casos[[#This Row],[Corregimiento]],Hoja3!$A$2:$D$676,4,0)</f>
        <v>80812</v>
      </c>
      <c r="E10733" s="106">
        <v>21</v>
      </c>
    </row>
    <row r="10734" spans="1:5" x14ac:dyDescent="0.2">
      <c r="A10734" s="105">
        <v>44408</v>
      </c>
      <c r="B10734" s="106">
        <v>44408</v>
      </c>
      <c r="C10734" s="106" t="s">
        <v>772</v>
      </c>
      <c r="D10734" s="107">
        <f>VLOOKUP(Pag_Inicio_Corr_mas_casos[[#This Row],[Corregimiento]],Hoja3!$A$2:$D$676,4,0)</f>
        <v>80821</v>
      </c>
      <c r="E10734" s="106">
        <v>20</v>
      </c>
    </row>
    <row r="10735" spans="1:5" x14ac:dyDescent="0.2">
      <c r="A10735" s="105">
        <v>44408</v>
      </c>
      <c r="B10735" s="106">
        <v>44408</v>
      </c>
      <c r="C10735" s="106" t="s">
        <v>1054</v>
      </c>
      <c r="D10735" s="107">
        <f>VLOOKUP(Pag_Inicio_Corr_mas_casos[[#This Row],[Corregimiento]],Hoja3!$A$2:$D$676,4,0)</f>
        <v>130102</v>
      </c>
      <c r="E10735" s="106">
        <v>19</v>
      </c>
    </row>
    <row r="10736" spans="1:5" x14ac:dyDescent="0.2">
      <c r="A10736" s="105">
        <v>44408</v>
      </c>
      <c r="B10736" s="106">
        <v>44408</v>
      </c>
      <c r="C10736" s="106" t="s">
        <v>952</v>
      </c>
      <c r="D10736" s="107">
        <f>VLOOKUP(Pag_Inicio_Corr_mas_casos[[#This Row],[Corregimiento]],Hoja3!$A$2:$D$676,4,0)</f>
        <v>80820</v>
      </c>
      <c r="E10736" s="106">
        <v>19</v>
      </c>
    </row>
    <row r="10737" spans="1:5" x14ac:dyDescent="0.2">
      <c r="A10737" s="105">
        <v>44408</v>
      </c>
      <c r="B10737" s="106">
        <v>44408</v>
      </c>
      <c r="C10737" s="106" t="s">
        <v>959</v>
      </c>
      <c r="D10737" s="107">
        <f>VLOOKUP(Pag_Inicio_Corr_mas_casos[[#This Row],[Corregimiento]],Hoja3!$A$2:$D$676,4,0)</f>
        <v>130701</v>
      </c>
      <c r="E10737" s="106">
        <v>18</v>
      </c>
    </row>
    <row r="10738" spans="1:5" x14ac:dyDescent="0.2">
      <c r="A10738" s="105">
        <v>44408</v>
      </c>
      <c r="B10738" s="106">
        <v>44408</v>
      </c>
      <c r="C10738" s="106" t="s">
        <v>938</v>
      </c>
      <c r="D10738" s="107">
        <f>VLOOKUP(Pag_Inicio_Corr_mas_casos[[#This Row],[Corregimiento]],Hoja3!$A$2:$D$676,4,0)</f>
        <v>130717</v>
      </c>
      <c r="E10738" s="106">
        <v>18</v>
      </c>
    </row>
    <row r="10739" spans="1:5" x14ac:dyDescent="0.2">
      <c r="A10739" s="105">
        <v>44408</v>
      </c>
      <c r="B10739" s="106">
        <v>44408</v>
      </c>
      <c r="C10739" s="106" t="s">
        <v>1043</v>
      </c>
      <c r="D10739" s="107">
        <f>VLOOKUP(Pag_Inicio_Corr_mas_casos[[#This Row],[Corregimiento]],Hoja3!$A$2:$D$676,4,0)</f>
        <v>20602</v>
      </c>
      <c r="E10739" s="106">
        <v>18</v>
      </c>
    </row>
    <row r="10740" spans="1:5" x14ac:dyDescent="0.2">
      <c r="A10740" s="105">
        <v>44408</v>
      </c>
      <c r="B10740" s="106">
        <v>44408</v>
      </c>
      <c r="C10740" s="106" t="s">
        <v>1015</v>
      </c>
      <c r="D10740" s="107">
        <f>VLOOKUP(Pag_Inicio_Corr_mas_casos[[#This Row],[Corregimiento]],Hoja3!$A$2:$D$676,4,0)</f>
        <v>130702</v>
      </c>
      <c r="E10740" s="106">
        <v>17</v>
      </c>
    </row>
    <row r="10741" spans="1:5" x14ac:dyDescent="0.2">
      <c r="A10741" s="105">
        <v>44408</v>
      </c>
      <c r="B10741" s="106">
        <v>44408</v>
      </c>
      <c r="C10741" s="106" t="s">
        <v>994</v>
      </c>
      <c r="D10741" s="107">
        <f>VLOOKUP(Pag_Inicio_Corr_mas_casos[[#This Row],[Corregimiento]],Hoja3!$A$2:$D$676,4,0)</f>
        <v>130105</v>
      </c>
      <c r="E10741" s="106">
        <v>16</v>
      </c>
    </row>
    <row r="10742" spans="1:5" x14ac:dyDescent="0.2">
      <c r="A10742" s="105">
        <v>44408</v>
      </c>
      <c r="B10742" s="106">
        <v>44408</v>
      </c>
      <c r="C10742" s="106" t="s">
        <v>951</v>
      </c>
      <c r="D10742" s="107">
        <f>VLOOKUP(Pag_Inicio_Corr_mas_casos[[#This Row],[Corregimiento]],Hoja3!$A$2:$D$676,4,0)</f>
        <v>80813</v>
      </c>
      <c r="E10742" s="106">
        <v>16</v>
      </c>
    </row>
    <row r="10743" spans="1:5" x14ac:dyDescent="0.2">
      <c r="A10743" s="105">
        <v>44408</v>
      </c>
      <c r="B10743" s="106">
        <v>44408</v>
      </c>
      <c r="C10743" s="106" t="s">
        <v>937</v>
      </c>
      <c r="D10743" s="107">
        <f>VLOOKUP(Pag_Inicio_Corr_mas_casos[[#This Row],[Corregimiento]],Hoja3!$A$2:$D$676,4,0)</f>
        <v>80810</v>
      </c>
      <c r="E10743" s="106">
        <v>16</v>
      </c>
    </row>
    <row r="10744" spans="1:5" x14ac:dyDescent="0.2">
      <c r="A10744" s="105">
        <v>44408</v>
      </c>
      <c r="B10744" s="106">
        <v>44408</v>
      </c>
      <c r="C10744" s="106" t="s">
        <v>1038</v>
      </c>
      <c r="D10744" s="107">
        <f>VLOOKUP(Pag_Inicio_Corr_mas_casos[[#This Row],[Corregimiento]],Hoja3!$A$2:$D$676,4,0)</f>
        <v>130108</v>
      </c>
      <c r="E10744" s="106">
        <v>16</v>
      </c>
    </row>
    <row r="10745" spans="1:5" x14ac:dyDescent="0.2">
      <c r="A10745" s="105">
        <v>44408</v>
      </c>
      <c r="B10745" s="106">
        <v>44408</v>
      </c>
      <c r="C10745" s="106" t="s">
        <v>940</v>
      </c>
      <c r="D10745" s="107">
        <f>VLOOKUP(Pag_Inicio_Corr_mas_casos[[#This Row],[Corregimiento]],Hoja3!$A$2:$D$676,4,0)</f>
        <v>80806</v>
      </c>
      <c r="E10745" s="106">
        <v>15</v>
      </c>
    </row>
    <row r="10746" spans="1:5" x14ac:dyDescent="0.2">
      <c r="A10746" s="62">
        <v>44409</v>
      </c>
      <c r="B10746" s="63">
        <v>44409</v>
      </c>
      <c r="C10746" s="63" t="s">
        <v>691</v>
      </c>
      <c r="D10746" s="64">
        <f>VLOOKUP(Pag_Inicio_Corr_mas_casos[[#This Row],[Corregimiento]],Hoja3!$A$2:$D$676,4,0)</f>
        <v>80819</v>
      </c>
      <c r="E10746" s="63">
        <v>27</v>
      </c>
    </row>
    <row r="10747" spans="1:5" x14ac:dyDescent="0.2">
      <c r="A10747" s="62">
        <v>44409</v>
      </c>
      <c r="B10747" s="63">
        <v>44409</v>
      </c>
      <c r="C10747" s="63" t="s">
        <v>687</v>
      </c>
      <c r="D10747" s="64">
        <f>VLOOKUP(Pag_Inicio_Corr_mas_casos[[#This Row],[Corregimiento]],Hoja3!$A$2:$D$676,4,0)</f>
        <v>80817</v>
      </c>
      <c r="E10747" s="63">
        <v>24</v>
      </c>
    </row>
    <row r="10748" spans="1:5" x14ac:dyDescent="0.2">
      <c r="A10748" s="62">
        <v>44409</v>
      </c>
      <c r="B10748" s="63">
        <v>44409</v>
      </c>
      <c r="C10748" s="63" t="s">
        <v>892</v>
      </c>
      <c r="D10748" s="64">
        <f>VLOOKUP(Pag_Inicio_Corr_mas_casos[[#This Row],[Corregimiento]],Hoja3!$A$2:$D$676,4,0)</f>
        <v>20610</v>
      </c>
      <c r="E10748" s="63">
        <v>19</v>
      </c>
    </row>
    <row r="10749" spans="1:5" x14ac:dyDescent="0.2">
      <c r="A10749" s="62">
        <v>44409</v>
      </c>
      <c r="B10749" s="63">
        <v>44409</v>
      </c>
      <c r="C10749" s="63" t="s">
        <v>690</v>
      </c>
      <c r="D10749" s="64">
        <f>VLOOKUP(Pag_Inicio_Corr_mas_casos[[#This Row],[Corregimiento]],Hoja3!$A$2:$D$676,4,0)</f>
        <v>81001</v>
      </c>
      <c r="E10749" s="63">
        <v>17</v>
      </c>
    </row>
    <row r="10750" spans="1:5" x14ac:dyDescent="0.2">
      <c r="A10750" s="62">
        <v>44409</v>
      </c>
      <c r="B10750" s="63">
        <v>44409</v>
      </c>
      <c r="C10750" s="63" t="s">
        <v>1135</v>
      </c>
      <c r="D10750" s="64">
        <f>VLOOKUP(Pag_Inicio_Corr_mas_casos[[#This Row],[Corregimiento]],Hoja3!$A$2:$D$676,4,0)</f>
        <v>130101</v>
      </c>
      <c r="E10750" s="63">
        <v>16</v>
      </c>
    </row>
    <row r="10751" spans="1:5" x14ac:dyDescent="0.2">
      <c r="A10751" s="62">
        <v>44409</v>
      </c>
      <c r="B10751" s="63">
        <v>44409</v>
      </c>
      <c r="C10751" s="63" t="s">
        <v>1096</v>
      </c>
      <c r="D10751" s="64">
        <f>VLOOKUP(Pag_Inicio_Corr_mas_casos[[#This Row],[Corregimiento]],Hoja3!$A$2:$D$676,4,0)</f>
        <v>130106</v>
      </c>
      <c r="E10751" s="63">
        <v>15</v>
      </c>
    </row>
    <row r="10752" spans="1:5" x14ac:dyDescent="0.2">
      <c r="A10752" s="62">
        <v>44409</v>
      </c>
      <c r="B10752" s="63">
        <v>44409</v>
      </c>
      <c r="C10752" s="63" t="s">
        <v>1165</v>
      </c>
      <c r="D10752" s="64">
        <f>VLOOKUP(Pag_Inicio_Corr_mas_casos[[#This Row],[Corregimiento]],Hoja3!$A$2:$D$676,4,0)</f>
        <v>40201</v>
      </c>
      <c r="E10752" s="63">
        <v>15</v>
      </c>
    </row>
    <row r="10753" spans="1:5" x14ac:dyDescent="0.2">
      <c r="A10753" s="62">
        <v>44409</v>
      </c>
      <c r="B10753" s="63">
        <v>44409</v>
      </c>
      <c r="C10753" s="63" t="s">
        <v>714</v>
      </c>
      <c r="D10753" s="64">
        <f>VLOOKUP(Pag_Inicio_Corr_mas_casos[[#This Row],[Corregimiento]],Hoja3!$A$2:$D$676,4,0)</f>
        <v>80826</v>
      </c>
      <c r="E10753" s="63">
        <v>15</v>
      </c>
    </row>
    <row r="10754" spans="1:5" x14ac:dyDescent="0.2">
      <c r="A10754" s="62">
        <v>44409</v>
      </c>
      <c r="B10754" s="63">
        <v>44409</v>
      </c>
      <c r="C10754" s="63" t="s">
        <v>1316</v>
      </c>
      <c r="D10754" s="64">
        <f>VLOOKUP(Pag_Inicio_Corr_mas_casos[[#This Row],[Corregimiento]],Hoja3!$A$2:$D$676,4,0)</f>
        <v>80809</v>
      </c>
      <c r="E10754" s="63">
        <v>14</v>
      </c>
    </row>
    <row r="10755" spans="1:5" x14ac:dyDescent="0.2">
      <c r="A10755" s="62">
        <v>44409</v>
      </c>
      <c r="B10755" s="63">
        <v>44409</v>
      </c>
      <c r="C10755" s="63" t="s">
        <v>688</v>
      </c>
      <c r="D10755" s="64">
        <f>VLOOKUP(Pag_Inicio_Corr_mas_casos[[#This Row],[Corregimiento]],Hoja3!$A$2:$D$676,4,0)</f>
        <v>80822</v>
      </c>
      <c r="E10755" s="63">
        <v>14</v>
      </c>
    </row>
    <row r="10756" spans="1:5" x14ac:dyDescent="0.2">
      <c r="A10756" s="62">
        <v>44409</v>
      </c>
      <c r="B10756" s="63">
        <v>44409</v>
      </c>
      <c r="C10756" s="63" t="s">
        <v>1332</v>
      </c>
      <c r="D10756" s="64">
        <f>VLOOKUP(Pag_Inicio_Corr_mas_casos[[#This Row],[Corregimiento]],Hoja3!$A$2:$D$676,4,0)</f>
        <v>80823</v>
      </c>
      <c r="E10756" s="63">
        <v>14</v>
      </c>
    </row>
    <row r="10757" spans="1:5" x14ac:dyDescent="0.2">
      <c r="A10757" s="62">
        <v>44409</v>
      </c>
      <c r="B10757" s="63">
        <v>44409</v>
      </c>
      <c r="C10757" s="63" t="s">
        <v>1319</v>
      </c>
      <c r="D10757" s="64">
        <f>VLOOKUP(Pag_Inicio_Corr_mas_casos[[#This Row],[Corregimiento]],Hoja3!$A$2:$D$676,4,0)</f>
        <v>130102</v>
      </c>
      <c r="E10757" s="63">
        <v>14</v>
      </c>
    </row>
    <row r="10758" spans="1:5" x14ac:dyDescent="0.2">
      <c r="A10758" s="62">
        <v>44409</v>
      </c>
      <c r="B10758" s="63">
        <v>44409</v>
      </c>
      <c r="C10758" s="63" t="s">
        <v>692</v>
      </c>
      <c r="D10758" s="64">
        <f>VLOOKUP(Pag_Inicio_Corr_mas_casos[[#This Row],[Corregimiento]],Hoja3!$A$2:$D$676,4,0)</f>
        <v>130107</v>
      </c>
      <c r="E10758" s="63">
        <v>13</v>
      </c>
    </row>
    <row r="10759" spans="1:5" x14ac:dyDescent="0.2">
      <c r="A10759" s="62">
        <v>44409</v>
      </c>
      <c r="B10759" s="63">
        <v>44409</v>
      </c>
      <c r="C10759" s="63" t="s">
        <v>725</v>
      </c>
      <c r="D10759" s="64">
        <f>VLOOKUP(Pag_Inicio_Corr_mas_casos[[#This Row],[Corregimiento]],Hoja3!$A$2:$D$676,4,0)</f>
        <v>30104</v>
      </c>
      <c r="E10759" s="63">
        <v>13</v>
      </c>
    </row>
    <row r="10760" spans="1:5" x14ac:dyDescent="0.2">
      <c r="A10760" s="62">
        <v>44409</v>
      </c>
      <c r="B10760" s="63">
        <v>44409</v>
      </c>
      <c r="C10760" s="63" t="s">
        <v>700</v>
      </c>
      <c r="D10760" s="64">
        <f>VLOOKUP(Pag_Inicio_Corr_mas_casos[[#This Row],[Corregimiento]],Hoja3!$A$2:$D$676,4,0)</f>
        <v>30107</v>
      </c>
      <c r="E10760" s="63">
        <v>13</v>
      </c>
    </row>
    <row r="10761" spans="1:5" x14ac:dyDescent="0.2">
      <c r="A10761" s="62">
        <v>44409</v>
      </c>
      <c r="B10761" s="63">
        <v>44409</v>
      </c>
      <c r="C10761" s="63" t="s">
        <v>708</v>
      </c>
      <c r="D10761" s="64">
        <f>VLOOKUP(Pag_Inicio_Corr_mas_casos[[#This Row],[Corregimiento]],Hoja3!$A$2:$D$676,4,0)</f>
        <v>80820</v>
      </c>
      <c r="E10761" s="63">
        <v>12</v>
      </c>
    </row>
    <row r="10762" spans="1:5" x14ac:dyDescent="0.2">
      <c r="A10762" s="62">
        <v>44409</v>
      </c>
      <c r="B10762" s="63">
        <v>44409</v>
      </c>
      <c r="C10762" s="63" t="s">
        <v>1336</v>
      </c>
      <c r="D10762" s="64">
        <f>VLOOKUP(Pag_Inicio_Corr_mas_casos[[#This Row],[Corregimiento]],Hoja3!$A$2:$D$676,4,0)</f>
        <v>80821</v>
      </c>
      <c r="E10762" s="63">
        <v>12</v>
      </c>
    </row>
    <row r="10763" spans="1:5" x14ac:dyDescent="0.2">
      <c r="A10763" s="62">
        <v>44409</v>
      </c>
      <c r="B10763" s="63">
        <v>44409</v>
      </c>
      <c r="C10763" s="63" t="s">
        <v>1162</v>
      </c>
      <c r="D10763" s="64">
        <f>VLOOKUP(Pag_Inicio_Corr_mas_casos[[#This Row],[Corregimiento]],Hoja3!$A$2:$D$676,4,0)</f>
        <v>40601</v>
      </c>
      <c r="E10763" s="63">
        <v>12</v>
      </c>
    </row>
    <row r="10764" spans="1:5" x14ac:dyDescent="0.2">
      <c r="A10764" s="62">
        <v>44409</v>
      </c>
      <c r="B10764" s="63">
        <v>44409</v>
      </c>
      <c r="C10764" s="63" t="s">
        <v>730</v>
      </c>
      <c r="D10764" s="64">
        <f>VLOOKUP(Pag_Inicio_Corr_mas_casos[[#This Row],[Corregimiento]],Hoja3!$A$2:$D$676,4,0)</f>
        <v>80814</v>
      </c>
      <c r="E10764" s="63">
        <v>11</v>
      </c>
    </row>
    <row r="10765" spans="1:5" x14ac:dyDescent="0.2">
      <c r="A10765" s="62">
        <v>44409</v>
      </c>
      <c r="B10765" s="63">
        <v>44409</v>
      </c>
      <c r="C10765" s="63" t="s">
        <v>894</v>
      </c>
      <c r="D10765" s="64">
        <f>VLOOKUP(Pag_Inicio_Corr_mas_casos[[#This Row],[Corregimiento]],Hoja3!$A$2:$D$676,4,0)</f>
        <v>130302</v>
      </c>
      <c r="E10765" s="63">
        <v>11</v>
      </c>
    </row>
    <row r="10766" spans="1:5" x14ac:dyDescent="0.2">
      <c r="A10766" s="59">
        <v>44410</v>
      </c>
      <c r="B10766" s="60">
        <v>44410</v>
      </c>
      <c r="C10766" s="60" t="s">
        <v>691</v>
      </c>
      <c r="D10766" s="61">
        <f>VLOOKUP(Pag_Inicio_Corr_mas_casos[[#This Row],[Corregimiento]],Hoja3!$A$2:$D$676,4,0)</f>
        <v>80819</v>
      </c>
      <c r="E10766" s="60">
        <v>13</v>
      </c>
    </row>
    <row r="10767" spans="1:5" x14ac:dyDescent="0.2">
      <c r="A10767" s="59">
        <v>44410</v>
      </c>
      <c r="B10767" s="60">
        <v>44410</v>
      </c>
      <c r="C10767" s="60" t="s">
        <v>1337</v>
      </c>
      <c r="D10767" s="61">
        <f>VLOOKUP(Pag_Inicio_Corr_mas_casos[[#This Row],[Corregimiento]],Hoja3!$A$2:$D$676,4,0)</f>
        <v>20403</v>
      </c>
      <c r="E10767" s="60">
        <v>12</v>
      </c>
    </row>
    <row r="10768" spans="1:5" x14ac:dyDescent="0.2">
      <c r="A10768" s="59">
        <v>44410</v>
      </c>
      <c r="B10768" s="60">
        <v>44410</v>
      </c>
      <c r="C10768" s="60" t="s">
        <v>692</v>
      </c>
      <c r="D10768" s="61">
        <f>VLOOKUP(Pag_Inicio_Corr_mas_casos[[#This Row],[Corregimiento]],Hoja3!$A$2:$D$676,4,0)</f>
        <v>130107</v>
      </c>
      <c r="E10768" s="60">
        <v>11</v>
      </c>
    </row>
    <row r="10769" spans="1:5" x14ac:dyDescent="0.2">
      <c r="A10769" s="59">
        <v>44410</v>
      </c>
      <c r="B10769" s="60">
        <v>44410</v>
      </c>
      <c r="C10769" s="60" t="s">
        <v>1319</v>
      </c>
      <c r="D10769" s="61">
        <f>VLOOKUP(Pag_Inicio_Corr_mas_casos[[#This Row],[Corregimiento]],Hoja3!$A$2:$D$676,4,0)</f>
        <v>130102</v>
      </c>
      <c r="E10769" s="60">
        <v>9</v>
      </c>
    </row>
    <row r="10770" spans="1:5" x14ac:dyDescent="0.2">
      <c r="A10770" s="59">
        <v>44410</v>
      </c>
      <c r="B10770" s="60">
        <v>44410</v>
      </c>
      <c r="C10770" s="60" t="s">
        <v>1191</v>
      </c>
      <c r="D10770" s="61">
        <f>VLOOKUP(Pag_Inicio_Corr_mas_casos[[#This Row],[Corregimiento]],Hoja3!$A$2:$D$676,4,0)</f>
        <v>60401</v>
      </c>
      <c r="E10770" s="60">
        <v>8</v>
      </c>
    </row>
    <row r="10771" spans="1:5" x14ac:dyDescent="0.2">
      <c r="A10771" s="59">
        <v>44410</v>
      </c>
      <c r="B10771" s="60">
        <v>44410</v>
      </c>
      <c r="C10771" s="60" t="s">
        <v>714</v>
      </c>
      <c r="D10771" s="61">
        <f>VLOOKUP(Pag_Inicio_Corr_mas_casos[[#This Row],[Corregimiento]],Hoja3!$A$2:$D$676,4,0)</f>
        <v>80826</v>
      </c>
      <c r="E10771" s="60">
        <v>7</v>
      </c>
    </row>
    <row r="10772" spans="1:5" x14ac:dyDescent="0.2">
      <c r="A10772" s="59">
        <v>44410</v>
      </c>
      <c r="B10772" s="60">
        <v>44410</v>
      </c>
      <c r="C10772" s="60" t="s">
        <v>893</v>
      </c>
      <c r="D10772" s="61">
        <f>VLOOKUP(Pag_Inicio_Corr_mas_casos[[#This Row],[Corregimiento]],Hoja3!$A$2:$D$676,4,0)</f>
        <v>91001</v>
      </c>
      <c r="E10772" s="60">
        <v>7</v>
      </c>
    </row>
    <row r="10773" spans="1:5" x14ac:dyDescent="0.2">
      <c r="A10773" s="59">
        <v>44410</v>
      </c>
      <c r="B10773" s="60">
        <v>44410</v>
      </c>
      <c r="C10773" s="60" t="s">
        <v>1135</v>
      </c>
      <c r="D10773" s="61">
        <f>VLOOKUP(Pag_Inicio_Corr_mas_casos[[#This Row],[Corregimiento]],Hoja3!$A$2:$D$676,4,0)</f>
        <v>130101</v>
      </c>
      <c r="E10773" s="60">
        <v>7</v>
      </c>
    </row>
    <row r="10774" spans="1:5" x14ac:dyDescent="0.2">
      <c r="A10774" s="59">
        <v>44410</v>
      </c>
      <c r="B10774" s="60">
        <v>44410</v>
      </c>
      <c r="C10774" s="60" t="s">
        <v>879</v>
      </c>
      <c r="D10774" s="61">
        <f>VLOOKUP(Pag_Inicio_Corr_mas_casos[[#This Row],[Corregimiento]],Hoja3!$A$2:$D$676,4,0)</f>
        <v>60202</v>
      </c>
      <c r="E10774" s="60">
        <v>7</v>
      </c>
    </row>
    <row r="10775" spans="1:5" x14ac:dyDescent="0.2">
      <c r="A10775" s="59">
        <v>44410</v>
      </c>
      <c r="B10775" s="60">
        <v>44410</v>
      </c>
      <c r="C10775" s="60" t="s">
        <v>860</v>
      </c>
      <c r="D10775" s="61">
        <f>VLOOKUP(Pag_Inicio_Corr_mas_casos[[#This Row],[Corregimiento]],Hoja3!$A$2:$D$676,4,0)</f>
        <v>70408</v>
      </c>
      <c r="E10775" s="60">
        <v>7</v>
      </c>
    </row>
    <row r="10776" spans="1:5" x14ac:dyDescent="0.2">
      <c r="A10776" s="59">
        <v>44410</v>
      </c>
      <c r="B10776" s="60">
        <v>44410</v>
      </c>
      <c r="C10776" s="60" t="s">
        <v>723</v>
      </c>
      <c r="D10776" s="61">
        <f>VLOOKUP(Pag_Inicio_Corr_mas_casos[[#This Row],[Corregimiento]],Hoja3!$A$2:$D$676,4,0)</f>
        <v>81003</v>
      </c>
      <c r="E10776" s="60">
        <v>6</v>
      </c>
    </row>
    <row r="10777" spans="1:5" x14ac:dyDescent="0.2">
      <c r="A10777" s="59">
        <v>44410</v>
      </c>
      <c r="B10777" s="60">
        <v>44410</v>
      </c>
      <c r="C10777" s="60" t="s">
        <v>1332</v>
      </c>
      <c r="D10777" s="61">
        <f>VLOOKUP(Pag_Inicio_Corr_mas_casos[[#This Row],[Corregimiento]],Hoja3!$A$2:$D$676,4,0)</f>
        <v>80823</v>
      </c>
      <c r="E10777" s="60">
        <v>6</v>
      </c>
    </row>
    <row r="10778" spans="1:5" x14ac:dyDescent="0.2">
      <c r="A10778" s="59">
        <v>44410</v>
      </c>
      <c r="B10778" s="60">
        <v>44410</v>
      </c>
      <c r="C10778" s="60" t="s">
        <v>1338</v>
      </c>
      <c r="D10778" s="61">
        <f>VLOOKUP(Pag_Inicio_Corr_mas_casos[[#This Row],[Corregimiento]],Hoja3!$A$2:$D$676,4,0)</f>
        <v>130408</v>
      </c>
      <c r="E10778" s="60">
        <v>6</v>
      </c>
    </row>
    <row r="10779" spans="1:5" x14ac:dyDescent="0.2">
      <c r="A10779" s="59">
        <v>44410</v>
      </c>
      <c r="B10779" s="60">
        <v>44410</v>
      </c>
      <c r="C10779" s="60" t="s">
        <v>816</v>
      </c>
      <c r="D10779" s="61">
        <f>VLOOKUP(Pag_Inicio_Corr_mas_casos[[#This Row],[Corregimiento]],Hoja3!$A$2:$D$676,4,0)</f>
        <v>40502</v>
      </c>
      <c r="E10779" s="60">
        <v>6</v>
      </c>
    </row>
    <row r="10780" spans="1:5" x14ac:dyDescent="0.2">
      <c r="A10780" s="59">
        <v>44410</v>
      </c>
      <c r="B10780" s="60">
        <v>44410</v>
      </c>
      <c r="C10780" s="60" t="s">
        <v>1339</v>
      </c>
      <c r="D10780" s="61">
        <f>VLOOKUP(Pag_Inicio_Corr_mas_casos[[#This Row],[Corregimiento]],Hoja3!$A$2:$D$676,4,0)</f>
        <v>20401</v>
      </c>
      <c r="E10780" s="60">
        <v>6</v>
      </c>
    </row>
    <row r="10781" spans="1:5" x14ac:dyDescent="0.2">
      <c r="A10781" s="59">
        <v>44410</v>
      </c>
      <c r="B10781" s="60">
        <v>44410</v>
      </c>
      <c r="C10781" s="60" t="s">
        <v>695</v>
      </c>
      <c r="D10781" s="61">
        <f>VLOOKUP(Pag_Inicio_Corr_mas_casos[[#This Row],[Corregimiento]],Hoja3!$A$2:$D$676,4,0)</f>
        <v>130702</v>
      </c>
      <c r="E10781" s="60">
        <v>5</v>
      </c>
    </row>
    <row r="10782" spans="1:5" x14ac:dyDescent="0.2">
      <c r="A10782" s="59">
        <v>44410</v>
      </c>
      <c r="B10782" s="60">
        <v>44410</v>
      </c>
      <c r="C10782" s="60" t="s">
        <v>1340</v>
      </c>
      <c r="D10782" s="61">
        <f>VLOOKUP(Pag_Inicio_Corr_mas_casos[[#This Row],[Corregimiento]],Hoja3!$A$2:$D$676,4,0)</f>
        <v>130907</v>
      </c>
      <c r="E10782" s="60">
        <v>5</v>
      </c>
    </row>
    <row r="10783" spans="1:5" x14ac:dyDescent="0.2">
      <c r="A10783" s="59">
        <v>44410</v>
      </c>
      <c r="B10783" s="60">
        <v>44410</v>
      </c>
      <c r="C10783" s="60" t="s">
        <v>773</v>
      </c>
      <c r="D10783" s="61">
        <f>VLOOKUP(Pag_Inicio_Corr_mas_casos[[#This Row],[Corregimiento]],Hoja3!$A$2:$D$676,4,0)</f>
        <v>81009</v>
      </c>
      <c r="E10783" s="60">
        <v>5</v>
      </c>
    </row>
    <row r="10784" spans="1:5" x14ac:dyDescent="0.2">
      <c r="A10784" s="59">
        <v>44410</v>
      </c>
      <c r="B10784" s="60">
        <v>44410</v>
      </c>
      <c r="C10784" s="60" t="s">
        <v>1153</v>
      </c>
      <c r="D10784" s="61">
        <f>VLOOKUP(Pag_Inicio_Corr_mas_casos[[#This Row],[Corregimiento]],Hoja3!$A$2:$D$676,4,0)</f>
        <v>20601</v>
      </c>
      <c r="E10784" s="60">
        <v>4</v>
      </c>
    </row>
    <row r="10785" spans="1:5" x14ac:dyDescent="0.2">
      <c r="A10785" s="59">
        <v>44410</v>
      </c>
      <c r="B10785" s="60">
        <v>44410</v>
      </c>
      <c r="C10785" s="60" t="s">
        <v>687</v>
      </c>
      <c r="D10785" s="61">
        <f>VLOOKUP(Pag_Inicio_Corr_mas_casos[[#This Row],[Corregimiento]],Hoja3!$A$2:$D$676,4,0)</f>
        <v>80817</v>
      </c>
      <c r="E10785" s="60">
        <v>4</v>
      </c>
    </row>
    <row r="10786" spans="1:5" x14ac:dyDescent="0.2">
      <c r="A10786" s="105">
        <v>44411</v>
      </c>
      <c r="B10786" s="106">
        <v>44411</v>
      </c>
      <c r="C10786" s="106" t="s">
        <v>680</v>
      </c>
      <c r="D10786" s="107">
        <f>VLOOKUP(Pag_Inicio_Corr_mas_casos[[#This Row],[Corregimiento]],Hoja3!$A$2:$D$676,4,0)</f>
        <v>130106</v>
      </c>
      <c r="E10786" s="106">
        <v>24</v>
      </c>
    </row>
    <row r="10787" spans="1:5" x14ac:dyDescent="0.2">
      <c r="A10787" s="105">
        <v>44411</v>
      </c>
      <c r="B10787" s="106">
        <v>44411</v>
      </c>
      <c r="C10787" s="106" t="s">
        <v>687</v>
      </c>
      <c r="D10787" s="107">
        <f>VLOOKUP(Pag_Inicio_Corr_mas_casos[[#This Row],[Corregimiento]],Hoja3!$A$2:$D$676,4,0)</f>
        <v>80817</v>
      </c>
      <c r="E10787" s="106">
        <v>23</v>
      </c>
    </row>
    <row r="10788" spans="1:5" x14ac:dyDescent="0.2">
      <c r="A10788" s="105">
        <v>44411</v>
      </c>
      <c r="B10788" s="106">
        <v>44411</v>
      </c>
      <c r="C10788" s="106" t="s">
        <v>698</v>
      </c>
      <c r="D10788" s="107">
        <f>VLOOKUP(Pag_Inicio_Corr_mas_casos[[#This Row],[Corregimiento]],Hoja3!$A$2:$D$676,4,0)</f>
        <v>130108</v>
      </c>
      <c r="E10788" s="106">
        <v>23</v>
      </c>
    </row>
    <row r="10789" spans="1:5" x14ac:dyDescent="0.2">
      <c r="A10789" s="105">
        <v>44411</v>
      </c>
      <c r="B10789" s="106">
        <v>44411</v>
      </c>
      <c r="C10789" s="106" t="s">
        <v>713</v>
      </c>
      <c r="D10789" s="107">
        <f>VLOOKUP(Pag_Inicio_Corr_mas_casos[[#This Row],[Corregimiento]],Hoja3!$A$2:$D$676,4,0)</f>
        <v>130708</v>
      </c>
      <c r="E10789" s="106">
        <v>21</v>
      </c>
    </row>
    <row r="10790" spans="1:5" x14ac:dyDescent="0.2">
      <c r="A10790" s="105">
        <v>44411</v>
      </c>
      <c r="B10790" s="106">
        <v>44411</v>
      </c>
      <c r="C10790" s="106" t="s">
        <v>1332</v>
      </c>
      <c r="D10790" s="107">
        <f>VLOOKUP(Pag_Inicio_Corr_mas_casos[[#This Row],[Corregimiento]],Hoja3!$A$2:$D$676,4,0)</f>
        <v>80823</v>
      </c>
      <c r="E10790" s="106">
        <v>19</v>
      </c>
    </row>
    <row r="10791" spans="1:5" x14ac:dyDescent="0.2">
      <c r="A10791" s="105">
        <v>44411</v>
      </c>
      <c r="B10791" s="106">
        <v>44411</v>
      </c>
      <c r="C10791" s="106" t="s">
        <v>694</v>
      </c>
      <c r="D10791" s="107">
        <f>VLOOKUP(Pag_Inicio_Corr_mas_casos[[#This Row],[Corregimiento]],Hoja3!$A$2:$D$676,4,0)</f>
        <v>80812</v>
      </c>
      <c r="E10791" s="106">
        <v>17</v>
      </c>
    </row>
    <row r="10792" spans="1:5" x14ac:dyDescent="0.2">
      <c r="A10792" s="105">
        <v>44411</v>
      </c>
      <c r="B10792" s="106">
        <v>44411</v>
      </c>
      <c r="C10792" s="106" t="s">
        <v>1135</v>
      </c>
      <c r="D10792" s="107">
        <f>VLOOKUP(Pag_Inicio_Corr_mas_casos[[#This Row],[Corregimiento]],Hoja3!$A$2:$D$676,4,0)</f>
        <v>130101</v>
      </c>
      <c r="E10792" s="106">
        <v>16</v>
      </c>
    </row>
    <row r="10793" spans="1:5" x14ac:dyDescent="0.2">
      <c r="A10793" s="105">
        <v>44411</v>
      </c>
      <c r="B10793" s="106">
        <v>44411</v>
      </c>
      <c r="C10793" s="106" t="s">
        <v>1319</v>
      </c>
      <c r="D10793" s="107">
        <f>VLOOKUP(Pag_Inicio_Corr_mas_casos[[#This Row],[Corregimiento]],Hoja3!$A$2:$D$676,4,0)</f>
        <v>130102</v>
      </c>
      <c r="E10793" s="106">
        <v>15</v>
      </c>
    </row>
    <row r="10794" spans="1:5" x14ac:dyDescent="0.2">
      <c r="A10794" s="105">
        <v>44411</v>
      </c>
      <c r="B10794" s="106">
        <v>44411</v>
      </c>
      <c r="C10794" s="106" t="s">
        <v>719</v>
      </c>
      <c r="D10794" s="107">
        <f>VLOOKUP(Pag_Inicio_Corr_mas_casos[[#This Row],[Corregimiento]],Hoja3!$A$2:$D$676,4,0)</f>
        <v>80809</v>
      </c>
      <c r="E10794" s="106">
        <v>15</v>
      </c>
    </row>
    <row r="10795" spans="1:5" x14ac:dyDescent="0.2">
      <c r="A10795" s="105">
        <v>44411</v>
      </c>
      <c r="B10795" s="106">
        <v>44411</v>
      </c>
      <c r="C10795" s="106" t="s">
        <v>688</v>
      </c>
      <c r="D10795" s="107">
        <f>VLOOKUP(Pag_Inicio_Corr_mas_casos[[#This Row],[Corregimiento]],Hoja3!$A$2:$D$676,4,0)</f>
        <v>80822</v>
      </c>
      <c r="E10795" s="106">
        <v>14</v>
      </c>
    </row>
    <row r="10796" spans="1:5" x14ac:dyDescent="0.2">
      <c r="A10796" s="105">
        <v>44411</v>
      </c>
      <c r="B10796" s="106">
        <v>44411</v>
      </c>
      <c r="C10796" s="106" t="s">
        <v>695</v>
      </c>
      <c r="D10796" s="107">
        <f>VLOOKUP(Pag_Inicio_Corr_mas_casos[[#This Row],[Corregimiento]],Hoja3!$A$2:$D$676,4,0)</f>
        <v>130702</v>
      </c>
      <c r="E10796" s="106">
        <v>14</v>
      </c>
    </row>
    <row r="10797" spans="1:5" x14ac:dyDescent="0.2">
      <c r="A10797" s="105">
        <v>44411</v>
      </c>
      <c r="B10797" s="106">
        <v>44411</v>
      </c>
      <c r="C10797" s="106" t="s">
        <v>686</v>
      </c>
      <c r="D10797" s="107">
        <f>VLOOKUP(Pag_Inicio_Corr_mas_casos[[#This Row],[Corregimiento]],Hoja3!$A$2:$D$676,4,0)</f>
        <v>80816</v>
      </c>
      <c r="E10797" s="106">
        <v>14</v>
      </c>
    </row>
    <row r="10798" spans="1:5" x14ac:dyDescent="0.2">
      <c r="A10798" s="105">
        <v>44411</v>
      </c>
      <c r="B10798" s="106">
        <v>44411</v>
      </c>
      <c r="C10798" s="106" t="s">
        <v>709</v>
      </c>
      <c r="D10798" s="107">
        <f>VLOOKUP(Pag_Inicio_Corr_mas_casos[[#This Row],[Corregimiento]],Hoja3!$A$2:$D$676,4,0)</f>
        <v>80815</v>
      </c>
      <c r="E10798" s="106">
        <v>14</v>
      </c>
    </row>
    <row r="10799" spans="1:5" x14ac:dyDescent="0.2">
      <c r="A10799" s="105">
        <v>44411</v>
      </c>
      <c r="B10799" s="106">
        <v>44411</v>
      </c>
      <c r="C10799" s="106" t="s">
        <v>893</v>
      </c>
      <c r="D10799" s="107">
        <f>VLOOKUP(Pag_Inicio_Corr_mas_casos[[#This Row],[Corregimiento]],Hoja3!$A$2:$D$676,4,0)</f>
        <v>91001</v>
      </c>
      <c r="E10799" s="106">
        <v>14</v>
      </c>
    </row>
    <row r="10800" spans="1:5" x14ac:dyDescent="0.2">
      <c r="A10800" s="105">
        <v>44411</v>
      </c>
      <c r="B10800" s="106">
        <v>44411</v>
      </c>
      <c r="C10800" s="106" t="s">
        <v>714</v>
      </c>
      <c r="D10800" s="107">
        <f>VLOOKUP(Pag_Inicio_Corr_mas_casos[[#This Row],[Corregimiento]],Hoja3!$A$2:$D$676,4,0)</f>
        <v>80826</v>
      </c>
      <c r="E10800" s="106">
        <v>14</v>
      </c>
    </row>
    <row r="10801" spans="1:5" x14ac:dyDescent="0.2">
      <c r="A10801" s="105">
        <v>44411</v>
      </c>
      <c r="B10801" s="106">
        <v>44411</v>
      </c>
      <c r="C10801" s="106" t="s">
        <v>1162</v>
      </c>
      <c r="D10801" s="107">
        <f>VLOOKUP(Pag_Inicio_Corr_mas_casos[[#This Row],[Corregimiento]],Hoja3!$A$2:$D$676,4,0)</f>
        <v>40601</v>
      </c>
      <c r="E10801" s="106">
        <v>13</v>
      </c>
    </row>
    <row r="10802" spans="1:5" x14ac:dyDescent="0.2">
      <c r="A10802" s="105">
        <v>44411</v>
      </c>
      <c r="B10802" s="106">
        <v>44411</v>
      </c>
      <c r="C10802" s="106" t="s">
        <v>773</v>
      </c>
      <c r="D10802" s="107">
        <f>VLOOKUP(Pag_Inicio_Corr_mas_casos[[#This Row],[Corregimiento]],Hoja3!$A$2:$D$676,4,0)</f>
        <v>81009</v>
      </c>
      <c r="E10802" s="106">
        <v>13</v>
      </c>
    </row>
    <row r="10803" spans="1:5" x14ac:dyDescent="0.2">
      <c r="A10803" s="105">
        <v>44411</v>
      </c>
      <c r="B10803" s="106">
        <v>44411</v>
      </c>
      <c r="C10803" s="106" t="s">
        <v>729</v>
      </c>
      <c r="D10803" s="107">
        <f>VLOOKUP(Pag_Inicio_Corr_mas_casos[[#This Row],[Corregimiento]],Hoja3!$A$2:$D$676,4,0)</f>
        <v>80807</v>
      </c>
      <c r="E10803" s="106">
        <v>12</v>
      </c>
    </row>
    <row r="10804" spans="1:5" x14ac:dyDescent="0.2">
      <c r="A10804" s="105">
        <v>44411</v>
      </c>
      <c r="B10804" s="106">
        <v>44411</v>
      </c>
      <c r="C10804" s="106" t="s">
        <v>723</v>
      </c>
      <c r="D10804" s="107">
        <f>VLOOKUP(Pag_Inicio_Corr_mas_casos[[#This Row],[Corregimiento]],Hoja3!$A$2:$D$676,4,0)</f>
        <v>81003</v>
      </c>
      <c r="E10804" s="106">
        <v>12</v>
      </c>
    </row>
    <row r="10805" spans="1:5" x14ac:dyDescent="0.2">
      <c r="A10805" s="105">
        <v>44411</v>
      </c>
      <c r="B10805" s="106">
        <v>44411</v>
      </c>
      <c r="C10805" s="106" t="s">
        <v>691</v>
      </c>
      <c r="D10805" s="107">
        <f>VLOOKUP(Pag_Inicio_Corr_mas_casos[[#This Row],[Corregimiento]],Hoja3!$A$2:$D$676,4,0)</f>
        <v>80819</v>
      </c>
      <c r="E10805" s="106">
        <v>11</v>
      </c>
    </row>
    <row r="10806" spans="1:5" x14ac:dyDescent="0.2">
      <c r="A10806" s="53">
        <v>44412</v>
      </c>
      <c r="B10806" s="54">
        <v>44412</v>
      </c>
      <c r="C10806" s="54" t="s">
        <v>772</v>
      </c>
      <c r="D10806" s="55">
        <f>VLOOKUP(Pag_Inicio_Corr_mas_casos[[#This Row],[Corregimiento]],Hoja3!$A$2:$D$676,4,0)</f>
        <v>80821</v>
      </c>
      <c r="E10806" s="54">
        <v>33</v>
      </c>
    </row>
    <row r="10807" spans="1:5" x14ac:dyDescent="0.2">
      <c r="A10807" s="53">
        <v>44412</v>
      </c>
      <c r="B10807" s="54">
        <v>44412</v>
      </c>
      <c r="C10807" s="54" t="s">
        <v>1341</v>
      </c>
      <c r="D10807" s="55">
        <f>VLOOKUP(Pag_Inicio_Corr_mas_casos[[#This Row],[Corregimiento]],Hoja3!$A$2:$D$676,4,0)</f>
        <v>130101</v>
      </c>
      <c r="E10807" s="54">
        <v>28</v>
      </c>
    </row>
    <row r="10808" spans="1:5" x14ac:dyDescent="0.2">
      <c r="A10808" s="53">
        <v>44412</v>
      </c>
      <c r="B10808" s="54">
        <v>44412</v>
      </c>
      <c r="C10808" s="54" t="s">
        <v>694</v>
      </c>
      <c r="D10808" s="55">
        <f>VLOOKUP(Pag_Inicio_Corr_mas_casos[[#This Row],[Corregimiento]],Hoja3!$A$2:$D$676,4,0)</f>
        <v>80812</v>
      </c>
      <c r="E10808" s="54">
        <v>26</v>
      </c>
    </row>
    <row r="10809" spans="1:5" x14ac:dyDescent="0.2">
      <c r="A10809" s="53">
        <v>44412</v>
      </c>
      <c r="B10809" s="54">
        <v>44412</v>
      </c>
      <c r="C10809" s="54" t="s">
        <v>691</v>
      </c>
      <c r="D10809" s="55">
        <f>VLOOKUP(Pag_Inicio_Corr_mas_casos[[#This Row],[Corregimiento]],Hoja3!$A$2:$D$676,4,0)</f>
        <v>80819</v>
      </c>
      <c r="E10809" s="54">
        <v>25</v>
      </c>
    </row>
    <row r="10810" spans="1:5" x14ac:dyDescent="0.2">
      <c r="A10810" s="53">
        <v>44412</v>
      </c>
      <c r="B10810" s="54">
        <v>44412</v>
      </c>
      <c r="C10810" s="54" t="s">
        <v>687</v>
      </c>
      <c r="D10810" s="55">
        <f>VLOOKUP(Pag_Inicio_Corr_mas_casos[[#This Row],[Corregimiento]],Hoja3!$A$2:$D$676,4,0)</f>
        <v>80817</v>
      </c>
      <c r="E10810" s="54">
        <v>23</v>
      </c>
    </row>
    <row r="10811" spans="1:5" x14ac:dyDescent="0.2">
      <c r="A10811" s="53">
        <v>44412</v>
      </c>
      <c r="B10811" s="54">
        <v>44412</v>
      </c>
      <c r="C10811" s="54" t="s">
        <v>773</v>
      </c>
      <c r="D10811" s="55">
        <f>VLOOKUP(Pag_Inicio_Corr_mas_casos[[#This Row],[Corregimiento]],Hoja3!$A$2:$D$676,4,0)</f>
        <v>81009</v>
      </c>
      <c r="E10811" s="54">
        <v>22</v>
      </c>
    </row>
    <row r="10812" spans="1:5" x14ac:dyDescent="0.2">
      <c r="A10812" s="53">
        <v>44412</v>
      </c>
      <c r="B10812" s="54">
        <v>44412</v>
      </c>
      <c r="C10812" s="54" t="s">
        <v>1153</v>
      </c>
      <c r="D10812" s="55">
        <f>VLOOKUP(Pag_Inicio_Corr_mas_casos[[#This Row],[Corregimiento]],Hoja3!$A$2:$D$676,4,0)</f>
        <v>20601</v>
      </c>
      <c r="E10812" s="54">
        <v>21</v>
      </c>
    </row>
    <row r="10813" spans="1:5" x14ac:dyDescent="0.2">
      <c r="A10813" s="53">
        <v>44412</v>
      </c>
      <c r="B10813" s="54">
        <v>44412</v>
      </c>
      <c r="C10813" s="54" t="s">
        <v>1316</v>
      </c>
      <c r="D10813" s="55">
        <f>VLOOKUP(Pag_Inicio_Corr_mas_casos[[#This Row],[Corregimiento]],Hoja3!$A$2:$D$676,4,0)</f>
        <v>80809</v>
      </c>
      <c r="E10813" s="54">
        <v>21</v>
      </c>
    </row>
    <row r="10814" spans="1:5" x14ac:dyDescent="0.2">
      <c r="A10814" s="53">
        <v>44412</v>
      </c>
      <c r="B10814" s="54">
        <v>44412</v>
      </c>
      <c r="C10814" s="54" t="s">
        <v>1165</v>
      </c>
      <c r="D10814" s="55">
        <f>VLOOKUP(Pag_Inicio_Corr_mas_casos[[#This Row],[Corregimiento]],Hoja3!$A$2:$D$676,4,0)</f>
        <v>40201</v>
      </c>
      <c r="E10814" s="54">
        <v>20</v>
      </c>
    </row>
    <row r="10815" spans="1:5" x14ac:dyDescent="0.2">
      <c r="A10815" s="53">
        <v>44412</v>
      </c>
      <c r="B10815" s="54">
        <v>44412</v>
      </c>
      <c r="C10815" s="54" t="s">
        <v>1178</v>
      </c>
      <c r="D10815" s="55">
        <f>VLOOKUP(Pag_Inicio_Corr_mas_casos[[#This Row],[Corregimiento]],Hoja3!$A$2:$D$676,4,0)</f>
        <v>130102</v>
      </c>
      <c r="E10815" s="54">
        <v>20</v>
      </c>
    </row>
    <row r="10816" spans="1:5" x14ac:dyDescent="0.2">
      <c r="A10816" s="53">
        <v>44412</v>
      </c>
      <c r="B10816" s="54">
        <v>44412</v>
      </c>
      <c r="C10816" s="54" t="s">
        <v>1342</v>
      </c>
      <c r="D10816" s="55">
        <f>VLOOKUP(Pag_Inicio_Corr_mas_casos[[#This Row],[Corregimiento]],Hoja3!$A$2:$D$676,4,0)</f>
        <v>130702</v>
      </c>
      <c r="E10816" s="54">
        <v>18</v>
      </c>
    </row>
    <row r="10817" spans="1:5" x14ac:dyDescent="0.2">
      <c r="A10817" s="53">
        <v>44412</v>
      </c>
      <c r="B10817" s="54">
        <v>44412</v>
      </c>
      <c r="C10817" s="54" t="s">
        <v>1332</v>
      </c>
      <c r="D10817" s="55">
        <f>VLOOKUP(Pag_Inicio_Corr_mas_casos[[#This Row],[Corregimiento]],Hoja3!$A$2:$D$676,4,0)</f>
        <v>80823</v>
      </c>
      <c r="E10817" s="54">
        <v>18</v>
      </c>
    </row>
    <row r="10818" spans="1:5" x14ac:dyDescent="0.2">
      <c r="A10818" s="53">
        <v>44412</v>
      </c>
      <c r="B10818" s="54">
        <v>44412</v>
      </c>
      <c r="C10818" s="54" t="s">
        <v>704</v>
      </c>
      <c r="D10818" s="55">
        <f>VLOOKUP(Pag_Inicio_Corr_mas_casos[[#This Row],[Corregimiento]],Hoja3!$A$2:$D$676,4,0)</f>
        <v>80813</v>
      </c>
      <c r="E10818" s="54">
        <v>18</v>
      </c>
    </row>
    <row r="10819" spans="1:5" x14ac:dyDescent="0.2">
      <c r="A10819" s="53">
        <v>44412</v>
      </c>
      <c r="B10819" s="54">
        <v>44412</v>
      </c>
      <c r="C10819" s="54" t="s">
        <v>816</v>
      </c>
      <c r="D10819" s="55">
        <f>VLOOKUP(Pag_Inicio_Corr_mas_casos[[#This Row],[Corregimiento]],Hoja3!$A$2:$D$676,4,0)</f>
        <v>40502</v>
      </c>
      <c r="E10819" s="54">
        <v>17</v>
      </c>
    </row>
    <row r="10820" spans="1:5" x14ac:dyDescent="0.2">
      <c r="A10820" s="53">
        <v>44412</v>
      </c>
      <c r="B10820" s="54">
        <v>44412</v>
      </c>
      <c r="C10820" s="54" t="s">
        <v>723</v>
      </c>
      <c r="D10820" s="55">
        <f>VLOOKUP(Pag_Inicio_Corr_mas_casos[[#This Row],[Corregimiento]],Hoja3!$A$2:$D$676,4,0)</f>
        <v>81003</v>
      </c>
      <c r="E10820" s="54">
        <v>17</v>
      </c>
    </row>
    <row r="10821" spans="1:5" x14ac:dyDescent="0.2">
      <c r="A10821" s="53">
        <v>44412</v>
      </c>
      <c r="B10821" s="54">
        <v>44412</v>
      </c>
      <c r="C10821" s="54" t="s">
        <v>697</v>
      </c>
      <c r="D10821" s="55">
        <f>VLOOKUP(Pag_Inicio_Corr_mas_casos[[#This Row],[Corregimiento]],Hoja3!$A$2:$D$676,4,0)</f>
        <v>80806</v>
      </c>
      <c r="E10821" s="54">
        <v>16</v>
      </c>
    </row>
    <row r="10822" spans="1:5" x14ac:dyDescent="0.2">
      <c r="A10822" s="53">
        <v>44412</v>
      </c>
      <c r="B10822" s="54">
        <v>44412</v>
      </c>
      <c r="C10822" s="54" t="s">
        <v>1162</v>
      </c>
      <c r="D10822" s="55">
        <f>VLOOKUP(Pag_Inicio_Corr_mas_casos[[#This Row],[Corregimiento]],Hoja3!$A$2:$D$676,4,0)</f>
        <v>40601</v>
      </c>
      <c r="E10822" s="54">
        <v>15</v>
      </c>
    </row>
    <row r="10823" spans="1:5" x14ac:dyDescent="0.2">
      <c r="A10823" s="53">
        <v>44412</v>
      </c>
      <c r="B10823" s="54">
        <v>44412</v>
      </c>
      <c r="C10823" s="54" t="s">
        <v>709</v>
      </c>
      <c r="D10823" s="55">
        <f>VLOOKUP(Pag_Inicio_Corr_mas_casos[[#This Row],[Corregimiento]],Hoja3!$A$2:$D$676,4,0)</f>
        <v>80815</v>
      </c>
      <c r="E10823" s="54">
        <v>15</v>
      </c>
    </row>
    <row r="10824" spans="1:5" x14ac:dyDescent="0.2">
      <c r="A10824" s="53">
        <v>44412</v>
      </c>
      <c r="B10824" s="54">
        <v>44412</v>
      </c>
      <c r="C10824" s="54" t="s">
        <v>688</v>
      </c>
      <c r="D10824" s="55">
        <f>VLOOKUP(Pag_Inicio_Corr_mas_casos[[#This Row],[Corregimiento]],Hoja3!$A$2:$D$676,4,0)</f>
        <v>80822</v>
      </c>
      <c r="E10824" s="54">
        <v>15</v>
      </c>
    </row>
    <row r="10825" spans="1:5" x14ac:dyDescent="0.2">
      <c r="A10825" s="53">
        <v>44412</v>
      </c>
      <c r="B10825" s="54">
        <v>44412</v>
      </c>
      <c r="C10825" s="54" t="s">
        <v>1096</v>
      </c>
      <c r="D10825" s="55">
        <f>VLOOKUP(Pag_Inicio_Corr_mas_casos[[#This Row],[Corregimiento]],Hoja3!$A$2:$D$676,4,0)</f>
        <v>130106</v>
      </c>
      <c r="E10825" s="54">
        <v>15</v>
      </c>
    </row>
    <row r="10826" spans="1:5" x14ac:dyDescent="0.2">
      <c r="A10826" s="105">
        <v>44413</v>
      </c>
      <c r="B10826" s="106">
        <v>44413</v>
      </c>
      <c r="C10826" s="106" t="s">
        <v>772</v>
      </c>
      <c r="D10826" s="107">
        <f>VLOOKUP(Pag_Inicio_Corr_mas_casos[[#This Row],[Corregimiento]],Hoja3!$A$2:$D$676,4,0)</f>
        <v>80821</v>
      </c>
      <c r="E10826" s="106">
        <v>19</v>
      </c>
    </row>
    <row r="10827" spans="1:5" x14ac:dyDescent="0.2">
      <c r="A10827" s="105">
        <v>44413</v>
      </c>
      <c r="B10827" s="106">
        <v>44413</v>
      </c>
      <c r="C10827" s="106" t="s">
        <v>1153</v>
      </c>
      <c r="D10827" s="107">
        <f>VLOOKUP(Pag_Inicio_Corr_mas_casos[[#This Row],[Corregimiento]],Hoja3!$A$2:$D$676,4,0)</f>
        <v>20601</v>
      </c>
      <c r="E10827" s="106">
        <v>18</v>
      </c>
    </row>
    <row r="10828" spans="1:5" x14ac:dyDescent="0.2">
      <c r="A10828" s="105">
        <v>44413</v>
      </c>
      <c r="B10828" s="106">
        <v>44413</v>
      </c>
      <c r="C10828" s="106" t="s">
        <v>687</v>
      </c>
      <c r="D10828" s="107">
        <f>VLOOKUP(Pag_Inicio_Corr_mas_casos[[#This Row],[Corregimiento]],Hoja3!$A$2:$D$676,4,0)</f>
        <v>80817</v>
      </c>
      <c r="E10828" s="106">
        <v>18</v>
      </c>
    </row>
    <row r="10829" spans="1:5" x14ac:dyDescent="0.2">
      <c r="A10829" s="105">
        <v>44413</v>
      </c>
      <c r="B10829" s="106">
        <v>44413</v>
      </c>
      <c r="C10829" s="106" t="s">
        <v>694</v>
      </c>
      <c r="D10829" s="107">
        <f>VLOOKUP(Pag_Inicio_Corr_mas_casos[[#This Row],[Corregimiento]],Hoja3!$A$2:$D$676,4,0)</f>
        <v>80812</v>
      </c>
      <c r="E10829" s="106">
        <v>18</v>
      </c>
    </row>
    <row r="10830" spans="1:5" x14ac:dyDescent="0.2">
      <c r="A10830" s="105">
        <v>44413</v>
      </c>
      <c r="B10830" s="106">
        <v>44413</v>
      </c>
      <c r="C10830" s="106" t="s">
        <v>1332</v>
      </c>
      <c r="D10830" s="107">
        <f>VLOOKUP(Pag_Inicio_Corr_mas_casos[[#This Row],[Corregimiento]],Hoja3!$A$2:$D$676,4,0)</f>
        <v>80823</v>
      </c>
      <c r="E10830" s="106">
        <v>18</v>
      </c>
    </row>
    <row r="10831" spans="1:5" x14ac:dyDescent="0.2">
      <c r="A10831" s="105">
        <v>44413</v>
      </c>
      <c r="B10831" s="106">
        <v>44413</v>
      </c>
      <c r="C10831" s="106" t="s">
        <v>719</v>
      </c>
      <c r="D10831" s="107">
        <f>VLOOKUP(Pag_Inicio_Corr_mas_casos[[#This Row],[Corregimiento]],Hoja3!$A$2:$D$676,4,0)</f>
        <v>80809</v>
      </c>
      <c r="E10831" s="106">
        <v>17</v>
      </c>
    </row>
    <row r="10832" spans="1:5" x14ac:dyDescent="0.2">
      <c r="A10832" s="105">
        <v>44413</v>
      </c>
      <c r="B10832" s="106">
        <v>44413</v>
      </c>
      <c r="C10832" s="106" t="s">
        <v>893</v>
      </c>
      <c r="D10832" s="107">
        <f>VLOOKUP(Pag_Inicio_Corr_mas_casos[[#This Row],[Corregimiento]],Hoja3!$A$2:$D$676,4,0)</f>
        <v>91001</v>
      </c>
      <c r="E10832" s="106">
        <v>16</v>
      </c>
    </row>
    <row r="10833" spans="1:5" x14ac:dyDescent="0.2">
      <c r="A10833" s="105">
        <v>44413</v>
      </c>
      <c r="B10833" s="106">
        <v>44413</v>
      </c>
      <c r="C10833" s="106" t="s">
        <v>708</v>
      </c>
      <c r="D10833" s="107">
        <f>VLOOKUP(Pag_Inicio_Corr_mas_casos[[#This Row],[Corregimiento]],Hoja3!$A$2:$D$676,4,0)</f>
        <v>80820</v>
      </c>
      <c r="E10833" s="106">
        <v>16</v>
      </c>
    </row>
    <row r="10834" spans="1:5" x14ac:dyDescent="0.2">
      <c r="A10834" s="105">
        <v>44413</v>
      </c>
      <c r="B10834" s="106">
        <v>44413</v>
      </c>
      <c r="C10834" s="106" t="s">
        <v>709</v>
      </c>
      <c r="D10834" s="107">
        <f>VLOOKUP(Pag_Inicio_Corr_mas_casos[[#This Row],[Corregimiento]],Hoja3!$A$2:$D$676,4,0)</f>
        <v>80815</v>
      </c>
      <c r="E10834" s="106">
        <v>16</v>
      </c>
    </row>
    <row r="10835" spans="1:5" x14ac:dyDescent="0.2">
      <c r="A10835" s="105">
        <v>44413</v>
      </c>
      <c r="B10835" s="106">
        <v>44413</v>
      </c>
      <c r="C10835" s="106" t="s">
        <v>686</v>
      </c>
      <c r="D10835" s="107">
        <f>VLOOKUP(Pag_Inicio_Corr_mas_casos[[#This Row],[Corregimiento]],Hoja3!$A$2:$D$676,4,0)</f>
        <v>80816</v>
      </c>
      <c r="E10835" s="106">
        <v>15</v>
      </c>
    </row>
    <row r="10836" spans="1:5" x14ac:dyDescent="0.2">
      <c r="A10836" s="105">
        <v>44413</v>
      </c>
      <c r="B10836" s="106">
        <v>44413</v>
      </c>
      <c r="C10836" s="106" t="s">
        <v>713</v>
      </c>
      <c r="D10836" s="107">
        <f>VLOOKUP(Pag_Inicio_Corr_mas_casos[[#This Row],[Corregimiento]],Hoja3!$A$2:$D$676,4,0)</f>
        <v>130708</v>
      </c>
      <c r="E10836" s="106">
        <v>15</v>
      </c>
    </row>
    <row r="10837" spans="1:5" x14ac:dyDescent="0.2">
      <c r="A10837" s="105">
        <v>44413</v>
      </c>
      <c r="B10837" s="106">
        <v>44413</v>
      </c>
      <c r="C10837" s="106" t="s">
        <v>691</v>
      </c>
      <c r="D10837" s="107">
        <f>VLOOKUP(Pag_Inicio_Corr_mas_casos[[#This Row],[Corregimiento]],Hoja3!$A$2:$D$676,4,0)</f>
        <v>80819</v>
      </c>
      <c r="E10837" s="106">
        <v>14</v>
      </c>
    </row>
    <row r="10838" spans="1:5" x14ac:dyDescent="0.2">
      <c r="A10838" s="105">
        <v>44413</v>
      </c>
      <c r="B10838" s="106">
        <v>44413</v>
      </c>
      <c r="C10838" s="106" t="s">
        <v>722</v>
      </c>
      <c r="D10838" s="107">
        <f>VLOOKUP(Pag_Inicio_Corr_mas_casos[[#This Row],[Corregimiento]],Hoja3!$A$2:$D$676,4,0)</f>
        <v>130717</v>
      </c>
      <c r="E10838" s="106">
        <v>13</v>
      </c>
    </row>
    <row r="10839" spans="1:5" x14ac:dyDescent="0.2">
      <c r="A10839" s="105">
        <v>44413</v>
      </c>
      <c r="B10839" s="106">
        <v>44413</v>
      </c>
      <c r="C10839" s="106" t="s">
        <v>773</v>
      </c>
      <c r="D10839" s="107">
        <f>VLOOKUP(Pag_Inicio_Corr_mas_casos[[#This Row],[Corregimiento]],Hoja3!$A$2:$D$676,4,0)</f>
        <v>81009</v>
      </c>
      <c r="E10839" s="106">
        <v>13</v>
      </c>
    </row>
    <row r="10840" spans="1:5" x14ac:dyDescent="0.2">
      <c r="A10840" s="105">
        <v>44413</v>
      </c>
      <c r="B10840" s="106">
        <v>44413</v>
      </c>
      <c r="C10840" s="106" t="s">
        <v>697</v>
      </c>
      <c r="D10840" s="107">
        <f>VLOOKUP(Pag_Inicio_Corr_mas_casos[[#This Row],[Corregimiento]],Hoja3!$A$2:$D$676,4,0)</f>
        <v>80806</v>
      </c>
      <c r="E10840" s="106">
        <v>13</v>
      </c>
    </row>
    <row r="10841" spans="1:5" x14ac:dyDescent="0.2">
      <c r="A10841" s="105">
        <v>44413</v>
      </c>
      <c r="B10841" s="106">
        <v>44413</v>
      </c>
      <c r="C10841" s="106" t="s">
        <v>700</v>
      </c>
      <c r="D10841" s="107">
        <f>VLOOKUP(Pag_Inicio_Corr_mas_casos[[#This Row],[Corregimiento]],Hoja3!$A$2:$D$676,4,0)</f>
        <v>30107</v>
      </c>
      <c r="E10841" s="106">
        <v>12</v>
      </c>
    </row>
    <row r="10842" spans="1:5" x14ac:dyDescent="0.2">
      <c r="A10842" s="105">
        <v>44413</v>
      </c>
      <c r="B10842" s="106">
        <v>44413</v>
      </c>
      <c r="C10842" s="106" t="s">
        <v>684</v>
      </c>
      <c r="D10842" s="107">
        <f>VLOOKUP(Pag_Inicio_Corr_mas_casos[[#This Row],[Corregimiento]],Hoja3!$A$2:$D$676,4,0)</f>
        <v>81007</v>
      </c>
      <c r="E10842" s="106">
        <v>12</v>
      </c>
    </row>
    <row r="10843" spans="1:5" x14ac:dyDescent="0.2">
      <c r="A10843" s="105">
        <v>44413</v>
      </c>
      <c r="B10843" s="106">
        <v>44413</v>
      </c>
      <c r="C10843" s="106" t="s">
        <v>1162</v>
      </c>
      <c r="D10843" s="107">
        <f>VLOOKUP(Pag_Inicio_Corr_mas_casos[[#This Row],[Corregimiento]],Hoja3!$A$2:$D$676,4,0)</f>
        <v>40601</v>
      </c>
      <c r="E10843" s="106">
        <v>11</v>
      </c>
    </row>
    <row r="10844" spans="1:5" x14ac:dyDescent="0.2">
      <c r="A10844" s="105">
        <v>44413</v>
      </c>
      <c r="B10844" s="106">
        <v>44413</v>
      </c>
      <c r="C10844" s="106" t="s">
        <v>733</v>
      </c>
      <c r="D10844" s="107">
        <f>VLOOKUP(Pag_Inicio_Corr_mas_casos[[#This Row],[Corregimiento]],Hoja3!$A$2:$D$676,4,0)</f>
        <v>130706</v>
      </c>
      <c r="E10844" s="106">
        <v>11</v>
      </c>
    </row>
    <row r="10845" spans="1:5" x14ac:dyDescent="0.2">
      <c r="A10845" s="105">
        <v>44413</v>
      </c>
      <c r="B10845" s="106">
        <v>44413</v>
      </c>
      <c r="C10845" s="106" t="s">
        <v>704</v>
      </c>
      <c r="D10845" s="107">
        <f>VLOOKUP(Pag_Inicio_Corr_mas_casos[[#This Row],[Corregimiento]],Hoja3!$A$2:$D$676,4,0)</f>
        <v>80813</v>
      </c>
      <c r="E10845" s="106">
        <v>11</v>
      </c>
    </row>
    <row r="10846" spans="1:5" x14ac:dyDescent="0.2">
      <c r="A10846" s="62">
        <v>44414</v>
      </c>
      <c r="B10846" s="63">
        <v>44414</v>
      </c>
      <c r="C10846" s="63" t="s">
        <v>1054</v>
      </c>
      <c r="D10846" s="64">
        <f>VLOOKUP(Pag_Inicio_Corr_mas_casos[[#This Row],[Corregimiento]],Hoja3!$A$2:$D$676,4,0)</f>
        <v>130102</v>
      </c>
      <c r="E10846" s="63">
        <v>27</v>
      </c>
    </row>
    <row r="10847" spans="1:5" x14ac:dyDescent="0.2">
      <c r="A10847" s="62">
        <v>44414</v>
      </c>
      <c r="B10847" s="63">
        <v>44414</v>
      </c>
      <c r="C10847" s="63" t="s">
        <v>1022</v>
      </c>
      <c r="D10847" s="64">
        <f>VLOOKUP(Pag_Inicio_Corr_mas_casos[[#This Row],[Corregimiento]],Hoja3!$A$2:$D$676,4,0)</f>
        <v>91001</v>
      </c>
      <c r="E10847" s="63">
        <v>25</v>
      </c>
    </row>
    <row r="10848" spans="1:5" x14ac:dyDescent="0.2">
      <c r="A10848" s="62">
        <v>44414</v>
      </c>
      <c r="B10848" s="63">
        <v>44414</v>
      </c>
      <c r="C10848" s="63" t="s">
        <v>1011</v>
      </c>
      <c r="D10848" s="64">
        <f>VLOOKUP(Pag_Inicio_Corr_mas_casos[[#This Row],[Corregimiento]],Hoja3!$A$2:$D$676,4,0)</f>
        <v>80809</v>
      </c>
      <c r="E10848" s="63">
        <v>25</v>
      </c>
    </row>
    <row r="10849" spans="1:5" x14ac:dyDescent="0.2">
      <c r="A10849" s="62">
        <v>44414</v>
      </c>
      <c r="B10849" s="63">
        <v>44414</v>
      </c>
      <c r="C10849" s="63" t="s">
        <v>772</v>
      </c>
      <c r="D10849" s="64">
        <f>VLOOKUP(Pag_Inicio_Corr_mas_casos[[#This Row],[Corregimiento]],Hoja3!$A$2:$D$676,4,0)</f>
        <v>80821</v>
      </c>
      <c r="E10849" s="63">
        <v>21</v>
      </c>
    </row>
    <row r="10850" spans="1:5" x14ac:dyDescent="0.2">
      <c r="A10850" s="62">
        <v>44414</v>
      </c>
      <c r="B10850" s="63">
        <v>44414</v>
      </c>
      <c r="C10850" s="63" t="s">
        <v>1012</v>
      </c>
      <c r="D10850" s="64">
        <f>VLOOKUP(Pag_Inicio_Corr_mas_casos[[#This Row],[Corregimiento]],Hoja3!$A$2:$D$676,4,0)</f>
        <v>80819</v>
      </c>
      <c r="E10850" s="63">
        <v>21</v>
      </c>
    </row>
    <row r="10851" spans="1:5" x14ac:dyDescent="0.2">
      <c r="A10851" s="62">
        <v>44414</v>
      </c>
      <c r="B10851" s="63">
        <v>44414</v>
      </c>
      <c r="C10851" s="63" t="s">
        <v>956</v>
      </c>
      <c r="D10851" s="64">
        <f>VLOOKUP(Pag_Inicio_Corr_mas_casos[[#This Row],[Corregimiento]],Hoja3!$A$2:$D$676,4,0)</f>
        <v>80815</v>
      </c>
      <c r="E10851" s="63">
        <v>21</v>
      </c>
    </row>
    <row r="10852" spans="1:5" x14ac:dyDescent="0.2">
      <c r="A10852" s="62">
        <v>44414</v>
      </c>
      <c r="B10852" s="63">
        <v>44414</v>
      </c>
      <c r="C10852" s="63" t="s">
        <v>939</v>
      </c>
      <c r="D10852" s="64">
        <f>VLOOKUP(Pag_Inicio_Corr_mas_casos[[#This Row],[Corregimiento]],Hoja3!$A$2:$D$676,4,0)</f>
        <v>81009</v>
      </c>
      <c r="E10852" s="63">
        <v>20</v>
      </c>
    </row>
    <row r="10853" spans="1:5" x14ac:dyDescent="0.2">
      <c r="A10853" s="62">
        <v>44414</v>
      </c>
      <c r="B10853" s="63">
        <v>44414</v>
      </c>
      <c r="C10853" s="63" t="s">
        <v>953</v>
      </c>
      <c r="D10853" s="64">
        <f>VLOOKUP(Pag_Inicio_Corr_mas_casos[[#This Row],[Corregimiento]],Hoja3!$A$2:$D$676,4,0)</f>
        <v>80817</v>
      </c>
      <c r="E10853" s="63">
        <v>19</v>
      </c>
    </row>
    <row r="10854" spans="1:5" x14ac:dyDescent="0.2">
      <c r="A10854" s="62">
        <v>44414</v>
      </c>
      <c r="B10854" s="63">
        <v>44414</v>
      </c>
      <c r="C10854" s="63" t="s">
        <v>926</v>
      </c>
      <c r="D10854" s="64">
        <f>VLOOKUP(Pag_Inicio_Corr_mas_casos[[#This Row],[Corregimiento]],Hoja3!$A$2:$D$676,4,0)</f>
        <v>80812</v>
      </c>
      <c r="E10854" s="63">
        <v>18</v>
      </c>
    </row>
    <row r="10855" spans="1:5" x14ac:dyDescent="0.2">
      <c r="A10855" s="62">
        <v>44414</v>
      </c>
      <c r="B10855" s="63">
        <v>44414</v>
      </c>
      <c r="C10855" s="63" t="s">
        <v>950</v>
      </c>
      <c r="D10855" s="64">
        <f>VLOOKUP(Pag_Inicio_Corr_mas_casos[[#This Row],[Corregimiento]],Hoja3!$A$2:$D$676,4,0)</f>
        <v>130107</v>
      </c>
      <c r="E10855" s="63">
        <v>17</v>
      </c>
    </row>
    <row r="10856" spans="1:5" x14ac:dyDescent="0.2">
      <c r="A10856" s="62">
        <v>44414</v>
      </c>
      <c r="B10856" s="63">
        <v>44414</v>
      </c>
      <c r="C10856" s="63" t="s">
        <v>1068</v>
      </c>
      <c r="D10856" s="64">
        <f>VLOOKUP(Pag_Inicio_Corr_mas_casos[[#This Row],[Corregimiento]],Hoja3!$A$2:$D$676,4,0)</f>
        <v>130101</v>
      </c>
      <c r="E10856" s="63">
        <v>16</v>
      </c>
    </row>
    <row r="10857" spans="1:5" x14ac:dyDescent="0.2">
      <c r="A10857" s="62">
        <v>44414</v>
      </c>
      <c r="B10857" s="63">
        <v>44414</v>
      </c>
      <c r="C10857" s="63" t="s">
        <v>1015</v>
      </c>
      <c r="D10857" s="64">
        <f>VLOOKUP(Pag_Inicio_Corr_mas_casos[[#This Row],[Corregimiento]],Hoja3!$A$2:$D$676,4,0)</f>
        <v>130702</v>
      </c>
      <c r="E10857" s="63">
        <v>16</v>
      </c>
    </row>
    <row r="10858" spans="1:5" x14ac:dyDescent="0.2">
      <c r="A10858" s="62">
        <v>44414</v>
      </c>
      <c r="B10858" s="63">
        <v>44414</v>
      </c>
      <c r="C10858" s="63" t="s">
        <v>942</v>
      </c>
      <c r="D10858" s="64">
        <f>VLOOKUP(Pag_Inicio_Corr_mas_casos[[#This Row],[Corregimiento]],Hoja3!$A$2:$D$676,4,0)</f>
        <v>80807</v>
      </c>
      <c r="E10858" s="63">
        <v>16</v>
      </c>
    </row>
    <row r="10859" spans="1:5" x14ac:dyDescent="0.2">
      <c r="A10859" s="62">
        <v>44414</v>
      </c>
      <c r="B10859" s="63">
        <v>44414</v>
      </c>
      <c r="C10859" s="63" t="s">
        <v>1036</v>
      </c>
      <c r="D10859" s="64">
        <f>VLOOKUP(Pag_Inicio_Corr_mas_casos[[#This Row],[Corregimiento]],Hoja3!$A$2:$D$676,4,0)</f>
        <v>130106</v>
      </c>
      <c r="E10859" s="63">
        <v>16</v>
      </c>
    </row>
    <row r="10860" spans="1:5" x14ac:dyDescent="0.2">
      <c r="A10860" s="62">
        <v>44414</v>
      </c>
      <c r="B10860" s="63">
        <v>44414</v>
      </c>
      <c r="C10860" s="63" t="s">
        <v>1060</v>
      </c>
      <c r="D10860" s="64">
        <f>VLOOKUP(Pag_Inicio_Corr_mas_casos[[#This Row],[Corregimiento]],Hoja3!$A$2:$D$676,4,0)</f>
        <v>40601</v>
      </c>
      <c r="E10860" s="63">
        <v>15</v>
      </c>
    </row>
    <row r="10861" spans="1:5" x14ac:dyDescent="0.2">
      <c r="A10861" s="62">
        <v>44414</v>
      </c>
      <c r="B10861" s="63">
        <v>44414</v>
      </c>
      <c r="C10861" s="63" t="s">
        <v>1334</v>
      </c>
      <c r="D10861" s="64">
        <f>VLOOKUP(Pag_Inicio_Corr_mas_casos[[#This Row],[Corregimiento]],Hoja3!$A$2:$D$676,4,0)</f>
        <v>80823</v>
      </c>
      <c r="E10861" s="63">
        <v>15</v>
      </c>
    </row>
    <row r="10862" spans="1:5" x14ac:dyDescent="0.2">
      <c r="A10862" s="62">
        <v>44414</v>
      </c>
      <c r="B10862" s="63">
        <v>44414</v>
      </c>
      <c r="C10862" s="63" t="s">
        <v>940</v>
      </c>
      <c r="D10862" s="64">
        <f>VLOOKUP(Pag_Inicio_Corr_mas_casos[[#This Row],[Corregimiento]],Hoja3!$A$2:$D$676,4,0)</f>
        <v>80806</v>
      </c>
      <c r="E10862" s="63">
        <v>13</v>
      </c>
    </row>
    <row r="10863" spans="1:5" x14ac:dyDescent="0.2">
      <c r="A10863" s="62">
        <v>44414</v>
      </c>
      <c r="B10863" s="63">
        <v>44414</v>
      </c>
      <c r="C10863" s="63" t="s">
        <v>961</v>
      </c>
      <c r="D10863" s="64">
        <f>VLOOKUP(Pag_Inicio_Corr_mas_casos[[#This Row],[Corregimiento]],Hoja3!$A$2:$D$676,4,0)</f>
        <v>20601</v>
      </c>
      <c r="E10863" s="63">
        <v>12</v>
      </c>
    </row>
    <row r="10864" spans="1:5" x14ac:dyDescent="0.2">
      <c r="A10864" s="62">
        <v>44414</v>
      </c>
      <c r="B10864" s="63">
        <v>44414</v>
      </c>
      <c r="C10864" s="63" t="s">
        <v>1038</v>
      </c>
      <c r="D10864" s="64">
        <f>VLOOKUP(Pag_Inicio_Corr_mas_casos[[#This Row],[Corregimiento]],Hoja3!$A$2:$D$676,4,0)</f>
        <v>130108</v>
      </c>
      <c r="E10864" s="63">
        <v>11</v>
      </c>
    </row>
    <row r="10865" spans="1:5" x14ac:dyDescent="0.2">
      <c r="A10865" s="62">
        <v>44414</v>
      </c>
      <c r="B10865" s="63">
        <v>44414</v>
      </c>
      <c r="C10865" s="63" t="s">
        <v>951</v>
      </c>
      <c r="D10865" s="64">
        <f>VLOOKUP(Pag_Inicio_Corr_mas_casos[[#This Row],[Corregimiento]],Hoja3!$A$2:$D$676,4,0)</f>
        <v>80813</v>
      </c>
      <c r="E10865" s="63">
        <v>11</v>
      </c>
    </row>
    <row r="10866" spans="1:5" x14ac:dyDescent="0.2">
      <c r="A10866" s="59">
        <v>44415</v>
      </c>
      <c r="B10866" s="60">
        <v>44415</v>
      </c>
      <c r="C10866" s="60" t="s">
        <v>691</v>
      </c>
      <c r="D10866" s="61">
        <f>VLOOKUP(Pag_Inicio_Corr_mas_casos[[#This Row],[Corregimiento]],Hoja3!$A$2:$D$676,4,0)</f>
        <v>80819</v>
      </c>
      <c r="E10866" s="60">
        <v>26</v>
      </c>
    </row>
    <row r="10867" spans="1:5" x14ac:dyDescent="0.2">
      <c r="A10867" s="59">
        <v>44415</v>
      </c>
      <c r="B10867" s="60">
        <v>44415</v>
      </c>
      <c r="C10867" s="60" t="s">
        <v>1332</v>
      </c>
      <c r="D10867" s="61">
        <f>VLOOKUP(Pag_Inicio_Corr_mas_casos[[#This Row],[Corregimiento]],Hoja3!$A$2:$D$676,4,0)</f>
        <v>80823</v>
      </c>
      <c r="E10867" s="60">
        <v>22</v>
      </c>
    </row>
    <row r="10868" spans="1:5" x14ac:dyDescent="0.2">
      <c r="A10868" s="59">
        <v>44415</v>
      </c>
      <c r="B10868" s="60">
        <v>44415</v>
      </c>
      <c r="C10868" s="60" t="s">
        <v>1096</v>
      </c>
      <c r="D10868" s="61">
        <f>VLOOKUP(Pag_Inicio_Corr_mas_casos[[#This Row],[Corregimiento]],Hoja3!$A$2:$D$676,4,0)</f>
        <v>130106</v>
      </c>
      <c r="E10868" s="60">
        <v>22</v>
      </c>
    </row>
    <row r="10869" spans="1:5" x14ac:dyDescent="0.2">
      <c r="A10869" s="59">
        <v>44415</v>
      </c>
      <c r="B10869" s="60">
        <v>44415</v>
      </c>
      <c r="C10869" s="60" t="s">
        <v>697</v>
      </c>
      <c r="D10869" s="61">
        <f>VLOOKUP(Pag_Inicio_Corr_mas_casos[[#This Row],[Corregimiento]],Hoja3!$A$2:$D$676,4,0)</f>
        <v>80806</v>
      </c>
      <c r="E10869" s="60">
        <v>22</v>
      </c>
    </row>
    <row r="10870" spans="1:5" x14ac:dyDescent="0.2">
      <c r="A10870" s="59">
        <v>44415</v>
      </c>
      <c r="B10870" s="60">
        <v>44415</v>
      </c>
      <c r="C10870" s="60" t="s">
        <v>719</v>
      </c>
      <c r="D10870" s="61">
        <f>VLOOKUP(Pag_Inicio_Corr_mas_casos[[#This Row],[Corregimiento]],Hoja3!$A$2:$D$676,4,0)</f>
        <v>80809</v>
      </c>
      <c r="E10870" s="60">
        <v>19</v>
      </c>
    </row>
    <row r="10871" spans="1:5" x14ac:dyDescent="0.2">
      <c r="A10871" s="59">
        <v>44415</v>
      </c>
      <c r="B10871" s="60">
        <v>44415</v>
      </c>
      <c r="C10871" s="60" t="s">
        <v>1135</v>
      </c>
      <c r="D10871" s="61">
        <f>VLOOKUP(Pag_Inicio_Corr_mas_casos[[#This Row],[Corregimiento]],Hoja3!$A$2:$D$676,4,0)</f>
        <v>130101</v>
      </c>
      <c r="E10871" s="60">
        <v>19</v>
      </c>
    </row>
    <row r="10872" spans="1:5" x14ac:dyDescent="0.2">
      <c r="A10872" s="59">
        <v>44415</v>
      </c>
      <c r="B10872" s="60">
        <v>44415</v>
      </c>
      <c r="C10872" s="60" t="s">
        <v>772</v>
      </c>
      <c r="D10872" s="61">
        <f>VLOOKUP(Pag_Inicio_Corr_mas_casos[[#This Row],[Corregimiento]],Hoja3!$A$2:$D$676,4,0)</f>
        <v>80821</v>
      </c>
      <c r="E10872" s="60">
        <v>19</v>
      </c>
    </row>
    <row r="10873" spans="1:5" x14ac:dyDescent="0.2">
      <c r="A10873" s="59">
        <v>44415</v>
      </c>
      <c r="B10873" s="60">
        <v>44415</v>
      </c>
      <c r="C10873" s="60" t="s">
        <v>684</v>
      </c>
      <c r="D10873" s="61">
        <f>VLOOKUP(Pag_Inicio_Corr_mas_casos[[#This Row],[Corregimiento]],Hoja3!$A$2:$D$676,4,0)</f>
        <v>81007</v>
      </c>
      <c r="E10873" s="60">
        <v>18</v>
      </c>
    </row>
    <row r="10874" spans="1:5" x14ac:dyDescent="0.2">
      <c r="A10874" s="59">
        <v>44415</v>
      </c>
      <c r="B10874" s="60">
        <v>44415</v>
      </c>
      <c r="C10874" s="60" t="s">
        <v>686</v>
      </c>
      <c r="D10874" s="61">
        <f>VLOOKUP(Pag_Inicio_Corr_mas_casos[[#This Row],[Corregimiento]],Hoja3!$A$2:$D$676,4,0)</f>
        <v>80816</v>
      </c>
      <c r="E10874" s="60">
        <v>16</v>
      </c>
    </row>
    <row r="10875" spans="1:5" x14ac:dyDescent="0.2">
      <c r="A10875" s="59">
        <v>44415</v>
      </c>
      <c r="B10875" s="60">
        <v>44415</v>
      </c>
      <c r="C10875" s="60" t="s">
        <v>694</v>
      </c>
      <c r="D10875" s="61">
        <f>VLOOKUP(Pag_Inicio_Corr_mas_casos[[#This Row],[Corregimiento]],Hoja3!$A$2:$D$676,4,0)</f>
        <v>80812</v>
      </c>
      <c r="E10875" s="60">
        <v>14</v>
      </c>
    </row>
    <row r="10876" spans="1:5" x14ac:dyDescent="0.2">
      <c r="A10876" s="59">
        <v>44415</v>
      </c>
      <c r="B10876" s="60">
        <v>44415</v>
      </c>
      <c r="C10876" s="60" t="s">
        <v>773</v>
      </c>
      <c r="D10876" s="61">
        <f>VLOOKUP(Pag_Inicio_Corr_mas_casos[[#This Row],[Corregimiento]],Hoja3!$A$2:$D$676,4,0)</f>
        <v>81009</v>
      </c>
      <c r="E10876" s="60">
        <v>14</v>
      </c>
    </row>
    <row r="10877" spans="1:5" x14ac:dyDescent="0.2">
      <c r="A10877" s="59">
        <v>44415</v>
      </c>
      <c r="B10877" s="60">
        <v>44415</v>
      </c>
      <c r="C10877" s="60" t="s">
        <v>688</v>
      </c>
      <c r="D10877" s="61">
        <f>VLOOKUP(Pag_Inicio_Corr_mas_casos[[#This Row],[Corregimiento]],Hoja3!$A$2:$D$676,4,0)</f>
        <v>80822</v>
      </c>
      <c r="E10877" s="60">
        <v>14</v>
      </c>
    </row>
    <row r="10878" spans="1:5" x14ac:dyDescent="0.2">
      <c r="A10878" s="59">
        <v>44415</v>
      </c>
      <c r="B10878" s="60">
        <v>44415</v>
      </c>
      <c r="C10878" s="60" t="s">
        <v>730</v>
      </c>
      <c r="D10878" s="61">
        <f>VLOOKUP(Pag_Inicio_Corr_mas_casos[[#This Row],[Corregimiento]],Hoja3!$A$2:$D$676,4,0)</f>
        <v>80814</v>
      </c>
      <c r="E10878" s="60">
        <v>12</v>
      </c>
    </row>
    <row r="10879" spans="1:5" x14ac:dyDescent="0.2">
      <c r="A10879" s="59">
        <v>44415</v>
      </c>
      <c r="B10879" s="60">
        <v>44415</v>
      </c>
      <c r="C10879" s="60" t="s">
        <v>1343</v>
      </c>
      <c r="D10879" s="61">
        <f>VLOOKUP(Pag_Inicio_Corr_mas_casos[[#This Row],[Corregimiento]],Hoja3!$A$2:$D$676,4,0)</f>
        <v>130108</v>
      </c>
      <c r="E10879" s="60">
        <v>12</v>
      </c>
    </row>
    <row r="10880" spans="1:5" x14ac:dyDescent="0.2">
      <c r="A10880" s="59">
        <v>44415</v>
      </c>
      <c r="B10880" s="60">
        <v>44415</v>
      </c>
      <c r="C10880" s="60" t="s">
        <v>709</v>
      </c>
      <c r="D10880" s="61">
        <f>VLOOKUP(Pag_Inicio_Corr_mas_casos[[#This Row],[Corregimiento]],Hoja3!$A$2:$D$676,4,0)</f>
        <v>80815</v>
      </c>
      <c r="E10880" s="60">
        <v>12</v>
      </c>
    </row>
    <row r="10881" spans="1:5" x14ac:dyDescent="0.2">
      <c r="A10881" s="59">
        <v>44415</v>
      </c>
      <c r="B10881" s="60">
        <v>44415</v>
      </c>
      <c r="C10881" s="60" t="s">
        <v>687</v>
      </c>
      <c r="D10881" s="61">
        <f>VLOOKUP(Pag_Inicio_Corr_mas_casos[[#This Row],[Corregimiento]],Hoja3!$A$2:$D$676,4,0)</f>
        <v>80817</v>
      </c>
      <c r="E10881" s="60">
        <v>11</v>
      </c>
    </row>
    <row r="10882" spans="1:5" x14ac:dyDescent="0.2">
      <c r="A10882" s="59">
        <v>44415</v>
      </c>
      <c r="B10882" s="60">
        <v>44415</v>
      </c>
      <c r="C10882" s="60" t="s">
        <v>1153</v>
      </c>
      <c r="D10882" s="61">
        <f>VLOOKUP(Pag_Inicio_Corr_mas_casos[[#This Row],[Corregimiento]],Hoja3!$A$2:$D$676,4,0)</f>
        <v>20601</v>
      </c>
      <c r="E10882" s="60">
        <v>11</v>
      </c>
    </row>
    <row r="10883" spans="1:5" x14ac:dyDescent="0.2">
      <c r="A10883" s="59">
        <v>44415</v>
      </c>
      <c r="B10883" s="60">
        <v>44415</v>
      </c>
      <c r="C10883" s="60" t="s">
        <v>1342</v>
      </c>
      <c r="D10883" s="61">
        <f>VLOOKUP(Pag_Inicio_Corr_mas_casos[[#This Row],[Corregimiento]],Hoja3!$A$2:$D$676,4,0)</f>
        <v>130702</v>
      </c>
      <c r="E10883" s="60">
        <v>11</v>
      </c>
    </row>
    <row r="10884" spans="1:5" x14ac:dyDescent="0.2">
      <c r="A10884" s="59">
        <v>44415</v>
      </c>
      <c r="B10884" s="60">
        <v>44415</v>
      </c>
      <c r="C10884" s="60" t="s">
        <v>1178</v>
      </c>
      <c r="D10884" s="61">
        <f>VLOOKUP(Pag_Inicio_Corr_mas_casos[[#This Row],[Corregimiento]],Hoja3!$A$2:$D$676,4,0)</f>
        <v>130102</v>
      </c>
      <c r="E10884" s="60">
        <v>11</v>
      </c>
    </row>
    <row r="10885" spans="1:5" x14ac:dyDescent="0.2">
      <c r="A10885" s="59">
        <v>44415</v>
      </c>
      <c r="B10885" s="60">
        <v>44415</v>
      </c>
      <c r="C10885" s="60" t="s">
        <v>685</v>
      </c>
      <c r="D10885" s="61">
        <f>VLOOKUP(Pag_Inicio_Corr_mas_casos[[#This Row],[Corregimiento]],Hoja3!$A$2:$D$676,4,0)</f>
        <v>81008</v>
      </c>
      <c r="E10885" s="60">
        <v>10</v>
      </c>
    </row>
    <row r="10886" spans="1:5" x14ac:dyDescent="0.2">
      <c r="A10886" s="105">
        <v>44416</v>
      </c>
      <c r="B10886" s="106">
        <v>44416</v>
      </c>
      <c r="C10886" s="106" t="s">
        <v>1068</v>
      </c>
      <c r="D10886" s="107">
        <f>VLOOKUP(Pag_Inicio_Corr_mas_casos[[#This Row],[Corregimiento]],Hoja3!$A$2:$D$676,4,0)</f>
        <v>130101</v>
      </c>
      <c r="E10886" s="106">
        <v>36</v>
      </c>
    </row>
    <row r="10887" spans="1:5" x14ac:dyDescent="0.2">
      <c r="A10887" s="105">
        <v>44416</v>
      </c>
      <c r="B10887" s="106">
        <v>44416</v>
      </c>
      <c r="C10887" s="106" t="s">
        <v>1054</v>
      </c>
      <c r="D10887" s="107">
        <f>VLOOKUP(Pag_Inicio_Corr_mas_casos[[#This Row],[Corregimiento]],Hoja3!$A$2:$D$676,4,0)</f>
        <v>130102</v>
      </c>
      <c r="E10887" s="106">
        <v>29</v>
      </c>
    </row>
    <row r="10888" spans="1:5" x14ac:dyDescent="0.2">
      <c r="A10888" s="105">
        <v>44416</v>
      </c>
      <c r="B10888" s="106">
        <v>44416</v>
      </c>
      <c r="C10888" s="106" t="s">
        <v>953</v>
      </c>
      <c r="D10888" s="107">
        <f>VLOOKUP(Pag_Inicio_Corr_mas_casos[[#This Row],[Corregimiento]],Hoja3!$A$2:$D$676,4,0)</f>
        <v>80817</v>
      </c>
      <c r="E10888" s="106">
        <v>25</v>
      </c>
    </row>
    <row r="10889" spans="1:5" x14ac:dyDescent="0.2">
      <c r="A10889" s="105">
        <v>44416</v>
      </c>
      <c r="B10889" s="106">
        <v>44416</v>
      </c>
      <c r="C10889" s="106" t="s">
        <v>944</v>
      </c>
      <c r="D10889" s="107">
        <f>VLOOKUP(Pag_Inicio_Corr_mas_casos[[#This Row],[Corregimiento]],Hoja3!$A$2:$D$676,4,0)</f>
        <v>130708</v>
      </c>
      <c r="E10889" s="106">
        <v>24</v>
      </c>
    </row>
    <row r="10890" spans="1:5" x14ac:dyDescent="0.2">
      <c r="A10890" s="105">
        <v>44416</v>
      </c>
      <c r="B10890" s="106">
        <v>44416</v>
      </c>
      <c r="C10890" s="106" t="s">
        <v>1036</v>
      </c>
      <c r="D10890" s="107">
        <f>VLOOKUP(Pag_Inicio_Corr_mas_casos[[#This Row],[Corregimiento]],Hoja3!$A$2:$D$676,4,0)</f>
        <v>130106</v>
      </c>
      <c r="E10890" s="106">
        <v>20</v>
      </c>
    </row>
    <row r="10891" spans="1:5" x14ac:dyDescent="0.2">
      <c r="A10891" s="105">
        <v>44416</v>
      </c>
      <c r="B10891" s="106">
        <v>44416</v>
      </c>
      <c r="C10891" s="106" t="s">
        <v>1344</v>
      </c>
      <c r="D10891" s="107">
        <f>VLOOKUP(Pag_Inicio_Corr_mas_casos[[#This Row],[Corregimiento]],Hoja3!$A$2:$D$676,4,0)</f>
        <v>130717</v>
      </c>
      <c r="E10891" s="106">
        <v>20</v>
      </c>
    </row>
    <row r="10892" spans="1:5" x14ac:dyDescent="0.2">
      <c r="A10892" s="105">
        <v>44416</v>
      </c>
      <c r="B10892" s="106">
        <v>44416</v>
      </c>
      <c r="C10892" s="106" t="s">
        <v>939</v>
      </c>
      <c r="D10892" s="107">
        <f>VLOOKUP(Pag_Inicio_Corr_mas_casos[[#This Row],[Corregimiento]],Hoja3!$A$2:$D$676,4,0)</f>
        <v>81009</v>
      </c>
      <c r="E10892" s="106">
        <v>18</v>
      </c>
    </row>
    <row r="10893" spans="1:5" x14ac:dyDescent="0.2">
      <c r="A10893" s="105">
        <v>44416</v>
      </c>
      <c r="B10893" s="106">
        <v>44416</v>
      </c>
      <c r="C10893" s="106" t="s">
        <v>1012</v>
      </c>
      <c r="D10893" s="107">
        <f>VLOOKUP(Pag_Inicio_Corr_mas_casos[[#This Row],[Corregimiento]],Hoja3!$A$2:$D$676,4,0)</f>
        <v>80819</v>
      </c>
      <c r="E10893" s="106">
        <v>18</v>
      </c>
    </row>
    <row r="10894" spans="1:5" x14ac:dyDescent="0.2">
      <c r="A10894" s="105">
        <v>44416</v>
      </c>
      <c r="B10894" s="106">
        <v>44416</v>
      </c>
      <c r="C10894" s="106" t="s">
        <v>950</v>
      </c>
      <c r="D10894" s="107">
        <f>VLOOKUP(Pag_Inicio_Corr_mas_casos[[#This Row],[Corregimiento]],Hoja3!$A$2:$D$676,4,0)</f>
        <v>130107</v>
      </c>
      <c r="E10894" s="106">
        <v>16</v>
      </c>
    </row>
    <row r="10895" spans="1:5" x14ac:dyDescent="0.2">
      <c r="A10895" s="105">
        <v>44416</v>
      </c>
      <c r="B10895" s="106">
        <v>44416</v>
      </c>
      <c r="C10895" s="106" t="s">
        <v>952</v>
      </c>
      <c r="D10895" s="107">
        <f>VLOOKUP(Pag_Inicio_Corr_mas_casos[[#This Row],[Corregimiento]],Hoja3!$A$2:$D$676,4,0)</f>
        <v>80820</v>
      </c>
      <c r="E10895" s="106">
        <v>14</v>
      </c>
    </row>
    <row r="10896" spans="1:5" x14ac:dyDescent="0.2">
      <c r="A10896" s="105">
        <v>44416</v>
      </c>
      <c r="B10896" s="106">
        <v>44416</v>
      </c>
      <c r="C10896" s="106" t="s">
        <v>959</v>
      </c>
      <c r="D10896" s="107">
        <f>VLOOKUP(Pag_Inicio_Corr_mas_casos[[#This Row],[Corregimiento]],Hoja3!$A$2:$D$676,4,0)</f>
        <v>130701</v>
      </c>
      <c r="E10896" s="106">
        <v>14</v>
      </c>
    </row>
    <row r="10897" spans="1:5" x14ac:dyDescent="0.2">
      <c r="A10897" s="105">
        <v>44416</v>
      </c>
      <c r="B10897" s="106">
        <v>44416</v>
      </c>
      <c r="C10897" s="106" t="s">
        <v>967</v>
      </c>
      <c r="D10897" s="107">
        <f>VLOOKUP(Pag_Inicio_Corr_mas_casos[[#This Row],[Corregimiento]],Hoja3!$A$2:$D$676,4,0)</f>
        <v>30107</v>
      </c>
      <c r="E10897" s="106">
        <v>14</v>
      </c>
    </row>
    <row r="10898" spans="1:5" x14ac:dyDescent="0.2">
      <c r="A10898" s="105">
        <v>44416</v>
      </c>
      <c r="B10898" s="106">
        <v>44416</v>
      </c>
      <c r="C10898" s="106" t="s">
        <v>1032</v>
      </c>
      <c r="D10898" s="107">
        <f>VLOOKUP(Pag_Inicio_Corr_mas_casos[[#This Row],[Corregimiento]],Hoja3!$A$2:$D$676,4,0)</f>
        <v>30104</v>
      </c>
      <c r="E10898" s="106">
        <v>14</v>
      </c>
    </row>
    <row r="10899" spans="1:5" x14ac:dyDescent="0.2">
      <c r="A10899" s="105">
        <v>44416</v>
      </c>
      <c r="B10899" s="106">
        <v>44416</v>
      </c>
      <c r="C10899" s="106" t="s">
        <v>1046</v>
      </c>
      <c r="D10899" s="107">
        <f>VLOOKUP(Pag_Inicio_Corr_mas_casos[[#This Row],[Corregimiento]],Hoja3!$A$2:$D$676,4,0)</f>
        <v>80812</v>
      </c>
      <c r="E10899" s="106">
        <v>14</v>
      </c>
    </row>
    <row r="10900" spans="1:5" x14ac:dyDescent="0.2">
      <c r="A10900" s="105">
        <v>44416</v>
      </c>
      <c r="B10900" s="106">
        <v>44416</v>
      </c>
      <c r="C10900" s="106" t="s">
        <v>1334</v>
      </c>
      <c r="D10900" s="107">
        <f>VLOOKUP(Pag_Inicio_Corr_mas_casos[[#This Row],[Corregimiento]],Hoja3!$A$2:$D$676,4,0)</f>
        <v>80823</v>
      </c>
      <c r="E10900" s="106">
        <v>14</v>
      </c>
    </row>
    <row r="10901" spans="1:5" x14ac:dyDescent="0.2">
      <c r="A10901" s="105">
        <v>44416</v>
      </c>
      <c r="B10901" s="106">
        <v>44416</v>
      </c>
      <c r="C10901" s="106" t="s">
        <v>947</v>
      </c>
      <c r="D10901" s="107">
        <f>VLOOKUP(Pag_Inicio_Corr_mas_casos[[#This Row],[Corregimiento]],Hoja3!$A$2:$D$676,4,0)</f>
        <v>80826</v>
      </c>
      <c r="E10901" s="106">
        <v>13</v>
      </c>
    </row>
    <row r="10902" spans="1:5" x14ac:dyDescent="0.2">
      <c r="A10902" s="105">
        <v>44416</v>
      </c>
      <c r="B10902" s="106">
        <v>44416</v>
      </c>
      <c r="C10902" s="106" t="s">
        <v>991</v>
      </c>
      <c r="D10902" s="107">
        <f>VLOOKUP(Pag_Inicio_Corr_mas_casos[[#This Row],[Corregimiento]],Hoja3!$A$2:$D$676,4,0)</f>
        <v>130706</v>
      </c>
      <c r="E10902" s="106">
        <v>13</v>
      </c>
    </row>
    <row r="10903" spans="1:5" x14ac:dyDescent="0.2">
      <c r="A10903" s="105">
        <v>44416</v>
      </c>
      <c r="B10903" s="106">
        <v>44416</v>
      </c>
      <c r="C10903" s="106" t="s">
        <v>1021</v>
      </c>
      <c r="D10903" s="107">
        <f>VLOOKUP(Pag_Inicio_Corr_mas_casos[[#This Row],[Corregimiento]],Hoja3!$A$2:$D$676,4,0)</f>
        <v>81003</v>
      </c>
      <c r="E10903" s="106">
        <v>13</v>
      </c>
    </row>
    <row r="10904" spans="1:5" x14ac:dyDescent="0.2">
      <c r="A10904" s="105">
        <v>44416</v>
      </c>
      <c r="B10904" s="106">
        <v>44416</v>
      </c>
      <c r="C10904" s="106" t="s">
        <v>1022</v>
      </c>
      <c r="D10904" s="107">
        <f>VLOOKUP(Pag_Inicio_Corr_mas_casos[[#This Row],[Corregimiento]],Hoja3!$A$2:$D$676,4,0)</f>
        <v>91001</v>
      </c>
      <c r="E10904" s="106">
        <v>12</v>
      </c>
    </row>
    <row r="10905" spans="1:5" x14ac:dyDescent="0.2">
      <c r="A10905" s="105">
        <v>44416</v>
      </c>
      <c r="B10905" s="106">
        <v>44416</v>
      </c>
      <c r="C10905" s="106" t="s">
        <v>1011</v>
      </c>
      <c r="D10905" s="107">
        <f>VLOOKUP(Pag_Inicio_Corr_mas_casos[[#This Row],[Corregimiento]],Hoja3!$A$2:$D$676,4,0)</f>
        <v>80809</v>
      </c>
      <c r="E10905" s="106">
        <v>12</v>
      </c>
    </row>
    <row r="10906" spans="1:5" x14ac:dyDescent="0.2">
      <c r="A10906" s="62">
        <v>44417</v>
      </c>
      <c r="B10906" s="63">
        <v>44417</v>
      </c>
      <c r="C10906" s="63" t="s">
        <v>961</v>
      </c>
      <c r="D10906" s="64">
        <f>VLOOKUP(Pag_Inicio_Corr_mas_casos[[#This Row],[Corregimiento]],Hoja3!$A$2:$D$676,4,0)</f>
        <v>20601</v>
      </c>
      <c r="E10906" s="63">
        <v>14</v>
      </c>
    </row>
    <row r="10907" spans="1:5" x14ac:dyDescent="0.2">
      <c r="A10907" s="62">
        <v>44417</v>
      </c>
      <c r="B10907" s="63">
        <v>44417</v>
      </c>
      <c r="C10907" s="63" t="s">
        <v>1334</v>
      </c>
      <c r="D10907" s="64">
        <f>VLOOKUP(Pag_Inicio_Corr_mas_casos[[#This Row],[Corregimiento]],Hoja3!$A$2:$D$676,4,0)</f>
        <v>80823</v>
      </c>
      <c r="E10907" s="63">
        <v>14</v>
      </c>
    </row>
    <row r="10908" spans="1:5" x14ac:dyDescent="0.2">
      <c r="A10908" s="62">
        <v>44417</v>
      </c>
      <c r="B10908" s="63">
        <v>44417</v>
      </c>
      <c r="C10908" s="63" t="s">
        <v>1011</v>
      </c>
      <c r="D10908" s="64">
        <f>VLOOKUP(Pag_Inicio_Corr_mas_casos[[#This Row],[Corregimiento]],Hoja3!$A$2:$D$676,4,0)</f>
        <v>80809</v>
      </c>
      <c r="E10908" s="63">
        <v>11</v>
      </c>
    </row>
    <row r="10909" spans="1:5" x14ac:dyDescent="0.2">
      <c r="A10909" s="62">
        <v>44417</v>
      </c>
      <c r="B10909" s="63">
        <v>44417</v>
      </c>
      <c r="C10909" s="63" t="s">
        <v>1068</v>
      </c>
      <c r="D10909" s="64">
        <f>VLOOKUP(Pag_Inicio_Corr_mas_casos[[#This Row],[Corregimiento]],Hoja3!$A$2:$D$676,4,0)</f>
        <v>130101</v>
      </c>
      <c r="E10909" s="63">
        <v>10</v>
      </c>
    </row>
    <row r="10910" spans="1:5" x14ac:dyDescent="0.2">
      <c r="A10910" s="62">
        <v>44417</v>
      </c>
      <c r="B10910" s="63">
        <v>44417</v>
      </c>
      <c r="C10910" s="63" t="s">
        <v>1060</v>
      </c>
      <c r="D10910" s="64">
        <f>VLOOKUP(Pag_Inicio_Corr_mas_casos[[#This Row],[Corregimiento]],Hoja3!$A$2:$D$676,4,0)</f>
        <v>40601</v>
      </c>
      <c r="E10910" s="63">
        <v>10</v>
      </c>
    </row>
    <row r="10911" spans="1:5" x14ac:dyDescent="0.2">
      <c r="A10911" s="62">
        <v>44417</v>
      </c>
      <c r="B10911" s="63">
        <v>44417</v>
      </c>
      <c r="C10911" s="63" t="s">
        <v>972</v>
      </c>
      <c r="D10911" s="64">
        <f>VLOOKUP(Pag_Inicio_Corr_mas_casos[[#This Row],[Corregimiento]],Hoja3!$A$2:$D$676,4,0)</f>
        <v>80508</v>
      </c>
      <c r="E10911" s="63">
        <v>9</v>
      </c>
    </row>
    <row r="10912" spans="1:5" x14ac:dyDescent="0.2">
      <c r="A10912" s="62">
        <v>44417</v>
      </c>
      <c r="B10912" s="63">
        <v>44417</v>
      </c>
      <c r="C10912" s="63" t="s">
        <v>1063</v>
      </c>
      <c r="D10912" s="64">
        <f>VLOOKUP(Pag_Inicio_Corr_mas_casos[[#This Row],[Corregimiento]],Hoja3!$A$2:$D$676,4,0)</f>
        <v>20401</v>
      </c>
      <c r="E10912" s="63">
        <v>9</v>
      </c>
    </row>
    <row r="10913" spans="1:5" x14ac:dyDescent="0.2">
      <c r="A10913" s="62">
        <v>44417</v>
      </c>
      <c r="B10913" s="63">
        <v>44417</v>
      </c>
      <c r="C10913" s="63" t="s">
        <v>998</v>
      </c>
      <c r="D10913" s="64">
        <f>VLOOKUP(Pag_Inicio_Corr_mas_casos[[#This Row],[Corregimiento]],Hoja3!$A$2:$D$676,4,0)</f>
        <v>81004</v>
      </c>
      <c r="E10913" s="63">
        <v>9</v>
      </c>
    </row>
    <row r="10914" spans="1:5" x14ac:dyDescent="0.2">
      <c r="A10914" s="62">
        <v>44417</v>
      </c>
      <c r="B10914" s="63">
        <v>44417</v>
      </c>
      <c r="C10914" s="63" t="s">
        <v>943</v>
      </c>
      <c r="D10914" s="64">
        <f>VLOOKUP(Pag_Inicio_Corr_mas_casos[[#This Row],[Corregimiento]],Hoja3!$A$2:$D$676,4,0)</f>
        <v>80816</v>
      </c>
      <c r="E10914" s="63">
        <v>9</v>
      </c>
    </row>
    <row r="10915" spans="1:5" x14ac:dyDescent="0.2">
      <c r="A10915" s="62">
        <v>44417</v>
      </c>
      <c r="B10915" s="63">
        <v>44417</v>
      </c>
      <c r="C10915" s="63" t="s">
        <v>953</v>
      </c>
      <c r="D10915" s="64">
        <f>VLOOKUP(Pag_Inicio_Corr_mas_casos[[#This Row],[Corregimiento]],Hoja3!$A$2:$D$676,4,0)</f>
        <v>80817</v>
      </c>
      <c r="E10915" s="63">
        <v>8</v>
      </c>
    </row>
    <row r="10916" spans="1:5" x14ac:dyDescent="0.2">
      <c r="A10916" s="62">
        <v>44417</v>
      </c>
      <c r="B10916" s="63">
        <v>44417</v>
      </c>
      <c r="C10916" s="63" t="s">
        <v>1022</v>
      </c>
      <c r="D10916" s="64">
        <f>VLOOKUP(Pag_Inicio_Corr_mas_casos[[#This Row],[Corregimiento]],Hoja3!$A$2:$D$676,4,0)</f>
        <v>91001</v>
      </c>
      <c r="E10916" s="63">
        <v>8</v>
      </c>
    </row>
    <row r="10917" spans="1:5" x14ac:dyDescent="0.2">
      <c r="A10917" s="62">
        <v>44417</v>
      </c>
      <c r="B10917" s="63">
        <v>44417</v>
      </c>
      <c r="C10917" s="63" t="s">
        <v>939</v>
      </c>
      <c r="D10917" s="64">
        <f>VLOOKUP(Pag_Inicio_Corr_mas_casos[[#This Row],[Corregimiento]],Hoja3!$A$2:$D$676,4,0)</f>
        <v>81009</v>
      </c>
      <c r="E10917" s="63">
        <v>8</v>
      </c>
    </row>
    <row r="10918" spans="1:5" x14ac:dyDescent="0.2">
      <c r="A10918" s="62">
        <v>44417</v>
      </c>
      <c r="B10918" s="63">
        <v>44417</v>
      </c>
      <c r="C10918" s="63" t="s">
        <v>1051</v>
      </c>
      <c r="D10918" s="64">
        <f>VLOOKUP(Pag_Inicio_Corr_mas_casos[[#This Row],[Corregimiento]],Hoja3!$A$2:$D$676,4,0)</f>
        <v>20105</v>
      </c>
      <c r="E10918" s="63">
        <v>8</v>
      </c>
    </row>
    <row r="10919" spans="1:5" x14ac:dyDescent="0.2">
      <c r="A10919" s="62">
        <v>44417</v>
      </c>
      <c r="B10919" s="63">
        <v>44417</v>
      </c>
      <c r="C10919" s="63" t="s">
        <v>1345</v>
      </c>
      <c r="D10919" s="64">
        <f>VLOOKUP(Pag_Inicio_Corr_mas_casos[[#This Row],[Corregimiento]],Hoja3!$A$2:$D$676,4,0)</f>
        <v>20303</v>
      </c>
      <c r="E10919" s="63">
        <v>8</v>
      </c>
    </row>
    <row r="10920" spans="1:5" x14ac:dyDescent="0.2">
      <c r="A10920" s="62">
        <v>44417</v>
      </c>
      <c r="B10920" s="63">
        <v>44417</v>
      </c>
      <c r="C10920" s="63" t="s">
        <v>1023</v>
      </c>
      <c r="D10920" s="64">
        <f>VLOOKUP(Pag_Inicio_Corr_mas_casos[[#This Row],[Corregimiento]],Hoja3!$A$2:$D$676,4,0)</f>
        <v>30111</v>
      </c>
      <c r="E10920" s="63">
        <v>7</v>
      </c>
    </row>
    <row r="10921" spans="1:5" x14ac:dyDescent="0.2">
      <c r="A10921" s="62">
        <v>44417</v>
      </c>
      <c r="B10921" s="63">
        <v>44417</v>
      </c>
      <c r="C10921" s="63" t="s">
        <v>1015</v>
      </c>
      <c r="D10921" s="64">
        <f>VLOOKUP(Pag_Inicio_Corr_mas_casos[[#This Row],[Corregimiento]],Hoja3!$A$2:$D$676,4,0)</f>
        <v>130702</v>
      </c>
      <c r="E10921" s="63">
        <v>7</v>
      </c>
    </row>
    <row r="10922" spans="1:5" x14ac:dyDescent="0.2">
      <c r="A10922" s="62">
        <v>44417</v>
      </c>
      <c r="B10922" s="63">
        <v>44417</v>
      </c>
      <c r="C10922" s="63" t="s">
        <v>974</v>
      </c>
      <c r="D10922" s="64">
        <f>VLOOKUP(Pag_Inicio_Corr_mas_casos[[#This Row],[Corregimiento]],Hoja3!$A$2:$D$676,4,0)</f>
        <v>40203</v>
      </c>
      <c r="E10922" s="63">
        <v>7</v>
      </c>
    </row>
    <row r="10923" spans="1:5" x14ac:dyDescent="0.2">
      <c r="A10923" s="62">
        <v>44417</v>
      </c>
      <c r="B10923" s="63">
        <v>44417</v>
      </c>
      <c r="C10923" s="63" t="s">
        <v>952</v>
      </c>
      <c r="D10923" s="64">
        <f>VLOOKUP(Pag_Inicio_Corr_mas_casos[[#This Row],[Corregimiento]],Hoja3!$A$2:$D$676,4,0)</f>
        <v>80820</v>
      </c>
      <c r="E10923" s="63">
        <v>7</v>
      </c>
    </row>
    <row r="10924" spans="1:5" x14ac:dyDescent="0.2">
      <c r="A10924" s="62">
        <v>44417</v>
      </c>
      <c r="B10924" s="63">
        <v>44417</v>
      </c>
      <c r="C10924" s="63" t="s">
        <v>956</v>
      </c>
      <c r="D10924" s="64">
        <f>VLOOKUP(Pag_Inicio_Corr_mas_casos[[#This Row],[Corregimiento]],Hoja3!$A$2:$D$676,4,0)</f>
        <v>80815</v>
      </c>
      <c r="E10924" s="63">
        <v>6</v>
      </c>
    </row>
    <row r="10925" spans="1:5" x14ac:dyDescent="0.2">
      <c r="A10925" s="62">
        <v>44417</v>
      </c>
      <c r="B10925" s="63">
        <v>44417</v>
      </c>
      <c r="C10925" s="63" t="s">
        <v>1049</v>
      </c>
      <c r="D10925" s="64">
        <f>VLOOKUP(Pag_Inicio_Corr_mas_casos[[#This Row],[Corregimiento]],Hoja3!$A$2:$D$676,4,0)</f>
        <v>50316</v>
      </c>
      <c r="E10925" s="63">
        <v>6</v>
      </c>
    </row>
    <row r="10926" spans="1:5" x14ac:dyDescent="0.2">
      <c r="A10926" s="59">
        <v>44418</v>
      </c>
      <c r="B10926" s="60">
        <v>44418</v>
      </c>
      <c r="C10926" s="60" t="s">
        <v>1036</v>
      </c>
      <c r="D10926" s="61">
        <f>VLOOKUP(Pag_Inicio_Corr_mas_casos[[#This Row],[Corregimiento]],Hoja3!$A$2:$D$676,4,0)</f>
        <v>130106</v>
      </c>
      <c r="E10926" s="60">
        <v>28</v>
      </c>
    </row>
    <row r="10927" spans="1:5" x14ac:dyDescent="0.2">
      <c r="A10927" s="59">
        <v>44418</v>
      </c>
      <c r="B10927" s="60">
        <v>44418</v>
      </c>
      <c r="C10927" s="60" t="s">
        <v>1011</v>
      </c>
      <c r="D10927" s="61">
        <f>VLOOKUP(Pag_Inicio_Corr_mas_casos[[#This Row],[Corregimiento]],Hoja3!$A$2:$D$676,4,0)</f>
        <v>80809</v>
      </c>
      <c r="E10927" s="60">
        <v>28</v>
      </c>
    </row>
    <row r="10928" spans="1:5" x14ac:dyDescent="0.2">
      <c r="A10928" s="59">
        <v>44418</v>
      </c>
      <c r="B10928" s="60">
        <v>44418</v>
      </c>
      <c r="C10928" s="60" t="s">
        <v>1054</v>
      </c>
      <c r="D10928" s="61">
        <f>VLOOKUP(Pag_Inicio_Corr_mas_casos[[#This Row],[Corregimiento]],Hoja3!$A$2:$D$676,4,0)</f>
        <v>130102</v>
      </c>
      <c r="E10928" s="60">
        <v>24</v>
      </c>
    </row>
    <row r="10929" spans="1:5" x14ac:dyDescent="0.2">
      <c r="A10929" s="59">
        <v>44418</v>
      </c>
      <c r="B10929" s="60">
        <v>44418</v>
      </c>
      <c r="C10929" s="60" t="s">
        <v>1022</v>
      </c>
      <c r="D10929" s="61">
        <f>VLOOKUP(Pag_Inicio_Corr_mas_casos[[#This Row],[Corregimiento]],Hoja3!$A$2:$D$676,4,0)</f>
        <v>91001</v>
      </c>
      <c r="E10929" s="60">
        <v>22</v>
      </c>
    </row>
    <row r="10930" spans="1:5" x14ac:dyDescent="0.2">
      <c r="A10930" s="59">
        <v>44418</v>
      </c>
      <c r="B10930" s="60">
        <v>44418</v>
      </c>
      <c r="C10930" s="60" t="s">
        <v>1012</v>
      </c>
      <c r="D10930" s="61">
        <f>VLOOKUP(Pag_Inicio_Corr_mas_casos[[#This Row],[Corregimiento]],Hoja3!$A$2:$D$676,4,0)</f>
        <v>80819</v>
      </c>
      <c r="E10930" s="60">
        <v>20</v>
      </c>
    </row>
    <row r="10931" spans="1:5" x14ac:dyDescent="0.2">
      <c r="A10931" s="59">
        <v>44418</v>
      </c>
      <c r="B10931" s="60">
        <v>44418</v>
      </c>
      <c r="C10931" s="60" t="s">
        <v>956</v>
      </c>
      <c r="D10931" s="61">
        <f>VLOOKUP(Pag_Inicio_Corr_mas_casos[[#This Row],[Corregimiento]],Hoja3!$A$2:$D$676,4,0)</f>
        <v>80815</v>
      </c>
      <c r="E10931" s="60">
        <v>18</v>
      </c>
    </row>
    <row r="10932" spans="1:5" x14ac:dyDescent="0.2">
      <c r="A10932" s="59">
        <v>44418</v>
      </c>
      <c r="B10932" s="60">
        <v>44418</v>
      </c>
      <c r="C10932" s="60" t="s">
        <v>961</v>
      </c>
      <c r="D10932" s="61">
        <f>VLOOKUP(Pag_Inicio_Corr_mas_casos[[#This Row],[Corregimiento]],Hoja3!$A$2:$D$676,4,0)</f>
        <v>20601</v>
      </c>
      <c r="E10932" s="60">
        <v>17</v>
      </c>
    </row>
    <row r="10933" spans="1:5" x14ac:dyDescent="0.2">
      <c r="A10933" s="59">
        <v>44418</v>
      </c>
      <c r="B10933" s="60">
        <v>44418</v>
      </c>
      <c r="C10933" s="60" t="s">
        <v>1068</v>
      </c>
      <c r="D10933" s="61">
        <f>VLOOKUP(Pag_Inicio_Corr_mas_casos[[#This Row],[Corregimiento]],Hoja3!$A$2:$D$676,4,0)</f>
        <v>130101</v>
      </c>
      <c r="E10933" s="60">
        <v>17</v>
      </c>
    </row>
    <row r="10934" spans="1:5" x14ac:dyDescent="0.2">
      <c r="A10934" s="59">
        <v>44418</v>
      </c>
      <c r="B10934" s="60">
        <v>44418</v>
      </c>
      <c r="C10934" s="60" t="s">
        <v>953</v>
      </c>
      <c r="D10934" s="61">
        <f>VLOOKUP(Pag_Inicio_Corr_mas_casos[[#This Row],[Corregimiento]],Hoja3!$A$2:$D$676,4,0)</f>
        <v>80817</v>
      </c>
      <c r="E10934" s="60">
        <v>17</v>
      </c>
    </row>
    <row r="10935" spans="1:5" x14ac:dyDescent="0.2">
      <c r="A10935" s="59">
        <v>44418</v>
      </c>
      <c r="B10935" s="60">
        <v>44418</v>
      </c>
      <c r="C10935" s="60" t="s">
        <v>959</v>
      </c>
      <c r="D10935" s="61">
        <f>VLOOKUP(Pag_Inicio_Corr_mas_casos[[#This Row],[Corregimiento]],Hoja3!$A$2:$D$676,4,0)</f>
        <v>130701</v>
      </c>
      <c r="E10935" s="60">
        <v>16</v>
      </c>
    </row>
    <row r="10936" spans="1:5" x14ac:dyDescent="0.2">
      <c r="A10936" s="59">
        <v>44418</v>
      </c>
      <c r="B10936" s="60">
        <v>44418</v>
      </c>
      <c r="C10936" s="60" t="s">
        <v>939</v>
      </c>
      <c r="D10936" s="61">
        <f>VLOOKUP(Pag_Inicio_Corr_mas_casos[[#This Row],[Corregimiento]],Hoja3!$A$2:$D$676,4,0)</f>
        <v>81009</v>
      </c>
      <c r="E10936" s="60">
        <v>14</v>
      </c>
    </row>
    <row r="10937" spans="1:5" x14ac:dyDescent="0.2">
      <c r="A10937" s="59">
        <v>44418</v>
      </c>
      <c r="B10937" s="60">
        <v>44418</v>
      </c>
      <c r="C10937" s="60" t="s">
        <v>1046</v>
      </c>
      <c r="D10937" s="61">
        <f>VLOOKUP(Pag_Inicio_Corr_mas_casos[[#This Row],[Corregimiento]],Hoja3!$A$2:$D$676,4,0)</f>
        <v>80812</v>
      </c>
      <c r="E10937" s="60">
        <v>14</v>
      </c>
    </row>
    <row r="10938" spans="1:5" x14ac:dyDescent="0.2">
      <c r="A10938" s="59">
        <v>44418</v>
      </c>
      <c r="B10938" s="60">
        <v>44418</v>
      </c>
      <c r="C10938" s="60" t="s">
        <v>940</v>
      </c>
      <c r="D10938" s="61">
        <f>VLOOKUP(Pag_Inicio_Corr_mas_casos[[#This Row],[Corregimiento]],Hoja3!$A$2:$D$676,4,0)</f>
        <v>80806</v>
      </c>
      <c r="E10938" s="60">
        <v>14</v>
      </c>
    </row>
    <row r="10939" spans="1:5" x14ac:dyDescent="0.2">
      <c r="A10939" s="59">
        <v>44418</v>
      </c>
      <c r="B10939" s="60">
        <v>44418</v>
      </c>
      <c r="C10939" s="60" t="s">
        <v>942</v>
      </c>
      <c r="D10939" s="61">
        <f>VLOOKUP(Pag_Inicio_Corr_mas_casos[[#This Row],[Corregimiento]],Hoja3!$A$2:$D$676,4,0)</f>
        <v>80807</v>
      </c>
      <c r="E10939" s="60">
        <v>13</v>
      </c>
    </row>
    <row r="10940" spans="1:5" x14ac:dyDescent="0.2">
      <c r="A10940" s="59">
        <v>44418</v>
      </c>
      <c r="B10940" s="60">
        <v>44418</v>
      </c>
      <c r="C10940" s="60" t="s">
        <v>772</v>
      </c>
      <c r="D10940" s="61">
        <f>VLOOKUP(Pag_Inicio_Corr_mas_casos[[#This Row],[Corregimiento]],Hoja3!$A$2:$D$676,4,0)</f>
        <v>80821</v>
      </c>
      <c r="E10940" s="60">
        <v>13</v>
      </c>
    </row>
    <row r="10941" spans="1:5" x14ac:dyDescent="0.2">
      <c r="A10941" s="59">
        <v>44418</v>
      </c>
      <c r="B10941" s="60">
        <v>44418</v>
      </c>
      <c r="C10941" s="60" t="s">
        <v>1334</v>
      </c>
      <c r="D10941" s="61">
        <f>VLOOKUP(Pag_Inicio_Corr_mas_casos[[#This Row],[Corregimiento]],Hoja3!$A$2:$D$676,4,0)</f>
        <v>80823</v>
      </c>
      <c r="E10941" s="60">
        <v>12</v>
      </c>
    </row>
    <row r="10942" spans="1:5" x14ac:dyDescent="0.2">
      <c r="A10942" s="59">
        <v>44418</v>
      </c>
      <c r="B10942" s="60">
        <v>44418</v>
      </c>
      <c r="C10942" s="60" t="s">
        <v>1346</v>
      </c>
      <c r="D10942" s="61">
        <f>VLOOKUP(Pag_Inicio_Corr_mas_casos[[#This Row],[Corregimiento]],Hoja3!$A$2:$D$676,4,0)</f>
        <v>30602</v>
      </c>
      <c r="E10942" s="60">
        <v>12</v>
      </c>
    </row>
    <row r="10943" spans="1:5" x14ac:dyDescent="0.2">
      <c r="A10943" s="59">
        <v>44418</v>
      </c>
      <c r="B10943" s="60">
        <v>44418</v>
      </c>
      <c r="C10943" s="60" t="s">
        <v>943</v>
      </c>
      <c r="D10943" s="61">
        <f>VLOOKUP(Pag_Inicio_Corr_mas_casos[[#This Row],[Corregimiento]],Hoja3!$A$2:$D$676,4,0)</f>
        <v>80816</v>
      </c>
      <c r="E10943" s="60">
        <v>11</v>
      </c>
    </row>
    <row r="10944" spans="1:5" x14ac:dyDescent="0.2">
      <c r="A10944" s="59">
        <v>44418</v>
      </c>
      <c r="B10944" s="60">
        <v>44418</v>
      </c>
      <c r="C10944" s="60" t="s">
        <v>1019</v>
      </c>
      <c r="D10944" s="61">
        <f>VLOOKUP(Pag_Inicio_Corr_mas_casos[[#This Row],[Corregimiento]],Hoja3!$A$2:$D$676,4,0)</f>
        <v>81001</v>
      </c>
      <c r="E10944" s="60">
        <v>11</v>
      </c>
    </row>
    <row r="10945" spans="1:5" x14ac:dyDescent="0.2">
      <c r="A10945" s="59">
        <v>44418</v>
      </c>
      <c r="B10945" s="60">
        <v>44418</v>
      </c>
      <c r="C10945" s="60" t="s">
        <v>954</v>
      </c>
      <c r="D10945" s="61">
        <f>VLOOKUP(Pag_Inicio_Corr_mas_casos[[#This Row],[Corregimiento]],Hoja3!$A$2:$D$676,4,0)</f>
        <v>80822</v>
      </c>
      <c r="E10945" s="60">
        <v>11</v>
      </c>
    </row>
    <row r="10946" spans="1:5" x14ac:dyDescent="0.2">
      <c r="A10946" s="62">
        <v>44419</v>
      </c>
      <c r="B10946" s="63">
        <v>44419</v>
      </c>
      <c r="C10946" s="63" t="s">
        <v>1011</v>
      </c>
      <c r="D10946" s="64">
        <f>VLOOKUP(Pag_Inicio_Corr_mas_casos[[#This Row],[Corregimiento]],Hoja3!$A$2:$D$676,4,0)</f>
        <v>80809</v>
      </c>
      <c r="E10946" s="63">
        <v>29</v>
      </c>
    </row>
    <row r="10947" spans="1:5" x14ac:dyDescent="0.2">
      <c r="A10947" s="62">
        <v>44419</v>
      </c>
      <c r="B10947" s="63">
        <v>44419</v>
      </c>
      <c r="C10947" s="63" t="s">
        <v>939</v>
      </c>
      <c r="D10947" s="64">
        <f>VLOOKUP(Pag_Inicio_Corr_mas_casos[[#This Row],[Corregimiento]],Hoja3!$A$2:$D$676,4,0)</f>
        <v>81009</v>
      </c>
      <c r="E10947" s="63">
        <v>27</v>
      </c>
    </row>
    <row r="10948" spans="1:5" x14ac:dyDescent="0.2">
      <c r="A10948" s="62">
        <v>44419</v>
      </c>
      <c r="B10948" s="63">
        <v>44419</v>
      </c>
      <c r="C10948" s="63" t="s">
        <v>1054</v>
      </c>
      <c r="D10948" s="64">
        <f>VLOOKUP(Pag_Inicio_Corr_mas_casos[[#This Row],[Corregimiento]],Hoja3!$A$2:$D$676,4,0)</f>
        <v>130102</v>
      </c>
      <c r="E10948" s="63">
        <v>27</v>
      </c>
    </row>
    <row r="10949" spans="1:5" x14ac:dyDescent="0.2">
      <c r="A10949" s="62">
        <v>44419</v>
      </c>
      <c r="B10949" s="63">
        <v>44419</v>
      </c>
      <c r="C10949" s="63" t="s">
        <v>1036</v>
      </c>
      <c r="D10949" s="64">
        <f>VLOOKUP(Pag_Inicio_Corr_mas_casos[[#This Row],[Corregimiento]],Hoja3!$A$2:$D$676,4,0)</f>
        <v>130106</v>
      </c>
      <c r="E10949" s="63">
        <v>26</v>
      </c>
    </row>
    <row r="10950" spans="1:5" x14ac:dyDescent="0.2">
      <c r="A10950" s="62">
        <v>44419</v>
      </c>
      <c r="B10950" s="63">
        <v>44419</v>
      </c>
      <c r="C10950" s="63" t="s">
        <v>1012</v>
      </c>
      <c r="D10950" s="64">
        <f>VLOOKUP(Pag_Inicio_Corr_mas_casos[[#This Row],[Corregimiento]],Hoja3!$A$2:$D$676,4,0)</f>
        <v>80819</v>
      </c>
      <c r="E10950" s="63">
        <v>23</v>
      </c>
    </row>
    <row r="10951" spans="1:5" x14ac:dyDescent="0.2">
      <c r="A10951" s="62">
        <v>44419</v>
      </c>
      <c r="B10951" s="63">
        <v>44419</v>
      </c>
      <c r="C10951" s="63" t="s">
        <v>956</v>
      </c>
      <c r="D10951" s="64">
        <f>VLOOKUP(Pag_Inicio_Corr_mas_casos[[#This Row],[Corregimiento]],Hoja3!$A$2:$D$676,4,0)</f>
        <v>80815</v>
      </c>
      <c r="E10951" s="63">
        <v>21</v>
      </c>
    </row>
    <row r="10952" spans="1:5" x14ac:dyDescent="0.2">
      <c r="A10952" s="62">
        <v>44419</v>
      </c>
      <c r="B10952" s="63">
        <v>44419</v>
      </c>
      <c r="C10952" s="63" t="s">
        <v>957</v>
      </c>
      <c r="D10952" s="64">
        <f>VLOOKUP(Pag_Inicio_Corr_mas_casos[[#This Row],[Corregimiento]],Hoja3!$A$2:$D$676,4,0)</f>
        <v>130716</v>
      </c>
      <c r="E10952" s="63">
        <v>21</v>
      </c>
    </row>
    <row r="10953" spans="1:5" x14ac:dyDescent="0.2">
      <c r="A10953" s="62">
        <v>44419</v>
      </c>
      <c r="B10953" s="63">
        <v>44419</v>
      </c>
      <c r="C10953" s="63" t="s">
        <v>1068</v>
      </c>
      <c r="D10953" s="64">
        <f>VLOOKUP(Pag_Inicio_Corr_mas_casos[[#This Row],[Corregimiento]],Hoja3!$A$2:$D$676,4,0)</f>
        <v>130101</v>
      </c>
      <c r="E10953" s="63">
        <v>20</v>
      </c>
    </row>
    <row r="10954" spans="1:5" x14ac:dyDescent="0.2">
      <c r="A10954" s="62">
        <v>44419</v>
      </c>
      <c r="B10954" s="63">
        <v>44419</v>
      </c>
      <c r="C10954" s="63" t="s">
        <v>942</v>
      </c>
      <c r="D10954" s="64">
        <f>VLOOKUP(Pag_Inicio_Corr_mas_casos[[#This Row],[Corregimiento]],Hoja3!$A$2:$D$676,4,0)</f>
        <v>80807</v>
      </c>
      <c r="E10954" s="63">
        <v>20</v>
      </c>
    </row>
    <row r="10955" spans="1:5" x14ac:dyDescent="0.2">
      <c r="A10955" s="62">
        <v>44419</v>
      </c>
      <c r="B10955" s="63">
        <v>44419</v>
      </c>
      <c r="C10955" s="63" t="s">
        <v>1046</v>
      </c>
      <c r="D10955" s="64">
        <f>VLOOKUP(Pag_Inicio_Corr_mas_casos[[#This Row],[Corregimiento]],Hoja3!$A$2:$D$676,4,0)</f>
        <v>80812</v>
      </c>
      <c r="E10955" s="63">
        <v>20</v>
      </c>
    </row>
    <row r="10956" spans="1:5" x14ac:dyDescent="0.2">
      <c r="A10956" s="62">
        <v>44419</v>
      </c>
      <c r="B10956" s="63">
        <v>44419</v>
      </c>
      <c r="C10956" s="63" t="s">
        <v>772</v>
      </c>
      <c r="D10956" s="64">
        <f>VLOOKUP(Pag_Inicio_Corr_mas_casos[[#This Row],[Corregimiento]],Hoja3!$A$2:$D$676,4,0)</f>
        <v>80821</v>
      </c>
      <c r="E10956" s="63">
        <v>19</v>
      </c>
    </row>
    <row r="10957" spans="1:5" x14ac:dyDescent="0.2">
      <c r="A10957" s="62">
        <v>44419</v>
      </c>
      <c r="B10957" s="63">
        <v>44419</v>
      </c>
      <c r="C10957" s="63" t="s">
        <v>944</v>
      </c>
      <c r="D10957" s="64">
        <f>VLOOKUP(Pag_Inicio_Corr_mas_casos[[#This Row],[Corregimiento]],Hoja3!$A$2:$D$676,4,0)</f>
        <v>130708</v>
      </c>
      <c r="E10957" s="63">
        <v>19</v>
      </c>
    </row>
    <row r="10958" spans="1:5" x14ac:dyDescent="0.2">
      <c r="A10958" s="62">
        <v>44419</v>
      </c>
      <c r="B10958" s="63">
        <v>44419</v>
      </c>
      <c r="C10958" s="63" t="s">
        <v>953</v>
      </c>
      <c r="D10958" s="64">
        <f>VLOOKUP(Pag_Inicio_Corr_mas_casos[[#This Row],[Corregimiento]],Hoja3!$A$2:$D$676,4,0)</f>
        <v>80817</v>
      </c>
      <c r="E10958" s="63">
        <v>18</v>
      </c>
    </row>
    <row r="10959" spans="1:5" x14ac:dyDescent="0.2">
      <c r="A10959" s="62">
        <v>44419</v>
      </c>
      <c r="B10959" s="63">
        <v>44419</v>
      </c>
      <c r="C10959" s="63" t="s">
        <v>943</v>
      </c>
      <c r="D10959" s="64">
        <f>VLOOKUP(Pag_Inicio_Corr_mas_casos[[#This Row],[Corregimiento]],Hoja3!$A$2:$D$676,4,0)</f>
        <v>80816</v>
      </c>
      <c r="E10959" s="63">
        <v>18</v>
      </c>
    </row>
    <row r="10960" spans="1:5" x14ac:dyDescent="0.2">
      <c r="A10960" s="62">
        <v>44419</v>
      </c>
      <c r="B10960" s="63">
        <v>44419</v>
      </c>
      <c r="C10960" s="63" t="s">
        <v>1019</v>
      </c>
      <c r="D10960" s="64">
        <f>VLOOKUP(Pag_Inicio_Corr_mas_casos[[#This Row],[Corregimiento]],Hoja3!$A$2:$D$676,4,0)</f>
        <v>81001</v>
      </c>
      <c r="E10960" s="63">
        <v>17</v>
      </c>
    </row>
    <row r="10961" spans="1:5" x14ac:dyDescent="0.2">
      <c r="A10961" s="62">
        <v>44419</v>
      </c>
      <c r="B10961" s="63">
        <v>44419</v>
      </c>
      <c r="C10961" s="63" t="s">
        <v>967</v>
      </c>
      <c r="D10961" s="64">
        <f>VLOOKUP(Pag_Inicio_Corr_mas_casos[[#This Row],[Corregimiento]],Hoja3!$A$2:$D$676,4,0)</f>
        <v>30107</v>
      </c>
      <c r="E10961" s="63">
        <v>12</v>
      </c>
    </row>
    <row r="10962" spans="1:5" x14ac:dyDescent="0.2">
      <c r="A10962" s="62">
        <v>44419</v>
      </c>
      <c r="B10962" s="63">
        <v>44419</v>
      </c>
      <c r="C10962" s="63" t="s">
        <v>1298</v>
      </c>
      <c r="D10962" s="64">
        <f>VLOOKUP(Pag_Inicio_Corr_mas_casos[[#This Row],[Corregimiento]],Hoja3!$A$2:$D$676,4,0)</f>
        <v>130304</v>
      </c>
      <c r="E10962" s="63">
        <v>12</v>
      </c>
    </row>
    <row r="10963" spans="1:5" x14ac:dyDescent="0.2">
      <c r="A10963" s="62">
        <v>44419</v>
      </c>
      <c r="B10963" s="63">
        <v>44419</v>
      </c>
      <c r="C10963" s="63" t="s">
        <v>945</v>
      </c>
      <c r="D10963" s="64">
        <f>VLOOKUP(Pag_Inicio_Corr_mas_casos[[#This Row],[Corregimiento]],Hoja3!$A$2:$D$676,4,0)</f>
        <v>81007</v>
      </c>
      <c r="E10963" s="63">
        <v>12</v>
      </c>
    </row>
    <row r="10964" spans="1:5" x14ac:dyDescent="0.2">
      <c r="A10964" s="62">
        <v>44419</v>
      </c>
      <c r="B10964" s="63">
        <v>44419</v>
      </c>
      <c r="C10964" s="63" t="s">
        <v>964</v>
      </c>
      <c r="D10964" s="64">
        <f>VLOOKUP(Pag_Inicio_Corr_mas_casos[[#This Row],[Corregimiento]],Hoja3!$A$2:$D$676,4,0)</f>
        <v>30113</v>
      </c>
      <c r="E10964" s="63">
        <v>12</v>
      </c>
    </row>
    <row r="10965" spans="1:5" x14ac:dyDescent="0.2">
      <c r="A10965" s="62">
        <v>44419</v>
      </c>
      <c r="B10965" s="63">
        <v>44419</v>
      </c>
      <c r="C10965" s="63" t="s">
        <v>1020</v>
      </c>
      <c r="D10965" s="64">
        <f>VLOOKUP(Pag_Inicio_Corr_mas_casos[[#This Row],[Corregimiento]],Hoja3!$A$2:$D$676,4,0)</f>
        <v>81002</v>
      </c>
      <c r="E10965" s="63">
        <v>12</v>
      </c>
    </row>
    <row r="10966" spans="1:5" x14ac:dyDescent="0.2">
      <c r="A10966" s="32">
        <v>44420</v>
      </c>
      <c r="B10966" s="33">
        <v>44420</v>
      </c>
      <c r="C10966" s="33" t="s">
        <v>1011</v>
      </c>
      <c r="D10966" s="34">
        <f>VLOOKUP(Pag_Inicio_Corr_mas_casos[[#This Row],[Corregimiento]],Hoja3!$A$2:$D$676,4,0)</f>
        <v>80809</v>
      </c>
      <c r="E10966" s="33">
        <v>31</v>
      </c>
    </row>
    <row r="10967" spans="1:5" x14ac:dyDescent="0.2">
      <c r="A10967" s="32">
        <v>44420</v>
      </c>
      <c r="B10967" s="33">
        <v>44420</v>
      </c>
      <c r="C10967" s="33" t="s">
        <v>1036</v>
      </c>
      <c r="D10967" s="34">
        <f>VLOOKUP(Pag_Inicio_Corr_mas_casos[[#This Row],[Corregimiento]],Hoja3!$A$2:$D$676,4,0)</f>
        <v>130106</v>
      </c>
      <c r="E10967" s="33">
        <v>29</v>
      </c>
    </row>
    <row r="10968" spans="1:5" x14ac:dyDescent="0.2">
      <c r="A10968" s="32">
        <v>44420</v>
      </c>
      <c r="B10968" s="33">
        <v>44420</v>
      </c>
      <c r="C10968" s="33" t="s">
        <v>1018</v>
      </c>
      <c r="D10968" s="34">
        <f>VLOOKUP(Pag_Inicio_Corr_mas_casos[[#This Row],[Corregimiento]],Hoja3!$A$2:$D$676,4,0)</f>
        <v>81008</v>
      </c>
      <c r="E10968" s="33">
        <v>29</v>
      </c>
    </row>
    <row r="10969" spans="1:5" x14ac:dyDescent="0.2">
      <c r="A10969" s="32">
        <v>44420</v>
      </c>
      <c r="B10969" s="33">
        <v>44420</v>
      </c>
      <c r="C10969" s="33" t="s">
        <v>943</v>
      </c>
      <c r="D10969" s="34">
        <f>VLOOKUP(Pag_Inicio_Corr_mas_casos[[#This Row],[Corregimiento]],Hoja3!$A$2:$D$676,4,0)</f>
        <v>80816</v>
      </c>
      <c r="E10969" s="33">
        <v>25</v>
      </c>
    </row>
    <row r="10970" spans="1:5" x14ac:dyDescent="0.2">
      <c r="A10970" s="32">
        <v>44420</v>
      </c>
      <c r="B10970" s="33">
        <v>44420</v>
      </c>
      <c r="C10970" s="33" t="s">
        <v>1068</v>
      </c>
      <c r="D10970" s="34">
        <f>VLOOKUP(Pag_Inicio_Corr_mas_casos[[#This Row],[Corregimiento]],Hoja3!$A$2:$D$676,4,0)</f>
        <v>130101</v>
      </c>
      <c r="E10970" s="33">
        <v>24</v>
      </c>
    </row>
    <row r="10971" spans="1:5" x14ac:dyDescent="0.2">
      <c r="A10971" s="32">
        <v>44420</v>
      </c>
      <c r="B10971" s="33">
        <v>44420</v>
      </c>
      <c r="C10971" s="33" t="s">
        <v>954</v>
      </c>
      <c r="D10971" s="34">
        <f>VLOOKUP(Pag_Inicio_Corr_mas_casos[[#This Row],[Corregimiento]],Hoja3!$A$2:$D$676,4,0)</f>
        <v>80822</v>
      </c>
      <c r="E10971" s="33">
        <v>22</v>
      </c>
    </row>
    <row r="10972" spans="1:5" x14ac:dyDescent="0.2">
      <c r="A10972" s="32">
        <v>44420</v>
      </c>
      <c r="B10972" s="33">
        <v>44420</v>
      </c>
      <c r="C10972" s="33" t="s">
        <v>950</v>
      </c>
      <c r="D10972" s="34">
        <f>VLOOKUP(Pag_Inicio_Corr_mas_casos[[#This Row],[Corregimiento]],Hoja3!$A$2:$D$676,4,0)</f>
        <v>130107</v>
      </c>
      <c r="E10972" s="33">
        <v>21</v>
      </c>
    </row>
    <row r="10973" spans="1:5" x14ac:dyDescent="0.2">
      <c r="A10973" s="32">
        <v>44420</v>
      </c>
      <c r="B10973" s="33">
        <v>44420</v>
      </c>
      <c r="C10973" s="33" t="s">
        <v>940</v>
      </c>
      <c r="D10973" s="34">
        <f>VLOOKUP(Pag_Inicio_Corr_mas_casos[[#This Row],[Corregimiento]],Hoja3!$A$2:$D$676,4,0)</f>
        <v>80806</v>
      </c>
      <c r="E10973" s="33">
        <v>17</v>
      </c>
    </row>
    <row r="10974" spans="1:5" x14ac:dyDescent="0.2">
      <c r="A10974" s="32">
        <v>44420</v>
      </c>
      <c r="B10974" s="33">
        <v>44420</v>
      </c>
      <c r="C10974" s="33" t="s">
        <v>1054</v>
      </c>
      <c r="D10974" s="34">
        <f>VLOOKUP(Pag_Inicio_Corr_mas_casos[[#This Row],[Corregimiento]],Hoja3!$A$2:$D$676,4,0)</f>
        <v>130102</v>
      </c>
      <c r="E10974" s="33">
        <v>16</v>
      </c>
    </row>
    <row r="10975" spans="1:5" x14ac:dyDescent="0.2">
      <c r="A10975" s="32">
        <v>44420</v>
      </c>
      <c r="B10975" s="33">
        <v>44420</v>
      </c>
      <c r="C10975" s="33" t="s">
        <v>1012</v>
      </c>
      <c r="D10975" s="34">
        <f>VLOOKUP(Pag_Inicio_Corr_mas_casos[[#This Row],[Corregimiento]],Hoja3!$A$2:$D$676,4,0)</f>
        <v>80819</v>
      </c>
      <c r="E10975" s="33">
        <v>16</v>
      </c>
    </row>
    <row r="10976" spans="1:5" x14ac:dyDescent="0.2">
      <c r="A10976" s="32">
        <v>44420</v>
      </c>
      <c r="B10976" s="33">
        <v>44420</v>
      </c>
      <c r="C10976" s="33" t="s">
        <v>994</v>
      </c>
      <c r="D10976" s="34">
        <f>VLOOKUP(Pag_Inicio_Corr_mas_casos[[#This Row],[Corregimiento]],Hoja3!$A$2:$D$676,4,0)</f>
        <v>130105</v>
      </c>
      <c r="E10976" s="33">
        <v>15</v>
      </c>
    </row>
    <row r="10977" spans="1:5" x14ac:dyDescent="0.2">
      <c r="A10977" s="32">
        <v>44420</v>
      </c>
      <c r="B10977" s="33">
        <v>44420</v>
      </c>
      <c r="C10977" s="33" t="s">
        <v>1334</v>
      </c>
      <c r="D10977" s="34">
        <f>VLOOKUP(Pag_Inicio_Corr_mas_casos[[#This Row],[Corregimiento]],Hoja3!$A$2:$D$676,4,0)</f>
        <v>80823</v>
      </c>
      <c r="E10977" s="33">
        <v>14</v>
      </c>
    </row>
    <row r="10978" spans="1:5" x14ac:dyDescent="0.2">
      <c r="A10978" s="32">
        <v>44420</v>
      </c>
      <c r="B10978" s="33">
        <v>44420</v>
      </c>
      <c r="C10978" s="33" t="s">
        <v>969</v>
      </c>
      <c r="D10978" s="34">
        <f>VLOOKUP(Pag_Inicio_Corr_mas_casos[[#This Row],[Corregimiento]],Hoja3!$A$2:$D$676,4,0)</f>
        <v>130709</v>
      </c>
      <c r="E10978" s="33">
        <v>14</v>
      </c>
    </row>
    <row r="10979" spans="1:5" x14ac:dyDescent="0.2">
      <c r="A10979" s="32">
        <v>44420</v>
      </c>
      <c r="B10979" s="33">
        <v>44420</v>
      </c>
      <c r="C10979" s="33" t="s">
        <v>944</v>
      </c>
      <c r="D10979" s="34">
        <f>VLOOKUP(Pag_Inicio_Corr_mas_casos[[#This Row],[Corregimiento]],Hoja3!$A$2:$D$676,4,0)</f>
        <v>130708</v>
      </c>
      <c r="E10979" s="33">
        <v>14</v>
      </c>
    </row>
    <row r="10980" spans="1:5" x14ac:dyDescent="0.2">
      <c r="A10980" s="32">
        <v>44420</v>
      </c>
      <c r="B10980" s="33">
        <v>44420</v>
      </c>
      <c r="C10980" s="33" t="s">
        <v>953</v>
      </c>
      <c r="D10980" s="34">
        <f>VLOOKUP(Pag_Inicio_Corr_mas_casos[[#This Row],[Corregimiento]],Hoja3!$A$2:$D$676,4,0)</f>
        <v>80817</v>
      </c>
      <c r="E10980" s="33">
        <v>13</v>
      </c>
    </row>
    <row r="10981" spans="1:5" x14ac:dyDescent="0.2">
      <c r="A10981" s="32">
        <v>44420</v>
      </c>
      <c r="B10981" s="33">
        <v>44420</v>
      </c>
      <c r="C10981" s="33" t="s">
        <v>1032</v>
      </c>
      <c r="D10981" s="34">
        <f>VLOOKUP(Pag_Inicio_Corr_mas_casos[[#This Row],[Corregimiento]],Hoja3!$A$2:$D$676,4,0)</f>
        <v>30104</v>
      </c>
      <c r="E10981" s="33">
        <v>13</v>
      </c>
    </row>
    <row r="10982" spans="1:5" x14ac:dyDescent="0.2">
      <c r="A10982" s="32">
        <v>44420</v>
      </c>
      <c r="B10982" s="33">
        <v>44420</v>
      </c>
      <c r="C10982" s="33" t="s">
        <v>956</v>
      </c>
      <c r="D10982" s="34">
        <f>VLOOKUP(Pag_Inicio_Corr_mas_casos[[#This Row],[Corregimiento]],Hoja3!$A$2:$D$676,4,0)</f>
        <v>80815</v>
      </c>
      <c r="E10982" s="33">
        <v>24</v>
      </c>
    </row>
    <row r="10983" spans="1:5" x14ac:dyDescent="0.2">
      <c r="A10983" s="32">
        <v>44420</v>
      </c>
      <c r="B10983" s="33">
        <v>44420</v>
      </c>
      <c r="C10983" s="33" t="s">
        <v>1007</v>
      </c>
      <c r="D10983" s="34">
        <f>VLOOKUP(Pag_Inicio_Corr_mas_casos[[#This Row],[Corregimiento]],Hoja3!$A$2:$D$676,4,0)</f>
        <v>40612</v>
      </c>
      <c r="E10983" s="33">
        <v>11</v>
      </c>
    </row>
    <row r="10984" spans="1:5" x14ac:dyDescent="0.2">
      <c r="A10984" s="32">
        <v>44420</v>
      </c>
      <c r="B10984" s="33">
        <v>44420</v>
      </c>
      <c r="C10984" s="33" t="s">
        <v>957</v>
      </c>
      <c r="D10984" s="34">
        <f>VLOOKUP(Pag_Inicio_Corr_mas_casos[[#This Row],[Corregimiento]],Hoja3!$A$2:$D$676,4,0)</f>
        <v>130716</v>
      </c>
      <c r="E10984" s="33">
        <v>11</v>
      </c>
    </row>
    <row r="10985" spans="1:5" x14ac:dyDescent="0.2">
      <c r="A10985" s="105">
        <v>44421</v>
      </c>
      <c r="B10985" s="106">
        <v>44421</v>
      </c>
      <c r="C10985" s="106" t="s">
        <v>1012</v>
      </c>
      <c r="D10985" s="107">
        <f>VLOOKUP(Pag_Inicio_Corr_mas_casos[[#This Row],[Corregimiento]],Hoja3!$A$2:$D$676,4,0)</f>
        <v>80819</v>
      </c>
      <c r="E10985" s="106">
        <v>28</v>
      </c>
    </row>
    <row r="10986" spans="1:5" x14ac:dyDescent="0.2">
      <c r="A10986" s="105">
        <v>44421</v>
      </c>
      <c r="B10986" s="106">
        <v>44421</v>
      </c>
      <c r="C10986" s="106" t="s">
        <v>1054</v>
      </c>
      <c r="D10986" s="107">
        <f>VLOOKUP(Pag_Inicio_Corr_mas_casos[[#This Row],[Corregimiento]],Hoja3!$A$2:$D$676,4,0)</f>
        <v>130102</v>
      </c>
      <c r="E10986" s="106">
        <v>26</v>
      </c>
    </row>
    <row r="10987" spans="1:5" x14ac:dyDescent="0.2">
      <c r="A10987" s="105">
        <v>44421</v>
      </c>
      <c r="B10987" s="106">
        <v>44421</v>
      </c>
      <c r="C10987" s="106" t="s">
        <v>1011</v>
      </c>
      <c r="D10987" s="107">
        <f>VLOOKUP(Pag_Inicio_Corr_mas_casos[[#This Row],[Corregimiento]],Hoja3!$A$2:$D$676,4,0)</f>
        <v>80809</v>
      </c>
      <c r="E10987" s="106">
        <v>24</v>
      </c>
    </row>
    <row r="10988" spans="1:5" x14ac:dyDescent="0.2">
      <c r="A10988" s="105">
        <v>44421</v>
      </c>
      <c r="B10988" s="106">
        <v>44421</v>
      </c>
      <c r="C10988" s="106" t="s">
        <v>953</v>
      </c>
      <c r="D10988" s="107">
        <f>VLOOKUP(Pag_Inicio_Corr_mas_casos[[#This Row],[Corregimiento]],Hoja3!$A$2:$D$676,4,0)</f>
        <v>80817</v>
      </c>
      <c r="E10988" s="106">
        <v>23</v>
      </c>
    </row>
    <row r="10989" spans="1:5" x14ac:dyDescent="0.2">
      <c r="A10989" s="105">
        <v>44421</v>
      </c>
      <c r="B10989" s="106">
        <v>44421</v>
      </c>
      <c r="C10989" s="106" t="s">
        <v>952</v>
      </c>
      <c r="D10989" s="107">
        <f>VLOOKUP(Pag_Inicio_Corr_mas_casos[[#This Row],[Corregimiento]],Hoja3!$A$2:$D$676,4,0)</f>
        <v>80820</v>
      </c>
      <c r="E10989" s="106">
        <v>23</v>
      </c>
    </row>
    <row r="10990" spans="1:5" x14ac:dyDescent="0.2">
      <c r="A10990" s="105">
        <v>44421</v>
      </c>
      <c r="B10990" s="106">
        <v>44421</v>
      </c>
      <c r="C10990" s="106" t="s">
        <v>1046</v>
      </c>
      <c r="D10990" s="107">
        <f>VLOOKUP(Pag_Inicio_Corr_mas_casos[[#This Row],[Corregimiento]],Hoja3!$A$2:$D$676,4,0)</f>
        <v>80812</v>
      </c>
      <c r="E10990" s="106">
        <v>21</v>
      </c>
    </row>
    <row r="10991" spans="1:5" x14ac:dyDescent="0.2">
      <c r="A10991" s="105">
        <v>44421</v>
      </c>
      <c r="B10991" s="106">
        <v>44421</v>
      </c>
      <c r="C10991" s="106" t="s">
        <v>772</v>
      </c>
      <c r="D10991" s="107">
        <f>VLOOKUP(Pag_Inicio_Corr_mas_casos[[#This Row],[Corregimiento]],Hoja3!$A$2:$D$676,4,0)</f>
        <v>80821</v>
      </c>
      <c r="E10991" s="106">
        <v>19</v>
      </c>
    </row>
    <row r="10992" spans="1:5" x14ac:dyDescent="0.2">
      <c r="A10992" s="105">
        <v>44421</v>
      </c>
      <c r="B10992" s="106">
        <v>44421</v>
      </c>
      <c r="C10992" s="106" t="s">
        <v>942</v>
      </c>
      <c r="D10992" s="107">
        <f>VLOOKUP(Pag_Inicio_Corr_mas_casos[[#This Row],[Corregimiento]],Hoja3!$A$2:$D$676,4,0)</f>
        <v>80807</v>
      </c>
      <c r="E10992" s="106">
        <v>16</v>
      </c>
    </row>
    <row r="10993" spans="1:5" x14ac:dyDescent="0.2">
      <c r="A10993" s="105">
        <v>44421</v>
      </c>
      <c r="B10993" s="106">
        <v>44421</v>
      </c>
      <c r="C10993" s="106" t="s">
        <v>939</v>
      </c>
      <c r="D10993" s="107">
        <f>VLOOKUP(Pag_Inicio_Corr_mas_casos[[#This Row],[Corregimiento]],Hoja3!$A$2:$D$676,4,0)</f>
        <v>81009</v>
      </c>
      <c r="E10993" s="106">
        <v>15</v>
      </c>
    </row>
    <row r="10994" spans="1:5" x14ac:dyDescent="0.2">
      <c r="A10994" s="105">
        <v>44421</v>
      </c>
      <c r="B10994" s="106">
        <v>44421</v>
      </c>
      <c r="C10994" s="106" t="s">
        <v>940</v>
      </c>
      <c r="D10994" s="107">
        <f>VLOOKUP(Pag_Inicio_Corr_mas_casos[[#This Row],[Corregimiento]],Hoja3!$A$2:$D$676,4,0)</f>
        <v>80806</v>
      </c>
      <c r="E10994" s="106">
        <v>15</v>
      </c>
    </row>
    <row r="10995" spans="1:5" x14ac:dyDescent="0.2">
      <c r="A10995" s="105">
        <v>44421</v>
      </c>
      <c r="B10995" s="106">
        <v>44421</v>
      </c>
      <c r="C10995" s="106" t="s">
        <v>951</v>
      </c>
      <c r="D10995" s="107">
        <f>VLOOKUP(Pag_Inicio_Corr_mas_casos[[#This Row],[Corregimiento]],Hoja3!$A$2:$D$676,4,0)</f>
        <v>80813</v>
      </c>
      <c r="E10995" s="106">
        <v>13</v>
      </c>
    </row>
    <row r="10996" spans="1:5" x14ac:dyDescent="0.2">
      <c r="A10996" s="105">
        <v>44421</v>
      </c>
      <c r="B10996" s="106">
        <v>44421</v>
      </c>
      <c r="C10996" s="106" t="s">
        <v>944</v>
      </c>
      <c r="D10996" s="107">
        <f>VLOOKUP(Pag_Inicio_Corr_mas_casos[[#This Row],[Corregimiento]],Hoja3!$A$2:$D$676,4,0)</f>
        <v>130708</v>
      </c>
      <c r="E10996" s="106">
        <v>13</v>
      </c>
    </row>
    <row r="10997" spans="1:5" x14ac:dyDescent="0.2">
      <c r="A10997" s="105">
        <v>44421</v>
      </c>
      <c r="B10997" s="106">
        <v>44421</v>
      </c>
      <c r="C10997" s="106" t="s">
        <v>1019</v>
      </c>
      <c r="D10997" s="107">
        <f>VLOOKUP(Pag_Inicio_Corr_mas_casos[[#This Row],[Corregimiento]],Hoja3!$A$2:$D$676,4,0)</f>
        <v>81001</v>
      </c>
      <c r="E10997" s="106">
        <v>13</v>
      </c>
    </row>
    <row r="10998" spans="1:5" x14ac:dyDescent="0.2">
      <c r="A10998" s="105">
        <v>44421</v>
      </c>
      <c r="B10998" s="106">
        <v>44421</v>
      </c>
      <c r="C10998" s="106" t="s">
        <v>956</v>
      </c>
      <c r="D10998" s="107">
        <f>VLOOKUP(Pag_Inicio_Corr_mas_casos[[#This Row],[Corregimiento]],Hoja3!$A$2:$D$676,4,0)</f>
        <v>80815</v>
      </c>
      <c r="E10998" s="106">
        <v>13</v>
      </c>
    </row>
    <row r="10999" spans="1:5" x14ac:dyDescent="0.2">
      <c r="A10999" s="105">
        <v>44421</v>
      </c>
      <c r="B10999" s="106">
        <v>44421</v>
      </c>
      <c r="C10999" s="106" t="s">
        <v>954</v>
      </c>
      <c r="D10999" s="107">
        <f>VLOOKUP(Pag_Inicio_Corr_mas_casos[[#This Row],[Corregimiento]],Hoja3!$A$2:$D$676,4,0)</f>
        <v>80822</v>
      </c>
      <c r="E10999" s="106">
        <v>12</v>
      </c>
    </row>
    <row r="11000" spans="1:5" x14ac:dyDescent="0.2">
      <c r="A11000" s="105">
        <v>44421</v>
      </c>
      <c r="B11000" s="106">
        <v>44421</v>
      </c>
      <c r="C11000" s="106" t="s">
        <v>1334</v>
      </c>
      <c r="D11000" s="107">
        <f>VLOOKUP(Pag_Inicio_Corr_mas_casos[[#This Row],[Corregimiento]],Hoja3!$A$2:$D$676,4,0)</f>
        <v>80823</v>
      </c>
      <c r="E11000" s="106">
        <v>12</v>
      </c>
    </row>
    <row r="11001" spans="1:5" x14ac:dyDescent="0.2">
      <c r="A11001" s="105">
        <v>44421</v>
      </c>
      <c r="B11001" s="106">
        <v>44421</v>
      </c>
      <c r="C11001" s="106" t="s">
        <v>1036</v>
      </c>
      <c r="D11001" s="107">
        <f>VLOOKUP(Pag_Inicio_Corr_mas_casos[[#This Row],[Corregimiento]],Hoja3!$A$2:$D$676,4,0)</f>
        <v>130106</v>
      </c>
      <c r="E11001" s="106">
        <v>11</v>
      </c>
    </row>
    <row r="11002" spans="1:5" x14ac:dyDescent="0.2">
      <c r="A11002" s="105">
        <v>44421</v>
      </c>
      <c r="B11002" s="106">
        <v>44421</v>
      </c>
      <c r="C11002" s="106" t="s">
        <v>1060</v>
      </c>
      <c r="D11002" s="107">
        <f>VLOOKUP(Pag_Inicio_Corr_mas_casos[[#This Row],[Corregimiento]],Hoja3!$A$2:$D$676,4,0)</f>
        <v>40601</v>
      </c>
      <c r="E11002" s="106">
        <v>10</v>
      </c>
    </row>
    <row r="11003" spans="1:5" x14ac:dyDescent="0.2">
      <c r="A11003" s="105">
        <v>44421</v>
      </c>
      <c r="B11003" s="106">
        <v>44421</v>
      </c>
      <c r="C11003" s="106" t="s">
        <v>1029</v>
      </c>
      <c r="D11003" s="107">
        <f>VLOOKUP(Pag_Inicio_Corr_mas_casos[[#This Row],[Corregimiento]],Hoja3!$A$2:$D$676,4,0)</f>
        <v>20609</v>
      </c>
      <c r="E11003" s="106">
        <v>9</v>
      </c>
    </row>
    <row r="11004" spans="1:5" x14ac:dyDescent="0.2">
      <c r="A11004" s="105">
        <v>44421</v>
      </c>
      <c r="B11004" s="106">
        <v>44421</v>
      </c>
      <c r="C11004" s="106" t="s">
        <v>1283</v>
      </c>
      <c r="D11004" s="107">
        <f>VLOOKUP(Pag_Inicio_Corr_mas_casos[[#This Row],[Corregimiento]],Hoja3!$A$2:$D$676,4,0)</f>
        <v>130410</v>
      </c>
      <c r="E11004" s="106">
        <v>9</v>
      </c>
    </row>
    <row r="11005" spans="1:5" x14ac:dyDescent="0.2">
      <c r="A11005" s="59">
        <v>44422</v>
      </c>
      <c r="B11005" s="60">
        <v>44422</v>
      </c>
      <c r="C11005" s="60" t="s">
        <v>1068</v>
      </c>
      <c r="D11005" s="61">
        <f>VLOOKUP(Pag_Inicio_Corr_mas_casos[[#This Row],[Corregimiento]],Hoja3!$A$2:$D$676,4,0)</f>
        <v>130101</v>
      </c>
      <c r="E11005" s="60">
        <v>30</v>
      </c>
    </row>
    <row r="11006" spans="1:5" x14ac:dyDescent="0.2">
      <c r="A11006" s="59">
        <v>44422</v>
      </c>
      <c r="B11006" s="60">
        <v>44422</v>
      </c>
      <c r="C11006" s="60" t="s">
        <v>1011</v>
      </c>
      <c r="D11006" s="61">
        <f>VLOOKUP(Pag_Inicio_Corr_mas_casos[[#This Row],[Corregimiento]],Hoja3!$A$2:$D$676,4,0)</f>
        <v>80809</v>
      </c>
      <c r="E11006" s="60">
        <v>26</v>
      </c>
    </row>
    <row r="11007" spans="1:5" x14ac:dyDescent="0.2">
      <c r="A11007" s="59">
        <v>44422</v>
      </c>
      <c r="B11007" s="60">
        <v>44422</v>
      </c>
      <c r="C11007" s="60" t="s">
        <v>944</v>
      </c>
      <c r="D11007" s="61">
        <f>VLOOKUP(Pag_Inicio_Corr_mas_casos[[#This Row],[Corregimiento]],Hoja3!$A$2:$D$676,4,0)</f>
        <v>130708</v>
      </c>
      <c r="E11007" s="60">
        <v>24</v>
      </c>
    </row>
    <row r="11008" spans="1:5" x14ac:dyDescent="0.2">
      <c r="A11008" s="59">
        <v>44422</v>
      </c>
      <c r="B11008" s="60">
        <v>44422</v>
      </c>
      <c r="C11008" s="60" t="s">
        <v>1334</v>
      </c>
      <c r="D11008" s="61">
        <f>VLOOKUP(Pag_Inicio_Corr_mas_casos[[#This Row],[Corregimiento]],Hoja3!$A$2:$D$676,4,0)</f>
        <v>80823</v>
      </c>
      <c r="E11008" s="60">
        <v>23</v>
      </c>
    </row>
    <row r="11009" spans="1:5" x14ac:dyDescent="0.2">
      <c r="A11009" s="59">
        <v>44422</v>
      </c>
      <c r="B11009" s="60">
        <v>44422</v>
      </c>
      <c r="C11009" s="60" t="s">
        <v>950</v>
      </c>
      <c r="D11009" s="61">
        <f>VLOOKUP(Pag_Inicio_Corr_mas_casos[[#This Row],[Corregimiento]],Hoja3!$A$2:$D$676,4,0)</f>
        <v>130107</v>
      </c>
      <c r="E11009" s="60">
        <v>22</v>
      </c>
    </row>
    <row r="11010" spans="1:5" x14ac:dyDescent="0.2">
      <c r="A11010" s="59">
        <v>44422</v>
      </c>
      <c r="B11010" s="60">
        <v>44422</v>
      </c>
      <c r="C11010" s="60" t="s">
        <v>1036</v>
      </c>
      <c r="D11010" s="61">
        <f>VLOOKUP(Pag_Inicio_Corr_mas_casos[[#This Row],[Corregimiento]],Hoja3!$A$2:$D$676,4,0)</f>
        <v>130106</v>
      </c>
      <c r="E11010" s="60">
        <v>19</v>
      </c>
    </row>
    <row r="11011" spans="1:5" x14ac:dyDescent="0.2">
      <c r="A11011" s="59">
        <v>44422</v>
      </c>
      <c r="B11011" s="60">
        <v>44422</v>
      </c>
      <c r="C11011" s="60" t="s">
        <v>967</v>
      </c>
      <c r="D11011" s="61">
        <f>VLOOKUP(Pag_Inicio_Corr_mas_casos[[#This Row],[Corregimiento]],Hoja3!$A$2:$D$676,4,0)</f>
        <v>30107</v>
      </c>
      <c r="E11011" s="60">
        <v>19</v>
      </c>
    </row>
    <row r="11012" spans="1:5" x14ac:dyDescent="0.2">
      <c r="A11012" s="59">
        <v>44422</v>
      </c>
      <c r="B11012" s="60">
        <v>44422</v>
      </c>
      <c r="C11012" s="60" t="s">
        <v>1054</v>
      </c>
      <c r="D11012" s="61">
        <f>VLOOKUP(Pag_Inicio_Corr_mas_casos[[#This Row],[Corregimiento]],Hoja3!$A$2:$D$676,4,0)</f>
        <v>130102</v>
      </c>
      <c r="E11012" s="60">
        <v>18</v>
      </c>
    </row>
    <row r="11013" spans="1:5" x14ac:dyDescent="0.2">
      <c r="A11013" s="59">
        <v>44422</v>
      </c>
      <c r="B11013" s="60">
        <v>44422</v>
      </c>
      <c r="C11013" s="60" t="s">
        <v>974</v>
      </c>
      <c r="D11013" s="61">
        <f>VLOOKUP(Pag_Inicio_Corr_mas_casos[[#This Row],[Corregimiento]],Hoja3!$A$2:$D$676,4,0)</f>
        <v>40203</v>
      </c>
      <c r="E11013" s="60">
        <v>16</v>
      </c>
    </row>
    <row r="11014" spans="1:5" x14ac:dyDescent="0.2">
      <c r="A11014" s="59">
        <v>44422</v>
      </c>
      <c r="B11014" s="60">
        <v>44422</v>
      </c>
      <c r="C11014" s="60" t="s">
        <v>954</v>
      </c>
      <c r="D11014" s="61">
        <f>VLOOKUP(Pag_Inicio_Corr_mas_casos[[#This Row],[Corregimiento]],Hoja3!$A$2:$D$676,4,0)</f>
        <v>80822</v>
      </c>
      <c r="E11014" s="60">
        <v>16</v>
      </c>
    </row>
    <row r="11015" spans="1:5" x14ac:dyDescent="0.2">
      <c r="A11015" s="59">
        <v>44422</v>
      </c>
      <c r="B11015" s="60">
        <v>44422</v>
      </c>
      <c r="C11015" s="60" t="s">
        <v>1007</v>
      </c>
      <c r="D11015" s="61">
        <f>VLOOKUP(Pag_Inicio_Corr_mas_casos[[#This Row],[Corregimiento]],Hoja3!$A$2:$D$676,4,0)</f>
        <v>40612</v>
      </c>
      <c r="E11015" s="60">
        <v>16</v>
      </c>
    </row>
    <row r="11016" spans="1:5" x14ac:dyDescent="0.2">
      <c r="A11016" s="59">
        <v>44422</v>
      </c>
      <c r="B11016" s="60">
        <v>44422</v>
      </c>
      <c r="C11016" s="60" t="s">
        <v>961</v>
      </c>
      <c r="D11016" s="61">
        <f>VLOOKUP(Pag_Inicio_Corr_mas_casos[[#This Row],[Corregimiento]],Hoja3!$A$2:$D$676,4,0)</f>
        <v>20601</v>
      </c>
      <c r="E11016" s="60">
        <v>15</v>
      </c>
    </row>
    <row r="11017" spans="1:5" x14ac:dyDescent="0.2">
      <c r="A11017" s="59">
        <v>44422</v>
      </c>
      <c r="B11017" s="60">
        <v>44422</v>
      </c>
      <c r="C11017" s="60" t="s">
        <v>1230</v>
      </c>
      <c r="D11017" s="61">
        <f>VLOOKUP(Pag_Inicio_Corr_mas_casos[[#This Row],[Corregimiento]],Hoja3!$A$2:$D$676,4,0)</f>
        <v>20302</v>
      </c>
      <c r="E11017" s="60">
        <v>15</v>
      </c>
    </row>
    <row r="11018" spans="1:5" x14ac:dyDescent="0.2">
      <c r="A11018" s="59">
        <v>44422</v>
      </c>
      <c r="B11018" s="60">
        <v>44422</v>
      </c>
      <c r="C11018" s="60" t="s">
        <v>1012</v>
      </c>
      <c r="D11018" s="61">
        <f>VLOOKUP(Pag_Inicio_Corr_mas_casos[[#This Row],[Corregimiento]],Hoja3!$A$2:$D$676,4,0)</f>
        <v>80819</v>
      </c>
      <c r="E11018" s="60">
        <v>14</v>
      </c>
    </row>
    <row r="11019" spans="1:5" x14ac:dyDescent="0.2">
      <c r="A11019" s="59">
        <v>44422</v>
      </c>
      <c r="B11019" s="60">
        <v>44422</v>
      </c>
      <c r="C11019" s="60" t="s">
        <v>1015</v>
      </c>
      <c r="D11019" s="61">
        <f>VLOOKUP(Pag_Inicio_Corr_mas_casos[[#This Row],[Corregimiento]],Hoja3!$A$2:$D$676,4,0)</f>
        <v>130702</v>
      </c>
      <c r="E11019" s="60">
        <v>14</v>
      </c>
    </row>
    <row r="11020" spans="1:5" x14ac:dyDescent="0.2">
      <c r="A11020" s="59">
        <v>44422</v>
      </c>
      <c r="B11020" s="60">
        <v>44422</v>
      </c>
      <c r="C11020" s="60" t="s">
        <v>1038</v>
      </c>
      <c r="D11020" s="61">
        <f>VLOOKUP(Pag_Inicio_Corr_mas_casos[[#This Row],[Corregimiento]],Hoja3!$A$2:$D$676,4,0)</f>
        <v>130108</v>
      </c>
      <c r="E11020" s="60">
        <v>12</v>
      </c>
    </row>
    <row r="11021" spans="1:5" x14ac:dyDescent="0.2">
      <c r="A11021" s="59">
        <v>44422</v>
      </c>
      <c r="B11021" s="60">
        <v>44422</v>
      </c>
      <c r="C11021" s="60" t="s">
        <v>940</v>
      </c>
      <c r="D11021" s="61">
        <f>VLOOKUP(Pag_Inicio_Corr_mas_casos[[#This Row],[Corregimiento]],Hoja3!$A$2:$D$676,4,0)</f>
        <v>80806</v>
      </c>
      <c r="E11021" s="60">
        <v>12</v>
      </c>
    </row>
    <row r="11022" spans="1:5" x14ac:dyDescent="0.2">
      <c r="A11022" s="59">
        <v>44422</v>
      </c>
      <c r="B11022" s="60">
        <v>44422</v>
      </c>
      <c r="C11022" s="60" t="s">
        <v>1022</v>
      </c>
      <c r="D11022" s="61">
        <f>VLOOKUP(Pag_Inicio_Corr_mas_casos[[#This Row],[Corregimiento]],Hoja3!$A$2:$D$676,4,0)</f>
        <v>91001</v>
      </c>
      <c r="E11022" s="60">
        <v>11</v>
      </c>
    </row>
    <row r="11023" spans="1:5" x14ac:dyDescent="0.2">
      <c r="A11023" s="59">
        <v>44422</v>
      </c>
      <c r="B11023" s="60">
        <v>44422</v>
      </c>
      <c r="C11023" s="60" t="s">
        <v>943</v>
      </c>
      <c r="D11023" s="61">
        <f>VLOOKUP(Pag_Inicio_Corr_mas_casos[[#This Row],[Corregimiento]],Hoja3!$A$2:$D$676,4,0)</f>
        <v>80816</v>
      </c>
      <c r="E11023" s="60">
        <v>11</v>
      </c>
    </row>
    <row r="11024" spans="1:5" x14ac:dyDescent="0.2">
      <c r="A11024" s="59">
        <v>44422</v>
      </c>
      <c r="B11024" s="60">
        <v>44422</v>
      </c>
      <c r="C11024" s="60" t="s">
        <v>953</v>
      </c>
      <c r="D11024" s="61">
        <f>VLOOKUP(Pag_Inicio_Corr_mas_casos[[#This Row],[Corregimiento]],Hoja3!$A$2:$D$676,4,0)</f>
        <v>80817</v>
      </c>
      <c r="E11024" s="60">
        <v>10</v>
      </c>
    </row>
    <row r="11025" spans="1:5" x14ac:dyDescent="0.2">
      <c r="A11025" s="62">
        <v>44423</v>
      </c>
      <c r="B11025" s="63">
        <v>44423</v>
      </c>
      <c r="C11025" s="63" t="s">
        <v>1012</v>
      </c>
      <c r="D11025" s="64">
        <f>VLOOKUP(Pag_Inicio_Corr_mas_casos[[#This Row],[Corregimiento]],Hoja3!$A$2:$D$676,4,0)</f>
        <v>80819</v>
      </c>
      <c r="E11025" s="63">
        <v>20</v>
      </c>
    </row>
    <row r="11026" spans="1:5" x14ac:dyDescent="0.2">
      <c r="A11026" s="62">
        <v>44423</v>
      </c>
      <c r="B11026" s="63">
        <v>44423</v>
      </c>
      <c r="C11026" s="63" t="s">
        <v>1046</v>
      </c>
      <c r="D11026" s="64">
        <f>VLOOKUP(Pag_Inicio_Corr_mas_casos[[#This Row],[Corregimiento]],Hoja3!$A$2:$D$676,4,0)</f>
        <v>80812</v>
      </c>
      <c r="E11026" s="63">
        <v>19</v>
      </c>
    </row>
    <row r="11027" spans="1:5" x14ac:dyDescent="0.2">
      <c r="A11027" s="62">
        <v>44423</v>
      </c>
      <c r="B11027" s="63">
        <v>44423</v>
      </c>
      <c r="C11027" s="63" t="s">
        <v>1334</v>
      </c>
      <c r="D11027" s="64">
        <f>VLOOKUP(Pag_Inicio_Corr_mas_casos[[#This Row],[Corregimiento]],Hoja3!$A$2:$D$676,4,0)</f>
        <v>80823</v>
      </c>
      <c r="E11027" s="63">
        <v>17</v>
      </c>
    </row>
    <row r="11028" spans="1:5" x14ac:dyDescent="0.2">
      <c r="A11028" s="62">
        <v>44423</v>
      </c>
      <c r="B11028" s="63">
        <v>44423</v>
      </c>
      <c r="C11028" s="63" t="s">
        <v>1068</v>
      </c>
      <c r="D11028" s="64">
        <f>VLOOKUP(Pag_Inicio_Corr_mas_casos[[#This Row],[Corregimiento]],Hoja3!$A$2:$D$676,4,0)</f>
        <v>130101</v>
      </c>
      <c r="E11028" s="63">
        <v>16</v>
      </c>
    </row>
    <row r="11029" spans="1:5" x14ac:dyDescent="0.2">
      <c r="A11029" s="62">
        <v>44423</v>
      </c>
      <c r="B11029" s="63">
        <v>44423</v>
      </c>
      <c r="C11029" s="63" t="s">
        <v>1011</v>
      </c>
      <c r="D11029" s="64">
        <f>VLOOKUP(Pag_Inicio_Corr_mas_casos[[#This Row],[Corregimiento]],Hoja3!$A$2:$D$676,4,0)</f>
        <v>80809</v>
      </c>
      <c r="E11029" s="63">
        <v>15</v>
      </c>
    </row>
    <row r="11030" spans="1:5" x14ac:dyDescent="0.2">
      <c r="A11030" s="62">
        <v>44423</v>
      </c>
      <c r="B11030" s="63">
        <v>44423</v>
      </c>
      <c r="C11030" s="63" t="s">
        <v>951</v>
      </c>
      <c r="D11030" s="64">
        <f>VLOOKUP(Pag_Inicio_Corr_mas_casos[[#This Row],[Corregimiento]],Hoja3!$A$2:$D$676,4,0)</f>
        <v>80813</v>
      </c>
      <c r="E11030" s="63">
        <v>13</v>
      </c>
    </row>
    <row r="11031" spans="1:5" x14ac:dyDescent="0.2">
      <c r="A11031" s="62">
        <v>44423</v>
      </c>
      <c r="B11031" s="63">
        <v>44423</v>
      </c>
      <c r="C11031" s="63" t="s">
        <v>954</v>
      </c>
      <c r="D11031" s="64">
        <f>VLOOKUP(Pag_Inicio_Corr_mas_casos[[#This Row],[Corregimiento]],Hoja3!$A$2:$D$676,4,0)</f>
        <v>80822</v>
      </c>
      <c r="E11031" s="63">
        <v>13</v>
      </c>
    </row>
    <row r="11032" spans="1:5" x14ac:dyDescent="0.2">
      <c r="A11032" s="62">
        <v>44423</v>
      </c>
      <c r="B11032" s="63">
        <v>44423</v>
      </c>
      <c r="C11032" s="63" t="s">
        <v>772</v>
      </c>
      <c r="D11032" s="64">
        <f>VLOOKUP(Pag_Inicio_Corr_mas_casos[[#This Row],[Corregimiento]],Hoja3!$A$2:$D$676,4,0)</f>
        <v>80821</v>
      </c>
      <c r="E11032" s="63">
        <v>12</v>
      </c>
    </row>
    <row r="11033" spans="1:5" x14ac:dyDescent="0.2">
      <c r="A11033" s="62">
        <v>44423</v>
      </c>
      <c r="B11033" s="63">
        <v>44423</v>
      </c>
      <c r="C11033" s="63" t="s">
        <v>940</v>
      </c>
      <c r="D11033" s="64">
        <f>VLOOKUP(Pag_Inicio_Corr_mas_casos[[#This Row],[Corregimiento]],Hoja3!$A$2:$D$676,4,0)</f>
        <v>80806</v>
      </c>
      <c r="E11033" s="63">
        <v>11</v>
      </c>
    </row>
    <row r="11034" spans="1:5" x14ac:dyDescent="0.2">
      <c r="A11034" s="62">
        <v>44423</v>
      </c>
      <c r="B11034" s="63">
        <v>44423</v>
      </c>
      <c r="C11034" s="63" t="s">
        <v>943</v>
      </c>
      <c r="D11034" s="64">
        <f>VLOOKUP(Pag_Inicio_Corr_mas_casos[[#This Row],[Corregimiento]],Hoja3!$A$2:$D$676,4,0)</f>
        <v>80816</v>
      </c>
      <c r="E11034" s="63">
        <v>10</v>
      </c>
    </row>
    <row r="11035" spans="1:5" x14ac:dyDescent="0.2">
      <c r="A11035" s="62">
        <v>44423</v>
      </c>
      <c r="B11035" s="63">
        <v>44423</v>
      </c>
      <c r="C11035" s="63" t="s">
        <v>1298</v>
      </c>
      <c r="D11035" s="64">
        <f>VLOOKUP(Pag_Inicio_Corr_mas_casos[[#This Row],[Corregimiento]],Hoja3!$A$2:$D$676,4,0)</f>
        <v>130304</v>
      </c>
      <c r="E11035" s="63">
        <v>10</v>
      </c>
    </row>
    <row r="11036" spans="1:5" x14ac:dyDescent="0.2">
      <c r="A11036" s="62">
        <v>44423</v>
      </c>
      <c r="B11036" s="63">
        <v>44423</v>
      </c>
      <c r="C11036" s="63" t="s">
        <v>1019</v>
      </c>
      <c r="D11036" s="64">
        <f>VLOOKUP(Pag_Inicio_Corr_mas_casos[[#This Row],[Corregimiento]],Hoja3!$A$2:$D$676,4,0)</f>
        <v>81001</v>
      </c>
      <c r="E11036" s="63">
        <v>10</v>
      </c>
    </row>
    <row r="11037" spans="1:5" x14ac:dyDescent="0.2">
      <c r="A11037" s="62">
        <v>44423</v>
      </c>
      <c r="B11037" s="63">
        <v>44423</v>
      </c>
      <c r="C11037" s="63" t="s">
        <v>950</v>
      </c>
      <c r="D11037" s="64">
        <f>VLOOKUP(Pag_Inicio_Corr_mas_casos[[#This Row],[Corregimiento]],Hoja3!$A$2:$D$676,4,0)</f>
        <v>130107</v>
      </c>
      <c r="E11037" s="63">
        <v>9</v>
      </c>
    </row>
    <row r="11038" spans="1:5" x14ac:dyDescent="0.2">
      <c r="A11038" s="62">
        <v>44423</v>
      </c>
      <c r="B11038" s="63">
        <v>44423</v>
      </c>
      <c r="C11038" s="63" t="s">
        <v>946</v>
      </c>
      <c r="D11038" s="64">
        <f>VLOOKUP(Pag_Inicio_Corr_mas_casos[[#This Row],[Corregimiento]],Hoja3!$A$2:$D$676,4,0)</f>
        <v>80814</v>
      </c>
      <c r="E11038" s="63">
        <v>9</v>
      </c>
    </row>
    <row r="11039" spans="1:5" x14ac:dyDescent="0.2">
      <c r="A11039" s="62">
        <v>44423</v>
      </c>
      <c r="B11039" s="63">
        <v>44423</v>
      </c>
      <c r="C11039" s="63" t="s">
        <v>953</v>
      </c>
      <c r="D11039" s="64">
        <f>VLOOKUP(Pag_Inicio_Corr_mas_casos[[#This Row],[Corregimiento]],Hoja3!$A$2:$D$676,4,0)</f>
        <v>80817</v>
      </c>
      <c r="E11039" s="63">
        <v>8</v>
      </c>
    </row>
    <row r="11040" spans="1:5" x14ac:dyDescent="0.2">
      <c r="A11040" s="62">
        <v>44423</v>
      </c>
      <c r="B11040" s="63">
        <v>44423</v>
      </c>
      <c r="C11040" s="63" t="s">
        <v>1038</v>
      </c>
      <c r="D11040" s="64">
        <f>VLOOKUP(Pag_Inicio_Corr_mas_casos[[#This Row],[Corregimiento]],Hoja3!$A$2:$D$676,4,0)</f>
        <v>130108</v>
      </c>
      <c r="E11040" s="63">
        <v>8</v>
      </c>
    </row>
    <row r="11041" spans="1:5" x14ac:dyDescent="0.2">
      <c r="A11041" s="62">
        <v>44423</v>
      </c>
      <c r="B11041" s="63">
        <v>44423</v>
      </c>
      <c r="C11041" s="63" t="s">
        <v>994</v>
      </c>
      <c r="D11041" s="64">
        <f>VLOOKUP(Pag_Inicio_Corr_mas_casos[[#This Row],[Corregimiento]],Hoja3!$A$2:$D$676,4,0)</f>
        <v>130105</v>
      </c>
      <c r="E11041" s="63">
        <v>8</v>
      </c>
    </row>
    <row r="11042" spans="1:5" x14ac:dyDescent="0.2">
      <c r="A11042" s="62">
        <v>44423</v>
      </c>
      <c r="B11042" s="63">
        <v>44423</v>
      </c>
      <c r="C11042" s="63" t="s">
        <v>1015</v>
      </c>
      <c r="D11042" s="64">
        <f>VLOOKUP(Pag_Inicio_Corr_mas_casos[[#This Row],[Corregimiento]],Hoja3!$A$2:$D$676,4,0)</f>
        <v>130702</v>
      </c>
      <c r="E11042" s="63">
        <v>8</v>
      </c>
    </row>
    <row r="11043" spans="1:5" x14ac:dyDescent="0.2">
      <c r="A11043" s="62">
        <v>44423</v>
      </c>
      <c r="B11043" s="63">
        <v>44423</v>
      </c>
      <c r="C11043" s="63" t="s">
        <v>974</v>
      </c>
      <c r="D11043" s="64">
        <f>VLOOKUP(Pag_Inicio_Corr_mas_casos[[#This Row],[Corregimiento]],Hoja3!$A$2:$D$676,4,0)</f>
        <v>40203</v>
      </c>
      <c r="E11043" s="63">
        <v>8</v>
      </c>
    </row>
    <row r="11044" spans="1:5" x14ac:dyDescent="0.2">
      <c r="A11044" s="62">
        <v>44423</v>
      </c>
      <c r="B11044" s="63">
        <v>44423</v>
      </c>
      <c r="C11044" s="63" t="s">
        <v>1283</v>
      </c>
      <c r="D11044" s="64">
        <f>VLOOKUP(Pag_Inicio_Corr_mas_casos[[#This Row],[Corregimiento]],Hoja3!$A$2:$D$676,4,0)</f>
        <v>130410</v>
      </c>
      <c r="E11044" s="63">
        <v>7</v>
      </c>
    </row>
    <row r="11045" spans="1:5" x14ac:dyDescent="0.2">
      <c r="A11045" s="47">
        <v>44424</v>
      </c>
      <c r="B11045" s="48">
        <v>44424</v>
      </c>
      <c r="C11045" s="48" t="s">
        <v>1054</v>
      </c>
      <c r="D11045" s="49">
        <f>VLOOKUP(Pag_Inicio_Corr_mas_casos[[#This Row],[Corregimiento]],Hoja3!$A$2:$D$676,4,0)</f>
        <v>130102</v>
      </c>
      <c r="E11045" s="48">
        <v>18</v>
      </c>
    </row>
    <row r="11046" spans="1:5" x14ac:dyDescent="0.2">
      <c r="A11046" s="47">
        <v>44424</v>
      </c>
      <c r="B11046" s="48">
        <v>44424</v>
      </c>
      <c r="C11046" s="48" t="s">
        <v>1347</v>
      </c>
      <c r="D11046" s="49">
        <f>VLOOKUP(Pag_Inicio_Corr_mas_casos[[#This Row],[Corregimiento]],Hoja3!$A$2:$D$676,4,0)</f>
        <v>20505</v>
      </c>
      <c r="E11046" s="48">
        <v>15</v>
      </c>
    </row>
    <row r="11047" spans="1:5" x14ac:dyDescent="0.2">
      <c r="A11047" s="47">
        <v>44424</v>
      </c>
      <c r="B11047" s="48">
        <v>44424</v>
      </c>
      <c r="C11047" s="48" t="s">
        <v>1012</v>
      </c>
      <c r="D11047" s="49">
        <f>VLOOKUP(Pag_Inicio_Corr_mas_casos[[#This Row],[Corregimiento]],Hoja3!$A$2:$D$676,4,0)</f>
        <v>80819</v>
      </c>
      <c r="E11047" s="48">
        <v>12</v>
      </c>
    </row>
    <row r="11048" spans="1:5" x14ac:dyDescent="0.2">
      <c r="A11048" s="47">
        <v>44424</v>
      </c>
      <c r="B11048" s="48">
        <v>44424</v>
      </c>
      <c r="C11048" s="48" t="s">
        <v>1060</v>
      </c>
      <c r="D11048" s="49">
        <f>VLOOKUP(Pag_Inicio_Corr_mas_casos[[#This Row],[Corregimiento]],Hoja3!$A$2:$D$676,4,0)</f>
        <v>40601</v>
      </c>
      <c r="E11048" s="48">
        <v>12</v>
      </c>
    </row>
    <row r="11049" spans="1:5" x14ac:dyDescent="0.2">
      <c r="A11049" s="47">
        <v>44424</v>
      </c>
      <c r="B11049" s="48">
        <v>44424</v>
      </c>
      <c r="C11049" s="48" t="s">
        <v>961</v>
      </c>
      <c r="D11049" s="49">
        <f>VLOOKUP(Pag_Inicio_Corr_mas_casos[[#This Row],[Corregimiento]],Hoja3!$A$2:$D$676,4,0)</f>
        <v>20601</v>
      </c>
      <c r="E11049" s="48">
        <v>11</v>
      </c>
    </row>
    <row r="11050" spans="1:5" x14ac:dyDescent="0.2">
      <c r="A11050" s="47">
        <v>44424</v>
      </c>
      <c r="B11050" s="48">
        <v>44424</v>
      </c>
      <c r="C11050" s="48" t="s">
        <v>1147</v>
      </c>
      <c r="D11050" s="49">
        <f>VLOOKUP(Pag_Inicio_Corr_mas_casos[[#This Row],[Corregimiento]],Hoja3!$A$2:$D$676,4,0)</f>
        <v>20301</v>
      </c>
      <c r="E11050" s="48">
        <v>10</v>
      </c>
    </row>
    <row r="11051" spans="1:5" x14ac:dyDescent="0.2">
      <c r="A11051" s="47">
        <v>44424</v>
      </c>
      <c r="B11051" s="48">
        <v>44424</v>
      </c>
      <c r="C11051" s="48" t="s">
        <v>953</v>
      </c>
      <c r="D11051" s="49">
        <f>VLOOKUP(Pag_Inicio_Corr_mas_casos[[#This Row],[Corregimiento]],Hoja3!$A$2:$D$676,4,0)</f>
        <v>80817</v>
      </c>
      <c r="E11051" s="48">
        <v>10</v>
      </c>
    </row>
    <row r="11052" spans="1:5" x14ac:dyDescent="0.2">
      <c r="A11052" s="47">
        <v>44424</v>
      </c>
      <c r="B11052" s="48">
        <v>44424</v>
      </c>
      <c r="C11052" s="48" t="s">
        <v>967</v>
      </c>
      <c r="D11052" s="49">
        <f>VLOOKUP(Pag_Inicio_Corr_mas_casos[[#This Row],[Corregimiento]],Hoja3!$A$2:$D$676,4,0)</f>
        <v>30107</v>
      </c>
      <c r="E11052" s="48">
        <v>10</v>
      </c>
    </row>
    <row r="11053" spans="1:5" x14ac:dyDescent="0.2">
      <c r="A11053" s="47">
        <v>44424</v>
      </c>
      <c r="B11053" s="48">
        <v>44424</v>
      </c>
      <c r="C11053" s="48" t="s">
        <v>1022</v>
      </c>
      <c r="D11053" s="49">
        <f>VLOOKUP(Pag_Inicio_Corr_mas_casos[[#This Row],[Corregimiento]],Hoja3!$A$2:$D$676,4,0)</f>
        <v>91001</v>
      </c>
      <c r="E11053" s="48">
        <v>9</v>
      </c>
    </row>
    <row r="11054" spans="1:5" x14ac:dyDescent="0.2">
      <c r="A11054" s="47">
        <v>44424</v>
      </c>
      <c r="B11054" s="48">
        <v>44424</v>
      </c>
      <c r="C11054" s="48" t="s">
        <v>964</v>
      </c>
      <c r="D11054" s="49">
        <f>VLOOKUP(Pag_Inicio_Corr_mas_casos[[#This Row],[Corregimiento]],Hoja3!$A$2:$D$676,4,0)</f>
        <v>30113</v>
      </c>
      <c r="E11054" s="48">
        <v>8</v>
      </c>
    </row>
    <row r="11055" spans="1:5" x14ac:dyDescent="0.2">
      <c r="A11055" s="47">
        <v>44424</v>
      </c>
      <c r="B11055" s="48">
        <v>44424</v>
      </c>
      <c r="C11055" s="48" t="s">
        <v>956</v>
      </c>
      <c r="D11055" s="49">
        <f>VLOOKUP(Pag_Inicio_Corr_mas_casos[[#This Row],[Corregimiento]],Hoja3!$A$2:$D$676,4,0)</f>
        <v>80815</v>
      </c>
      <c r="E11055" s="48">
        <v>8</v>
      </c>
    </row>
    <row r="11056" spans="1:5" x14ac:dyDescent="0.2">
      <c r="A11056" s="47">
        <v>44424</v>
      </c>
      <c r="B11056" s="48">
        <v>44424</v>
      </c>
      <c r="C11056" s="48" t="s">
        <v>1036</v>
      </c>
      <c r="D11056" s="49">
        <f>VLOOKUP(Pag_Inicio_Corr_mas_casos[[#This Row],[Corregimiento]],Hoja3!$A$2:$D$676,4,0)</f>
        <v>130106</v>
      </c>
      <c r="E11056" s="48">
        <v>8</v>
      </c>
    </row>
    <row r="11057" spans="1:5" x14ac:dyDescent="0.2">
      <c r="A11057" s="47">
        <v>44424</v>
      </c>
      <c r="B11057" s="48">
        <v>44424</v>
      </c>
      <c r="C11057" s="48" t="s">
        <v>1051</v>
      </c>
      <c r="D11057" s="49">
        <f>VLOOKUP(Pag_Inicio_Corr_mas_casos[[#This Row],[Corregimiento]],Hoja3!$A$2:$D$676,4,0)</f>
        <v>20105</v>
      </c>
      <c r="E11057" s="48">
        <v>8</v>
      </c>
    </row>
    <row r="11058" spans="1:5" x14ac:dyDescent="0.2">
      <c r="A11058" s="47">
        <v>44424</v>
      </c>
      <c r="B11058" s="48">
        <v>44424</v>
      </c>
      <c r="C11058" s="48" t="s">
        <v>1068</v>
      </c>
      <c r="D11058" s="49">
        <f>VLOOKUP(Pag_Inicio_Corr_mas_casos[[#This Row],[Corregimiento]],Hoja3!$A$2:$D$676,4,0)</f>
        <v>130101</v>
      </c>
      <c r="E11058" s="48">
        <v>8</v>
      </c>
    </row>
    <row r="11059" spans="1:5" x14ac:dyDescent="0.2">
      <c r="A11059" s="47">
        <v>44424</v>
      </c>
      <c r="B11059" s="48">
        <v>44424</v>
      </c>
      <c r="C11059" s="48" t="s">
        <v>772</v>
      </c>
      <c r="D11059" s="49">
        <f>VLOOKUP(Pag_Inicio_Corr_mas_casos[[#This Row],[Corregimiento]],Hoja3!$A$2:$D$676,4,0)</f>
        <v>80821</v>
      </c>
      <c r="E11059" s="48">
        <v>8</v>
      </c>
    </row>
    <row r="11060" spans="1:5" x14ac:dyDescent="0.2">
      <c r="A11060" s="47">
        <v>44424</v>
      </c>
      <c r="B11060" s="48">
        <v>44424</v>
      </c>
      <c r="C11060" s="48" t="s">
        <v>938</v>
      </c>
      <c r="D11060" s="49">
        <f>VLOOKUP(Pag_Inicio_Corr_mas_casos[[#This Row],[Corregimiento]],Hoja3!$A$2:$D$676,4,0)</f>
        <v>130717</v>
      </c>
      <c r="E11060" s="48">
        <v>7</v>
      </c>
    </row>
    <row r="11061" spans="1:5" x14ac:dyDescent="0.2">
      <c r="A11061" s="47">
        <v>44424</v>
      </c>
      <c r="B11061" s="48">
        <v>44424</v>
      </c>
      <c r="C11061" s="48" t="s">
        <v>970</v>
      </c>
      <c r="D11061" s="49">
        <f>VLOOKUP(Pag_Inicio_Corr_mas_casos[[#This Row],[Corregimiento]],Hoja3!$A$2:$D$676,4,0)</f>
        <v>40606</v>
      </c>
      <c r="E11061" s="48">
        <v>7</v>
      </c>
    </row>
    <row r="11062" spans="1:5" x14ac:dyDescent="0.2">
      <c r="A11062" s="47">
        <v>44424</v>
      </c>
      <c r="B11062" s="48">
        <v>44424</v>
      </c>
      <c r="C11062" s="48" t="s">
        <v>944</v>
      </c>
      <c r="D11062" s="49">
        <f>VLOOKUP(Pag_Inicio_Corr_mas_casos[[#This Row],[Corregimiento]],Hoja3!$A$2:$D$676,4,0)</f>
        <v>130708</v>
      </c>
      <c r="E11062" s="48">
        <v>7</v>
      </c>
    </row>
    <row r="11063" spans="1:5" x14ac:dyDescent="0.2">
      <c r="A11063" s="47">
        <v>44424</v>
      </c>
      <c r="B11063" s="48">
        <v>44424</v>
      </c>
      <c r="C11063" s="48" t="s">
        <v>940</v>
      </c>
      <c r="D11063" s="49">
        <f>VLOOKUP(Pag_Inicio_Corr_mas_casos[[#This Row],[Corregimiento]],Hoja3!$A$2:$D$676,4,0)</f>
        <v>80806</v>
      </c>
      <c r="E11063" s="48">
        <v>7</v>
      </c>
    </row>
    <row r="11064" spans="1:5" x14ac:dyDescent="0.2">
      <c r="A11064" s="47">
        <v>44424</v>
      </c>
      <c r="B11064" s="48">
        <v>44424</v>
      </c>
      <c r="C11064" s="48" t="s">
        <v>1018</v>
      </c>
      <c r="D11064" s="49">
        <f>VLOOKUP(Pag_Inicio_Corr_mas_casos[[#This Row],[Corregimiento]],Hoja3!$A$2:$D$676,4,0)</f>
        <v>81008</v>
      </c>
      <c r="E11064" s="48">
        <v>7</v>
      </c>
    </row>
    <row r="11065" spans="1:5" x14ac:dyDescent="0.2">
      <c r="A11065" s="53">
        <v>44425</v>
      </c>
      <c r="B11065" s="54">
        <v>44425</v>
      </c>
      <c r="C11065" s="54" t="s">
        <v>943</v>
      </c>
      <c r="D11065" s="55">
        <f>VLOOKUP(Pag_Inicio_Corr_mas_casos[[#This Row],[Corregimiento]],Hoja3!$A$2:$D$676,4,0)</f>
        <v>80816</v>
      </c>
      <c r="E11065" s="54">
        <v>25</v>
      </c>
    </row>
    <row r="11066" spans="1:5" x14ac:dyDescent="0.2">
      <c r="A11066" s="53">
        <v>44425</v>
      </c>
      <c r="B11066" s="54">
        <v>44425</v>
      </c>
      <c r="C11066" s="54" t="s">
        <v>951</v>
      </c>
      <c r="D11066" s="55">
        <f>VLOOKUP(Pag_Inicio_Corr_mas_casos[[#This Row],[Corregimiento]],Hoja3!$A$2:$D$676,4,0)</f>
        <v>80813</v>
      </c>
      <c r="E11066" s="54">
        <v>23</v>
      </c>
    </row>
    <row r="11067" spans="1:5" x14ac:dyDescent="0.2">
      <c r="A11067" s="53">
        <v>44425</v>
      </c>
      <c r="B11067" s="54">
        <v>44425</v>
      </c>
      <c r="C11067" s="54" t="s">
        <v>1012</v>
      </c>
      <c r="D11067" s="55">
        <f>VLOOKUP(Pag_Inicio_Corr_mas_casos[[#This Row],[Corregimiento]],Hoja3!$A$2:$D$676,4,0)</f>
        <v>80819</v>
      </c>
      <c r="E11067" s="54">
        <v>20</v>
      </c>
    </row>
    <row r="11068" spans="1:5" x14ac:dyDescent="0.2">
      <c r="A11068" s="53">
        <v>44425</v>
      </c>
      <c r="B11068" s="54">
        <v>44425</v>
      </c>
      <c r="C11068" s="54" t="s">
        <v>956</v>
      </c>
      <c r="D11068" s="55">
        <f>VLOOKUP(Pag_Inicio_Corr_mas_casos[[#This Row],[Corregimiento]],Hoja3!$A$2:$D$676,4,0)</f>
        <v>80815</v>
      </c>
      <c r="E11068" s="54">
        <v>20</v>
      </c>
    </row>
    <row r="11069" spans="1:5" x14ac:dyDescent="0.2">
      <c r="A11069" s="53">
        <v>44425</v>
      </c>
      <c r="B11069" s="54">
        <v>44425</v>
      </c>
      <c r="C11069" s="54" t="s">
        <v>941</v>
      </c>
      <c r="D11069" s="55">
        <f>VLOOKUP(Pag_Inicio_Corr_mas_casos[[#This Row],[Corregimiento]],Hoja3!$A$2:$D$676,4,0)</f>
        <v>80823</v>
      </c>
      <c r="E11069" s="54">
        <v>20</v>
      </c>
    </row>
    <row r="11070" spans="1:5" x14ac:dyDescent="0.2">
      <c r="A11070" s="53">
        <v>44425</v>
      </c>
      <c r="B11070" s="54">
        <v>44425</v>
      </c>
      <c r="C11070" s="54" t="s">
        <v>954</v>
      </c>
      <c r="D11070" s="55">
        <f>VLOOKUP(Pag_Inicio_Corr_mas_casos[[#This Row],[Corregimiento]],Hoja3!$A$2:$D$676,4,0)</f>
        <v>80822</v>
      </c>
      <c r="E11070" s="54">
        <v>19</v>
      </c>
    </row>
    <row r="11071" spans="1:5" x14ac:dyDescent="0.2">
      <c r="A11071" s="53">
        <v>44425</v>
      </c>
      <c r="B11071" s="54">
        <v>44425</v>
      </c>
      <c r="C11071" s="54" t="s">
        <v>1011</v>
      </c>
      <c r="D11071" s="55">
        <f>VLOOKUP(Pag_Inicio_Corr_mas_casos[[#This Row],[Corregimiento]],Hoja3!$A$2:$D$676,4,0)</f>
        <v>80809</v>
      </c>
      <c r="E11071" s="54">
        <v>17</v>
      </c>
    </row>
    <row r="11072" spans="1:5" x14ac:dyDescent="0.2">
      <c r="A11072" s="53">
        <v>44425</v>
      </c>
      <c r="B11072" s="54">
        <v>44425</v>
      </c>
      <c r="C11072" s="54" t="s">
        <v>1022</v>
      </c>
      <c r="D11072" s="55">
        <f>VLOOKUP(Pag_Inicio_Corr_mas_casos[[#This Row],[Corregimiento]],Hoja3!$A$2:$D$676,4,0)</f>
        <v>91001</v>
      </c>
      <c r="E11072" s="54">
        <v>15</v>
      </c>
    </row>
    <row r="11073" spans="1:5" x14ac:dyDescent="0.2">
      <c r="A11073" s="53">
        <v>44425</v>
      </c>
      <c r="B11073" s="54">
        <v>44425</v>
      </c>
      <c r="C11073" s="54" t="s">
        <v>1046</v>
      </c>
      <c r="D11073" s="55">
        <f>VLOOKUP(Pag_Inicio_Corr_mas_casos[[#This Row],[Corregimiento]],Hoja3!$A$2:$D$676,4,0)</f>
        <v>80812</v>
      </c>
      <c r="E11073" s="54">
        <v>15</v>
      </c>
    </row>
    <row r="11074" spans="1:5" x14ac:dyDescent="0.2">
      <c r="A11074" s="53">
        <v>44425</v>
      </c>
      <c r="B11074" s="54">
        <v>44425</v>
      </c>
      <c r="C11074" s="54" t="s">
        <v>1054</v>
      </c>
      <c r="D11074" s="55">
        <f>VLOOKUP(Pag_Inicio_Corr_mas_casos[[#This Row],[Corregimiento]],Hoja3!$A$2:$D$676,4,0)</f>
        <v>130102</v>
      </c>
      <c r="E11074" s="54">
        <v>15</v>
      </c>
    </row>
    <row r="11075" spans="1:5" x14ac:dyDescent="0.2">
      <c r="A11075" s="53">
        <v>44425</v>
      </c>
      <c r="B11075" s="54">
        <v>44425</v>
      </c>
      <c r="C11075" s="54" t="s">
        <v>937</v>
      </c>
      <c r="D11075" s="55">
        <f>VLOOKUP(Pag_Inicio_Corr_mas_casos[[#This Row],[Corregimiento]],Hoja3!$A$2:$D$676,4,0)</f>
        <v>80810</v>
      </c>
      <c r="E11075" s="54">
        <v>13</v>
      </c>
    </row>
    <row r="11076" spans="1:5" x14ac:dyDescent="0.2">
      <c r="A11076" s="53">
        <v>44425</v>
      </c>
      <c r="B11076" s="54">
        <v>44425</v>
      </c>
      <c r="C11076" s="54" t="s">
        <v>1036</v>
      </c>
      <c r="D11076" s="55">
        <f>VLOOKUP(Pag_Inicio_Corr_mas_casos[[#This Row],[Corregimiento]],Hoja3!$A$2:$D$676,4,0)</f>
        <v>130106</v>
      </c>
      <c r="E11076" s="54">
        <v>13</v>
      </c>
    </row>
    <row r="11077" spans="1:5" x14ac:dyDescent="0.2">
      <c r="A11077" s="53">
        <v>44425</v>
      </c>
      <c r="B11077" s="54">
        <v>44425</v>
      </c>
      <c r="C11077" s="54" t="s">
        <v>772</v>
      </c>
      <c r="D11077" s="55">
        <f>VLOOKUP(Pag_Inicio_Corr_mas_casos[[#This Row],[Corregimiento]],Hoja3!$A$2:$D$676,4,0)</f>
        <v>80821</v>
      </c>
      <c r="E11077" s="54">
        <v>11</v>
      </c>
    </row>
    <row r="11078" spans="1:5" x14ac:dyDescent="0.2">
      <c r="A11078" s="53">
        <v>44425</v>
      </c>
      <c r="B11078" s="54">
        <v>44425</v>
      </c>
      <c r="C11078" s="54" t="s">
        <v>940</v>
      </c>
      <c r="D11078" s="55">
        <f>VLOOKUP(Pag_Inicio_Corr_mas_casos[[#This Row],[Corregimiento]],Hoja3!$A$2:$D$676,4,0)</f>
        <v>80806</v>
      </c>
      <c r="E11078" s="54">
        <v>11</v>
      </c>
    </row>
    <row r="11079" spans="1:5" x14ac:dyDescent="0.2">
      <c r="A11079" s="53">
        <v>44425</v>
      </c>
      <c r="B11079" s="54">
        <v>44425</v>
      </c>
      <c r="C11079" s="54" t="s">
        <v>953</v>
      </c>
      <c r="D11079" s="55">
        <f>VLOOKUP(Pag_Inicio_Corr_mas_casos[[#This Row],[Corregimiento]],Hoja3!$A$2:$D$676,4,0)</f>
        <v>80817</v>
      </c>
      <c r="E11079" s="54">
        <v>11</v>
      </c>
    </row>
    <row r="11080" spans="1:5" x14ac:dyDescent="0.2">
      <c r="A11080" s="53">
        <v>44425</v>
      </c>
      <c r="B11080" s="54">
        <v>44425</v>
      </c>
      <c r="C11080" s="54" t="s">
        <v>947</v>
      </c>
      <c r="D11080" s="55">
        <f>VLOOKUP(Pag_Inicio_Corr_mas_casos[[#This Row],[Corregimiento]],Hoja3!$A$2:$D$676,4,0)</f>
        <v>80826</v>
      </c>
      <c r="E11080" s="54">
        <v>11</v>
      </c>
    </row>
    <row r="11081" spans="1:5" x14ac:dyDescent="0.2">
      <c r="A11081" s="53">
        <v>44425</v>
      </c>
      <c r="B11081" s="54">
        <v>44425</v>
      </c>
      <c r="C11081" s="54" t="s">
        <v>945</v>
      </c>
      <c r="D11081" s="55">
        <f>VLOOKUP(Pag_Inicio_Corr_mas_casos[[#This Row],[Corregimiento]],Hoja3!$A$2:$D$676,4,0)</f>
        <v>81007</v>
      </c>
      <c r="E11081" s="54">
        <v>11</v>
      </c>
    </row>
    <row r="11082" spans="1:5" x14ac:dyDescent="0.2">
      <c r="A11082" s="53">
        <v>44425</v>
      </c>
      <c r="B11082" s="54">
        <v>44425</v>
      </c>
      <c r="C11082" s="54" t="s">
        <v>942</v>
      </c>
      <c r="D11082" s="55">
        <f>VLOOKUP(Pag_Inicio_Corr_mas_casos[[#This Row],[Corregimiento]],Hoja3!$A$2:$D$676,4,0)</f>
        <v>80807</v>
      </c>
      <c r="E11082" s="54">
        <v>9</v>
      </c>
    </row>
    <row r="11083" spans="1:5" x14ac:dyDescent="0.2">
      <c r="A11083" s="53">
        <v>44425</v>
      </c>
      <c r="B11083" s="54">
        <v>44425</v>
      </c>
      <c r="C11083" s="54" t="s">
        <v>1021</v>
      </c>
      <c r="D11083" s="55">
        <f>VLOOKUP(Pag_Inicio_Corr_mas_casos[[#This Row],[Corregimiento]],Hoja3!$A$2:$D$676,4,0)</f>
        <v>81003</v>
      </c>
      <c r="E11083" s="54">
        <v>8</v>
      </c>
    </row>
    <row r="11084" spans="1:5" x14ac:dyDescent="0.2">
      <c r="A11084" s="53">
        <v>44425</v>
      </c>
      <c r="B11084" s="54">
        <v>44425</v>
      </c>
      <c r="C11084" s="54" t="s">
        <v>1015</v>
      </c>
      <c r="D11084" s="55">
        <f>VLOOKUP(Pag_Inicio_Corr_mas_casos[[#This Row],[Corregimiento]],Hoja3!$A$2:$D$676,4,0)</f>
        <v>130702</v>
      </c>
      <c r="E11084" s="54">
        <v>8</v>
      </c>
    </row>
    <row r="11085" spans="1:5" x14ac:dyDescent="0.2">
      <c r="A11085" s="43">
        <v>44426</v>
      </c>
      <c r="B11085" s="186">
        <v>44426</v>
      </c>
      <c r="C11085" s="41" t="s">
        <v>944</v>
      </c>
      <c r="D11085" s="187">
        <f>VLOOKUP(Pag_Inicio_Corr_mas_casos[[#This Row],[Corregimiento]],Hoja3!$A$2:$D$676,4,0)</f>
        <v>130708</v>
      </c>
      <c r="E11085" s="41">
        <v>24</v>
      </c>
    </row>
    <row r="11086" spans="1:5" x14ac:dyDescent="0.2">
      <c r="A11086" s="43">
        <v>44426</v>
      </c>
      <c r="B11086" s="186">
        <v>44426</v>
      </c>
      <c r="C11086" s="41" t="s">
        <v>1046</v>
      </c>
      <c r="D11086" s="187">
        <f>VLOOKUP(Pag_Inicio_Corr_mas_casos[[#This Row],[Corregimiento]],Hoja3!$A$2:$D$676,4,0)</f>
        <v>80812</v>
      </c>
      <c r="E11086" s="41">
        <v>24</v>
      </c>
    </row>
    <row r="11087" spans="1:5" x14ac:dyDescent="0.2">
      <c r="A11087" s="43">
        <v>44426</v>
      </c>
      <c r="B11087" s="186">
        <v>44426</v>
      </c>
      <c r="C11087" s="41" t="s">
        <v>1011</v>
      </c>
      <c r="D11087" s="187">
        <f>VLOOKUP(Pag_Inicio_Corr_mas_casos[[#This Row],[Corregimiento]],Hoja3!$A$2:$D$676,4,0)</f>
        <v>80809</v>
      </c>
      <c r="E11087" s="41">
        <v>20</v>
      </c>
    </row>
    <row r="11088" spans="1:5" x14ac:dyDescent="0.2">
      <c r="A11088" s="43">
        <v>44426</v>
      </c>
      <c r="B11088" s="186">
        <v>44426</v>
      </c>
      <c r="C11088" s="41" t="s">
        <v>991</v>
      </c>
      <c r="D11088" s="187">
        <f>VLOOKUP(Pag_Inicio_Corr_mas_casos[[#This Row],[Corregimiento]],Hoja3!$A$2:$D$676,4,0)</f>
        <v>130706</v>
      </c>
      <c r="E11088" s="41">
        <v>19</v>
      </c>
    </row>
    <row r="11089" spans="1:5" x14ac:dyDescent="0.2">
      <c r="A11089" s="43">
        <v>44426</v>
      </c>
      <c r="B11089" s="186">
        <v>44426</v>
      </c>
      <c r="C11089" s="41" t="s">
        <v>1012</v>
      </c>
      <c r="D11089" s="187">
        <f>VLOOKUP(Pag_Inicio_Corr_mas_casos[[#This Row],[Corregimiento]],Hoja3!$A$2:$D$676,4,0)</f>
        <v>80819</v>
      </c>
      <c r="E11089" s="41">
        <v>18</v>
      </c>
    </row>
    <row r="11090" spans="1:5" x14ac:dyDescent="0.2">
      <c r="A11090" s="43">
        <v>44426</v>
      </c>
      <c r="B11090" s="186">
        <v>44426</v>
      </c>
      <c r="C11090" s="41" t="s">
        <v>943</v>
      </c>
      <c r="D11090" s="187">
        <f>VLOOKUP(Pag_Inicio_Corr_mas_casos[[#This Row],[Corregimiento]],Hoja3!$A$2:$D$676,4,0)</f>
        <v>80816</v>
      </c>
      <c r="E11090" s="41">
        <v>17</v>
      </c>
    </row>
    <row r="11091" spans="1:5" x14ac:dyDescent="0.2">
      <c r="A11091" s="43">
        <v>44426</v>
      </c>
      <c r="B11091" s="186">
        <v>44426</v>
      </c>
      <c r="C11091" s="41" t="s">
        <v>939</v>
      </c>
      <c r="D11091" s="187">
        <f>VLOOKUP(Pag_Inicio_Corr_mas_casos[[#This Row],[Corregimiento]],Hoja3!$A$2:$D$676,4,0)</f>
        <v>81009</v>
      </c>
      <c r="E11091" s="41">
        <v>16</v>
      </c>
    </row>
    <row r="11092" spans="1:5" x14ac:dyDescent="0.2">
      <c r="A11092" s="43">
        <v>44426</v>
      </c>
      <c r="B11092" s="186">
        <v>44426</v>
      </c>
      <c r="C11092" s="41" t="s">
        <v>953</v>
      </c>
      <c r="D11092" s="187">
        <f>VLOOKUP(Pag_Inicio_Corr_mas_casos[[#This Row],[Corregimiento]],Hoja3!$A$2:$D$676,4,0)</f>
        <v>80817</v>
      </c>
      <c r="E11092" s="41">
        <v>15</v>
      </c>
    </row>
    <row r="11093" spans="1:5" x14ac:dyDescent="0.2">
      <c r="A11093" s="43">
        <v>44426</v>
      </c>
      <c r="B11093" s="186">
        <v>44426</v>
      </c>
      <c r="C11093" s="41" t="s">
        <v>961</v>
      </c>
      <c r="D11093" s="187">
        <f>VLOOKUP(Pag_Inicio_Corr_mas_casos[[#This Row],[Corregimiento]],Hoja3!$A$2:$D$676,4,0)</f>
        <v>20601</v>
      </c>
      <c r="E11093" s="41">
        <v>14</v>
      </c>
    </row>
    <row r="11094" spans="1:5" x14ac:dyDescent="0.2">
      <c r="A11094" s="43">
        <v>44426</v>
      </c>
      <c r="B11094" s="186">
        <v>44426</v>
      </c>
      <c r="C11094" s="41" t="s">
        <v>1036</v>
      </c>
      <c r="D11094" s="187">
        <f>VLOOKUP(Pag_Inicio_Corr_mas_casos[[#This Row],[Corregimiento]],Hoja3!$A$2:$D$676,4,0)</f>
        <v>130106</v>
      </c>
      <c r="E11094" s="41">
        <v>14</v>
      </c>
    </row>
    <row r="11095" spans="1:5" x14ac:dyDescent="0.2">
      <c r="A11095" s="43">
        <v>44426</v>
      </c>
      <c r="B11095" s="186">
        <v>44426</v>
      </c>
      <c r="C11095" s="41" t="s">
        <v>956</v>
      </c>
      <c r="D11095" s="187">
        <f>VLOOKUP(Pag_Inicio_Corr_mas_casos[[#This Row],[Corregimiento]],Hoja3!$A$2:$D$676,4,0)</f>
        <v>80815</v>
      </c>
      <c r="E11095" s="41">
        <v>14</v>
      </c>
    </row>
    <row r="11096" spans="1:5" x14ac:dyDescent="0.2">
      <c r="A11096" s="43">
        <v>44426</v>
      </c>
      <c r="B11096" s="186">
        <v>44426</v>
      </c>
      <c r="C11096" s="41" t="s">
        <v>1027</v>
      </c>
      <c r="D11096" s="187">
        <f>VLOOKUP(Pag_Inicio_Corr_mas_casos[[#This Row],[Corregimiento]],Hoja3!$A$2:$D$676,4,0)</f>
        <v>30103</v>
      </c>
      <c r="E11096" s="41">
        <v>13</v>
      </c>
    </row>
    <row r="11097" spans="1:5" x14ac:dyDescent="0.2">
      <c r="A11097" s="43">
        <v>44426</v>
      </c>
      <c r="B11097" s="186">
        <v>44426</v>
      </c>
      <c r="C11097" s="41" t="s">
        <v>1068</v>
      </c>
      <c r="D11097" s="187">
        <f>VLOOKUP(Pag_Inicio_Corr_mas_casos[[#This Row],[Corregimiento]],Hoja3!$A$2:$D$676,4,0)</f>
        <v>130101</v>
      </c>
      <c r="E11097" s="41">
        <v>13</v>
      </c>
    </row>
    <row r="11098" spans="1:5" x14ac:dyDescent="0.2">
      <c r="A11098" s="43">
        <v>44426</v>
      </c>
      <c r="B11098" s="186">
        <v>44426</v>
      </c>
      <c r="C11098" s="41" t="s">
        <v>942</v>
      </c>
      <c r="D11098" s="187">
        <f>VLOOKUP(Pag_Inicio_Corr_mas_casos[[#This Row],[Corregimiento]],Hoja3!$A$2:$D$676,4,0)</f>
        <v>80807</v>
      </c>
      <c r="E11098" s="41">
        <v>13</v>
      </c>
    </row>
    <row r="11099" spans="1:5" x14ac:dyDescent="0.2">
      <c r="A11099" s="43">
        <v>44426</v>
      </c>
      <c r="B11099" s="186">
        <v>44426</v>
      </c>
      <c r="C11099" s="41" t="s">
        <v>1003</v>
      </c>
      <c r="D11099" s="187">
        <f>VLOOKUP(Pag_Inicio_Corr_mas_casos[[#This Row],[Corregimiento]],Hoja3!$A$2:$D$676,4,0)</f>
        <v>40611</v>
      </c>
      <c r="E11099" s="41">
        <v>13</v>
      </c>
    </row>
    <row r="11100" spans="1:5" x14ac:dyDescent="0.2">
      <c r="A11100" s="43">
        <v>44426</v>
      </c>
      <c r="B11100" s="186">
        <v>44426</v>
      </c>
      <c r="C11100" s="41" t="s">
        <v>954</v>
      </c>
      <c r="D11100" s="187">
        <f>VLOOKUP(Pag_Inicio_Corr_mas_casos[[#This Row],[Corregimiento]],Hoja3!$A$2:$D$676,4,0)</f>
        <v>80822</v>
      </c>
      <c r="E11100" s="41">
        <v>13</v>
      </c>
    </row>
    <row r="11101" spans="1:5" x14ac:dyDescent="0.2">
      <c r="A11101" s="43">
        <v>44426</v>
      </c>
      <c r="B11101" s="186">
        <v>44426</v>
      </c>
      <c r="C11101" s="41" t="s">
        <v>1032</v>
      </c>
      <c r="D11101" s="187">
        <f>VLOOKUP(Pag_Inicio_Corr_mas_casos[[#This Row],[Corregimiento]],Hoja3!$A$2:$D$676,4,0)</f>
        <v>30104</v>
      </c>
      <c r="E11101" s="41">
        <v>12</v>
      </c>
    </row>
    <row r="11102" spans="1:5" x14ac:dyDescent="0.2">
      <c r="A11102" s="43">
        <v>44426</v>
      </c>
      <c r="B11102" s="186">
        <v>44426</v>
      </c>
      <c r="C11102" s="41" t="s">
        <v>937</v>
      </c>
      <c r="D11102" s="187">
        <f>VLOOKUP(Pag_Inicio_Corr_mas_casos[[#This Row],[Corregimiento]],Hoja3!$A$2:$D$676,4,0)</f>
        <v>80810</v>
      </c>
      <c r="E11102" s="41">
        <v>12</v>
      </c>
    </row>
    <row r="11103" spans="1:5" x14ac:dyDescent="0.2">
      <c r="A11103" s="43">
        <v>44426</v>
      </c>
      <c r="B11103" s="186">
        <v>44426</v>
      </c>
      <c r="C11103" s="41" t="s">
        <v>950</v>
      </c>
      <c r="D11103" s="187">
        <f>VLOOKUP(Pag_Inicio_Corr_mas_casos[[#This Row],[Corregimiento]],Hoja3!$A$2:$D$676,4,0)</f>
        <v>130107</v>
      </c>
      <c r="E11103" s="41">
        <v>12</v>
      </c>
    </row>
    <row r="11104" spans="1:5" x14ac:dyDescent="0.2">
      <c r="A11104" s="43">
        <v>44426</v>
      </c>
      <c r="B11104" s="186">
        <v>44426</v>
      </c>
      <c r="C11104" s="41" t="s">
        <v>1022</v>
      </c>
      <c r="D11104" s="187">
        <f>VLOOKUP(Pag_Inicio_Corr_mas_casos[[#This Row],[Corregimiento]],Hoja3!$A$2:$D$676,4,0)</f>
        <v>91001</v>
      </c>
      <c r="E11104" s="41">
        <v>12</v>
      </c>
    </row>
    <row r="11105" spans="1:5" x14ac:dyDescent="0.2">
      <c r="A11105" s="35">
        <v>44427</v>
      </c>
      <c r="B11105" s="188">
        <v>44427</v>
      </c>
      <c r="C11105" s="36" t="s">
        <v>943</v>
      </c>
      <c r="D11105" s="189">
        <f>VLOOKUP(Pag_Inicio_Corr_mas_casos[[#This Row],[Corregimiento]],Hoja3!$A$2:$D$676,4,0)</f>
        <v>80816</v>
      </c>
      <c r="E11105" s="36">
        <v>25</v>
      </c>
    </row>
    <row r="11106" spans="1:5" x14ac:dyDescent="0.2">
      <c r="A11106" s="35">
        <v>44427</v>
      </c>
      <c r="B11106" s="188">
        <v>44427</v>
      </c>
      <c r="C11106" s="36" t="s">
        <v>953</v>
      </c>
      <c r="D11106" s="189">
        <f>VLOOKUP(Pag_Inicio_Corr_mas_casos[[#This Row],[Corregimiento]],Hoja3!$A$2:$D$676,4,0)</f>
        <v>80817</v>
      </c>
      <c r="E11106" s="36">
        <v>22</v>
      </c>
    </row>
    <row r="11107" spans="1:5" x14ac:dyDescent="0.2">
      <c r="A11107" s="35">
        <v>44427</v>
      </c>
      <c r="B11107" s="188">
        <v>44427</v>
      </c>
      <c r="C11107" s="36" t="s">
        <v>1068</v>
      </c>
      <c r="D11107" s="189">
        <f>VLOOKUP(Pag_Inicio_Corr_mas_casos[[#This Row],[Corregimiento]],Hoja3!$A$2:$D$676,4,0)</f>
        <v>130101</v>
      </c>
      <c r="E11107" s="36">
        <v>22</v>
      </c>
    </row>
    <row r="11108" spans="1:5" x14ac:dyDescent="0.2">
      <c r="A11108" s="35">
        <v>44427</v>
      </c>
      <c r="B11108" s="188">
        <v>44427</v>
      </c>
      <c r="C11108" s="36" t="s">
        <v>1054</v>
      </c>
      <c r="D11108" s="189">
        <f>VLOOKUP(Pag_Inicio_Corr_mas_casos[[#This Row],[Corregimiento]],Hoja3!$A$2:$D$676,4,0)</f>
        <v>130102</v>
      </c>
      <c r="E11108" s="36">
        <v>20</v>
      </c>
    </row>
    <row r="11109" spans="1:5" x14ac:dyDescent="0.2">
      <c r="A11109" s="35">
        <v>44427</v>
      </c>
      <c r="B11109" s="188">
        <v>44427</v>
      </c>
      <c r="C11109" s="36" t="s">
        <v>772</v>
      </c>
      <c r="D11109" s="189">
        <f>VLOOKUP(Pag_Inicio_Corr_mas_casos[[#This Row],[Corregimiento]],Hoja3!$A$2:$D$676,4,0)</f>
        <v>80821</v>
      </c>
      <c r="E11109" s="36">
        <v>20</v>
      </c>
    </row>
    <row r="11110" spans="1:5" x14ac:dyDescent="0.2">
      <c r="A11110" s="35">
        <v>44427</v>
      </c>
      <c r="B11110" s="188">
        <v>44427</v>
      </c>
      <c r="C11110" s="36" t="s">
        <v>1012</v>
      </c>
      <c r="D11110" s="189">
        <f>VLOOKUP(Pag_Inicio_Corr_mas_casos[[#This Row],[Corregimiento]],Hoja3!$A$2:$D$676,4,0)</f>
        <v>80819</v>
      </c>
      <c r="E11110" s="36">
        <v>19</v>
      </c>
    </row>
    <row r="11111" spans="1:5" x14ac:dyDescent="0.2">
      <c r="A11111" s="35">
        <v>44427</v>
      </c>
      <c r="B11111" s="188">
        <v>44427</v>
      </c>
      <c r="C11111" s="36" t="s">
        <v>954</v>
      </c>
      <c r="D11111" s="189">
        <f>VLOOKUP(Pag_Inicio_Corr_mas_casos[[#This Row],[Corregimiento]],Hoja3!$A$2:$D$676,4,0)</f>
        <v>80822</v>
      </c>
      <c r="E11111" s="36">
        <v>19</v>
      </c>
    </row>
    <row r="11112" spans="1:5" x14ac:dyDescent="0.2">
      <c r="A11112" s="35">
        <v>44427</v>
      </c>
      <c r="B11112" s="188">
        <v>44427</v>
      </c>
      <c r="C11112" s="36" t="s">
        <v>939</v>
      </c>
      <c r="D11112" s="189">
        <f>VLOOKUP(Pag_Inicio_Corr_mas_casos[[#This Row],[Corregimiento]],Hoja3!$A$2:$D$676,4,0)</f>
        <v>81009</v>
      </c>
      <c r="E11112" s="36">
        <v>17</v>
      </c>
    </row>
    <row r="11113" spans="1:5" x14ac:dyDescent="0.2">
      <c r="A11113" s="35">
        <v>44427</v>
      </c>
      <c r="B11113" s="188">
        <v>44427</v>
      </c>
      <c r="C11113" s="36" t="s">
        <v>937</v>
      </c>
      <c r="D11113" s="189">
        <f>VLOOKUP(Pag_Inicio_Corr_mas_casos[[#This Row],[Corregimiento]],Hoja3!$A$2:$D$676,4,0)</f>
        <v>80810</v>
      </c>
      <c r="E11113" s="36">
        <v>17</v>
      </c>
    </row>
    <row r="11114" spans="1:5" x14ac:dyDescent="0.2">
      <c r="A11114" s="35">
        <v>44427</v>
      </c>
      <c r="B11114" s="188">
        <v>44427</v>
      </c>
      <c r="C11114" s="36" t="s">
        <v>1011</v>
      </c>
      <c r="D11114" s="189">
        <f>VLOOKUP(Pag_Inicio_Corr_mas_casos[[#This Row],[Corregimiento]],Hoja3!$A$2:$D$676,4,0)</f>
        <v>80809</v>
      </c>
      <c r="E11114" s="36">
        <v>17</v>
      </c>
    </row>
    <row r="11115" spans="1:5" x14ac:dyDescent="0.2">
      <c r="A11115" s="35">
        <v>44427</v>
      </c>
      <c r="B11115" s="188">
        <v>44427</v>
      </c>
      <c r="C11115" s="36" t="s">
        <v>1019</v>
      </c>
      <c r="D11115" s="189">
        <f>VLOOKUP(Pag_Inicio_Corr_mas_casos[[#This Row],[Corregimiento]],Hoja3!$A$2:$D$676,4,0)</f>
        <v>81001</v>
      </c>
      <c r="E11115" s="36">
        <v>16</v>
      </c>
    </row>
    <row r="11116" spans="1:5" x14ac:dyDescent="0.2">
      <c r="A11116" s="35">
        <v>44427</v>
      </c>
      <c r="B11116" s="188">
        <v>44427</v>
      </c>
      <c r="C11116" s="36" t="s">
        <v>951</v>
      </c>
      <c r="D11116" s="189">
        <f>VLOOKUP(Pag_Inicio_Corr_mas_casos[[#This Row],[Corregimiento]],Hoja3!$A$2:$D$676,4,0)</f>
        <v>80813</v>
      </c>
      <c r="E11116" s="36">
        <v>16</v>
      </c>
    </row>
    <row r="11117" spans="1:5" x14ac:dyDescent="0.2">
      <c r="A11117" s="35">
        <v>44427</v>
      </c>
      <c r="B11117" s="188">
        <v>44427</v>
      </c>
      <c r="C11117" s="36" t="s">
        <v>974</v>
      </c>
      <c r="D11117" s="189">
        <f>VLOOKUP(Pag_Inicio_Corr_mas_casos[[#This Row],[Corregimiento]],Hoja3!$A$2:$D$676,4,0)</f>
        <v>40203</v>
      </c>
      <c r="E11117" s="36">
        <v>16</v>
      </c>
    </row>
    <row r="11118" spans="1:5" x14ac:dyDescent="0.2">
      <c r="A11118" s="35">
        <v>44427</v>
      </c>
      <c r="B11118" s="188">
        <v>44427</v>
      </c>
      <c r="C11118" s="36" t="s">
        <v>1036</v>
      </c>
      <c r="D11118" s="189">
        <f>VLOOKUP(Pag_Inicio_Corr_mas_casos[[#This Row],[Corregimiento]],Hoja3!$A$2:$D$676,4,0)</f>
        <v>130106</v>
      </c>
      <c r="E11118" s="36">
        <v>16</v>
      </c>
    </row>
    <row r="11119" spans="1:5" x14ac:dyDescent="0.2">
      <c r="A11119" s="35">
        <v>44427</v>
      </c>
      <c r="B11119" s="188">
        <v>44427</v>
      </c>
      <c r="C11119" s="36" t="s">
        <v>944</v>
      </c>
      <c r="D11119" s="189">
        <f>VLOOKUP(Pag_Inicio_Corr_mas_casos[[#This Row],[Corregimiento]],Hoja3!$A$2:$D$676,4,0)</f>
        <v>130708</v>
      </c>
      <c r="E11119" s="36">
        <v>14</v>
      </c>
    </row>
    <row r="11120" spans="1:5" x14ac:dyDescent="0.2">
      <c r="A11120" s="35">
        <v>44427</v>
      </c>
      <c r="B11120" s="188">
        <v>44427</v>
      </c>
      <c r="C11120" s="36" t="s">
        <v>1147</v>
      </c>
      <c r="D11120" s="189">
        <f>VLOOKUP(Pag_Inicio_Corr_mas_casos[[#This Row],[Corregimiento]],Hoja3!$A$2:$D$676,4,0)</f>
        <v>20301</v>
      </c>
      <c r="E11120" s="36">
        <v>12</v>
      </c>
    </row>
    <row r="11121" spans="1:5" x14ac:dyDescent="0.2">
      <c r="A11121" s="35">
        <v>44427</v>
      </c>
      <c r="B11121" s="188">
        <v>44427</v>
      </c>
      <c r="C11121" s="36" t="s">
        <v>938</v>
      </c>
      <c r="D11121" s="189">
        <f>VLOOKUP(Pag_Inicio_Corr_mas_casos[[#This Row],[Corregimiento]],Hoja3!$A$2:$D$676,4,0)</f>
        <v>130717</v>
      </c>
      <c r="E11121" s="36">
        <v>12</v>
      </c>
    </row>
    <row r="11122" spans="1:5" x14ac:dyDescent="0.2">
      <c r="A11122" s="35">
        <v>44427</v>
      </c>
      <c r="B11122" s="188">
        <v>44427</v>
      </c>
      <c r="C11122" s="36" t="s">
        <v>1015</v>
      </c>
      <c r="D11122" s="189">
        <f>VLOOKUP(Pag_Inicio_Corr_mas_casos[[#This Row],[Corregimiento]],Hoja3!$A$2:$D$676,4,0)</f>
        <v>130702</v>
      </c>
      <c r="E11122" s="36">
        <v>12</v>
      </c>
    </row>
    <row r="11123" spans="1:5" x14ac:dyDescent="0.2">
      <c r="A11123" s="35">
        <v>44427</v>
      </c>
      <c r="B11123" s="188">
        <v>44427</v>
      </c>
      <c r="C11123" s="36" t="s">
        <v>1046</v>
      </c>
      <c r="D11123" s="189">
        <f>VLOOKUP(Pag_Inicio_Corr_mas_casos[[#This Row],[Corregimiento]],Hoja3!$A$2:$D$676,4,0)</f>
        <v>80812</v>
      </c>
      <c r="E11123" s="36">
        <v>12</v>
      </c>
    </row>
    <row r="11124" spans="1:5" x14ac:dyDescent="0.2">
      <c r="A11124" s="35">
        <v>44427</v>
      </c>
      <c r="B11124" s="188">
        <v>44427</v>
      </c>
      <c r="C11124" s="36" t="s">
        <v>1234</v>
      </c>
      <c r="D11124" s="189">
        <f>VLOOKUP(Pag_Inicio_Corr_mas_casos[[#This Row],[Corregimiento]],Hoja3!$A$2:$D$676,4,0)</f>
        <v>60202</v>
      </c>
      <c r="E11124" s="36">
        <v>11</v>
      </c>
    </row>
    <row r="11125" spans="1:5" x14ac:dyDescent="0.2">
      <c r="A11125" s="47">
        <v>44428</v>
      </c>
      <c r="B11125" s="196">
        <v>44428</v>
      </c>
      <c r="C11125" s="48" t="s">
        <v>1011</v>
      </c>
      <c r="D11125" s="197">
        <f>VLOOKUP(Pag_Inicio_Corr_mas_casos[[#This Row],[Corregimiento]],Hoja3!$A$2:$D$676,4,0)</f>
        <v>80809</v>
      </c>
      <c r="E11125" s="48">
        <v>21</v>
      </c>
    </row>
    <row r="11126" spans="1:5" x14ac:dyDescent="0.2">
      <c r="A11126" s="47">
        <v>44428</v>
      </c>
      <c r="B11126" s="196">
        <v>44428</v>
      </c>
      <c r="C11126" s="48" t="s">
        <v>1019</v>
      </c>
      <c r="D11126" s="197">
        <f>VLOOKUP(Pag_Inicio_Corr_mas_casos[[#This Row],[Corregimiento]],Hoja3!$A$2:$D$676,4,0)</f>
        <v>81001</v>
      </c>
      <c r="E11126" s="48">
        <v>18</v>
      </c>
    </row>
    <row r="11127" spans="1:5" x14ac:dyDescent="0.2">
      <c r="A11127" s="47">
        <v>44428</v>
      </c>
      <c r="B11127" s="196">
        <v>44428</v>
      </c>
      <c r="C11127" s="48" t="s">
        <v>1012</v>
      </c>
      <c r="D11127" s="197">
        <f>VLOOKUP(Pag_Inicio_Corr_mas_casos[[#This Row],[Corregimiento]],Hoja3!$A$2:$D$676,4,0)</f>
        <v>80819</v>
      </c>
      <c r="E11127" s="48">
        <v>16</v>
      </c>
    </row>
    <row r="11128" spans="1:5" x14ac:dyDescent="0.2">
      <c r="A11128" s="47">
        <v>44428</v>
      </c>
      <c r="B11128" s="196">
        <v>44428</v>
      </c>
      <c r="C11128" s="48" t="s">
        <v>944</v>
      </c>
      <c r="D11128" s="197">
        <f>VLOOKUP(Pag_Inicio_Corr_mas_casos[[#This Row],[Corregimiento]],Hoja3!$A$2:$D$676,4,0)</f>
        <v>130708</v>
      </c>
      <c r="E11128" s="48">
        <v>15</v>
      </c>
    </row>
    <row r="11129" spans="1:5" x14ac:dyDescent="0.2">
      <c r="A11129" s="47">
        <v>44428</v>
      </c>
      <c r="B11129" s="196">
        <v>44428</v>
      </c>
      <c r="C11129" s="48" t="s">
        <v>953</v>
      </c>
      <c r="D11129" s="197">
        <f>VLOOKUP(Pag_Inicio_Corr_mas_casos[[#This Row],[Corregimiento]],Hoja3!$A$2:$D$676,4,0)</f>
        <v>80817</v>
      </c>
      <c r="E11129" s="48">
        <v>14</v>
      </c>
    </row>
    <row r="11130" spans="1:5" x14ac:dyDescent="0.2">
      <c r="A11130" s="47">
        <v>44428</v>
      </c>
      <c r="B11130" s="196">
        <v>44428</v>
      </c>
      <c r="C11130" s="48" t="s">
        <v>772</v>
      </c>
      <c r="D11130" s="197">
        <f>VLOOKUP(Pag_Inicio_Corr_mas_casos[[#This Row],[Corregimiento]],Hoja3!$A$2:$D$676,4,0)</f>
        <v>80821</v>
      </c>
      <c r="E11130" s="48">
        <v>14</v>
      </c>
    </row>
    <row r="11131" spans="1:5" x14ac:dyDescent="0.2">
      <c r="A11131" s="47">
        <v>44428</v>
      </c>
      <c r="B11131" s="196">
        <v>44428</v>
      </c>
      <c r="C11131" s="48" t="s">
        <v>954</v>
      </c>
      <c r="D11131" s="197">
        <f>VLOOKUP(Pag_Inicio_Corr_mas_casos[[#This Row],[Corregimiento]],Hoja3!$A$2:$D$676,4,0)</f>
        <v>80822</v>
      </c>
      <c r="E11131" s="48">
        <v>13</v>
      </c>
    </row>
    <row r="11132" spans="1:5" x14ac:dyDescent="0.2">
      <c r="A11132" s="47">
        <v>44428</v>
      </c>
      <c r="B11132" s="196">
        <v>44428</v>
      </c>
      <c r="C11132" s="48" t="s">
        <v>943</v>
      </c>
      <c r="D11132" s="197">
        <f>VLOOKUP(Pag_Inicio_Corr_mas_casos[[#This Row],[Corregimiento]],Hoja3!$A$2:$D$676,4,0)</f>
        <v>80816</v>
      </c>
      <c r="E11132" s="48">
        <v>13</v>
      </c>
    </row>
    <row r="11133" spans="1:5" x14ac:dyDescent="0.2">
      <c r="A11133" s="47">
        <v>44428</v>
      </c>
      <c r="B11133" s="196">
        <v>44428</v>
      </c>
      <c r="C11133" s="48" t="s">
        <v>950</v>
      </c>
      <c r="D11133" s="197">
        <f>VLOOKUP(Pag_Inicio_Corr_mas_casos[[#This Row],[Corregimiento]],Hoja3!$A$2:$D$676,4,0)</f>
        <v>130107</v>
      </c>
      <c r="E11133" s="48">
        <v>13</v>
      </c>
    </row>
    <row r="11134" spans="1:5" x14ac:dyDescent="0.2">
      <c r="A11134" s="47">
        <v>44428</v>
      </c>
      <c r="B11134" s="196">
        <v>44428</v>
      </c>
      <c r="C11134" s="48" t="s">
        <v>956</v>
      </c>
      <c r="D11134" s="197">
        <f>VLOOKUP(Pag_Inicio_Corr_mas_casos[[#This Row],[Corregimiento]],Hoja3!$A$2:$D$676,4,0)</f>
        <v>80815</v>
      </c>
      <c r="E11134" s="48">
        <v>13</v>
      </c>
    </row>
    <row r="11135" spans="1:5" x14ac:dyDescent="0.2">
      <c r="A11135" s="47">
        <v>44428</v>
      </c>
      <c r="B11135" s="196">
        <v>44428</v>
      </c>
      <c r="C11135" s="48" t="s">
        <v>942</v>
      </c>
      <c r="D11135" s="197">
        <f>VLOOKUP(Pag_Inicio_Corr_mas_casos[[#This Row],[Corregimiento]],Hoja3!$A$2:$D$676,4,0)</f>
        <v>80807</v>
      </c>
      <c r="E11135" s="48">
        <v>12</v>
      </c>
    </row>
    <row r="11136" spans="1:5" x14ac:dyDescent="0.2">
      <c r="A11136" s="47">
        <v>44428</v>
      </c>
      <c r="B11136" s="196">
        <v>44428</v>
      </c>
      <c r="C11136" s="48" t="s">
        <v>939</v>
      </c>
      <c r="D11136" s="197">
        <f>VLOOKUP(Pag_Inicio_Corr_mas_casos[[#This Row],[Corregimiento]],Hoja3!$A$2:$D$676,4,0)</f>
        <v>81009</v>
      </c>
      <c r="E11136" s="48">
        <v>12</v>
      </c>
    </row>
    <row r="11137" spans="1:5" x14ac:dyDescent="0.2">
      <c r="A11137" s="47">
        <v>44428</v>
      </c>
      <c r="B11137" s="196">
        <v>44428</v>
      </c>
      <c r="C11137" s="48" t="s">
        <v>940</v>
      </c>
      <c r="D11137" s="197">
        <f>VLOOKUP(Pag_Inicio_Corr_mas_casos[[#This Row],[Corregimiento]],Hoja3!$A$2:$D$676,4,0)</f>
        <v>80806</v>
      </c>
      <c r="E11137" s="48">
        <v>11</v>
      </c>
    </row>
    <row r="11138" spans="1:5" x14ac:dyDescent="0.2">
      <c r="A11138" s="47">
        <v>44428</v>
      </c>
      <c r="B11138" s="196">
        <v>44428</v>
      </c>
      <c r="C11138" s="48" t="s">
        <v>952</v>
      </c>
      <c r="D11138" s="197">
        <f>VLOOKUP(Pag_Inicio_Corr_mas_casos[[#This Row],[Corregimiento]],Hoja3!$A$2:$D$676,4,0)</f>
        <v>80820</v>
      </c>
      <c r="E11138" s="48">
        <v>11</v>
      </c>
    </row>
    <row r="11139" spans="1:5" x14ac:dyDescent="0.2">
      <c r="A11139" s="47">
        <v>44428</v>
      </c>
      <c r="B11139" s="196">
        <v>44428</v>
      </c>
      <c r="C11139" s="48" t="s">
        <v>1027</v>
      </c>
      <c r="D11139" s="197">
        <f>VLOOKUP(Pag_Inicio_Corr_mas_casos[[#This Row],[Corregimiento]],Hoja3!$A$2:$D$676,4,0)</f>
        <v>30103</v>
      </c>
      <c r="E11139" s="48">
        <v>10</v>
      </c>
    </row>
    <row r="11140" spans="1:5" x14ac:dyDescent="0.2">
      <c r="A11140" s="47">
        <v>44428</v>
      </c>
      <c r="B11140" s="196">
        <v>44428</v>
      </c>
      <c r="C11140" s="48" t="s">
        <v>938</v>
      </c>
      <c r="D11140" s="197">
        <f>VLOOKUP(Pag_Inicio_Corr_mas_casos[[#This Row],[Corregimiento]],Hoja3!$A$2:$D$676,4,0)</f>
        <v>130717</v>
      </c>
      <c r="E11140" s="48">
        <v>10</v>
      </c>
    </row>
    <row r="11141" spans="1:5" x14ac:dyDescent="0.2">
      <c r="A11141" s="47">
        <v>44428</v>
      </c>
      <c r="B11141" s="196">
        <v>44428</v>
      </c>
      <c r="C11141" s="48" t="s">
        <v>951</v>
      </c>
      <c r="D11141" s="197">
        <f>VLOOKUP(Pag_Inicio_Corr_mas_casos[[#This Row],[Corregimiento]],Hoja3!$A$2:$D$676,4,0)</f>
        <v>80813</v>
      </c>
      <c r="E11141" s="48">
        <v>10</v>
      </c>
    </row>
    <row r="11142" spans="1:5" x14ac:dyDescent="0.2">
      <c r="A11142" s="47">
        <v>44428</v>
      </c>
      <c r="B11142" s="196">
        <v>44428</v>
      </c>
      <c r="C11142" s="48" t="s">
        <v>1022</v>
      </c>
      <c r="D11142" s="197">
        <f>VLOOKUP(Pag_Inicio_Corr_mas_casos[[#This Row],[Corregimiento]],Hoja3!$A$2:$D$676,4,0)</f>
        <v>91001</v>
      </c>
      <c r="E11142" s="48">
        <v>10</v>
      </c>
    </row>
    <row r="11143" spans="1:5" x14ac:dyDescent="0.2">
      <c r="A11143" s="47">
        <v>44428</v>
      </c>
      <c r="B11143" s="196">
        <v>44428</v>
      </c>
      <c r="C11143" s="48" t="s">
        <v>1003</v>
      </c>
      <c r="D11143" s="197">
        <f>VLOOKUP(Pag_Inicio_Corr_mas_casos[[#This Row],[Corregimiento]],Hoja3!$A$2:$D$676,4,0)</f>
        <v>40611</v>
      </c>
      <c r="E11143" s="48">
        <v>9</v>
      </c>
    </row>
    <row r="11144" spans="1:5" x14ac:dyDescent="0.2">
      <c r="A11144" s="47">
        <v>44428</v>
      </c>
      <c r="B11144" s="196">
        <v>44428</v>
      </c>
      <c r="C11144" s="48" t="s">
        <v>1068</v>
      </c>
      <c r="D11144" s="197">
        <f>VLOOKUP(Pag_Inicio_Corr_mas_casos[[#This Row],[Corregimiento]],Hoja3!$A$2:$D$676,4,0)</f>
        <v>130101</v>
      </c>
      <c r="E11144" s="48">
        <v>9</v>
      </c>
    </row>
    <row r="11145" spans="1:5" x14ac:dyDescent="0.2">
      <c r="A11145" s="35">
        <v>44429</v>
      </c>
      <c r="B11145" s="188">
        <v>44429</v>
      </c>
      <c r="C11145" s="36" t="s">
        <v>954</v>
      </c>
      <c r="D11145" s="189">
        <f>VLOOKUP(Pag_Inicio_Corr_mas_casos[[#This Row],[Corregimiento]],Hoja3!$A$2:$D$676,4,0)</f>
        <v>80822</v>
      </c>
      <c r="E11145" s="36">
        <v>25</v>
      </c>
    </row>
    <row r="11146" spans="1:5" x14ac:dyDescent="0.2">
      <c r="A11146" s="35">
        <v>44429</v>
      </c>
      <c r="B11146" s="188">
        <v>44429</v>
      </c>
      <c r="C11146" s="36" t="s">
        <v>991</v>
      </c>
      <c r="D11146" s="189">
        <f>VLOOKUP(Pag_Inicio_Corr_mas_casos[[#This Row],[Corregimiento]],Hoja3!$A$2:$D$676,4,0)</f>
        <v>130706</v>
      </c>
      <c r="E11146" s="36">
        <v>24</v>
      </c>
    </row>
    <row r="11147" spans="1:5" x14ac:dyDescent="0.2">
      <c r="A11147" s="35">
        <v>44429</v>
      </c>
      <c r="B11147" s="188">
        <v>44429</v>
      </c>
      <c r="C11147" s="36" t="s">
        <v>943</v>
      </c>
      <c r="D11147" s="189">
        <f>VLOOKUP(Pag_Inicio_Corr_mas_casos[[#This Row],[Corregimiento]],Hoja3!$A$2:$D$676,4,0)</f>
        <v>80816</v>
      </c>
      <c r="E11147" s="36">
        <v>22</v>
      </c>
    </row>
    <row r="11148" spans="1:5" x14ac:dyDescent="0.2">
      <c r="A11148" s="35">
        <v>44429</v>
      </c>
      <c r="B11148" s="188">
        <v>44429</v>
      </c>
      <c r="C11148" s="36" t="s">
        <v>1012</v>
      </c>
      <c r="D11148" s="189">
        <f>VLOOKUP(Pag_Inicio_Corr_mas_casos[[#This Row],[Corregimiento]],Hoja3!$A$2:$D$676,4,0)</f>
        <v>80819</v>
      </c>
      <c r="E11148" s="36">
        <v>21</v>
      </c>
    </row>
    <row r="11149" spans="1:5" x14ac:dyDescent="0.2">
      <c r="A11149" s="35">
        <v>44429</v>
      </c>
      <c r="B11149" s="188">
        <v>44429</v>
      </c>
      <c r="C11149" s="36" t="s">
        <v>953</v>
      </c>
      <c r="D11149" s="189">
        <f>VLOOKUP(Pag_Inicio_Corr_mas_casos[[#This Row],[Corregimiento]],Hoja3!$A$2:$D$676,4,0)</f>
        <v>80817</v>
      </c>
      <c r="E11149" s="36">
        <v>15</v>
      </c>
    </row>
    <row r="11150" spans="1:5" x14ac:dyDescent="0.2">
      <c r="A11150" s="35">
        <v>44429</v>
      </c>
      <c r="B11150" s="188">
        <v>44429</v>
      </c>
      <c r="C11150" s="36" t="s">
        <v>1011</v>
      </c>
      <c r="D11150" s="189">
        <f>VLOOKUP(Pag_Inicio_Corr_mas_casos[[#This Row],[Corregimiento]],Hoja3!$A$2:$D$676,4,0)</f>
        <v>80809</v>
      </c>
      <c r="E11150" s="36">
        <v>15</v>
      </c>
    </row>
    <row r="11151" spans="1:5" x14ac:dyDescent="0.2">
      <c r="A11151" s="35">
        <v>44429</v>
      </c>
      <c r="B11151" s="188">
        <v>44429</v>
      </c>
      <c r="C11151" s="36" t="s">
        <v>772</v>
      </c>
      <c r="D11151" s="189">
        <f>VLOOKUP(Pag_Inicio_Corr_mas_casos[[#This Row],[Corregimiento]],Hoja3!$A$2:$D$676,4,0)</f>
        <v>80821</v>
      </c>
      <c r="E11151" s="36">
        <v>15</v>
      </c>
    </row>
    <row r="11152" spans="1:5" x14ac:dyDescent="0.2">
      <c r="A11152" s="35">
        <v>44429</v>
      </c>
      <c r="B11152" s="188">
        <v>44429</v>
      </c>
      <c r="C11152" s="36" t="s">
        <v>1068</v>
      </c>
      <c r="D11152" s="189">
        <f>VLOOKUP(Pag_Inicio_Corr_mas_casos[[#This Row],[Corregimiento]],Hoja3!$A$2:$D$676,4,0)</f>
        <v>130101</v>
      </c>
      <c r="E11152" s="36">
        <v>14</v>
      </c>
    </row>
    <row r="11153" spans="1:5" x14ac:dyDescent="0.2">
      <c r="A11153" s="35">
        <v>44429</v>
      </c>
      <c r="B11153" s="188">
        <v>44429</v>
      </c>
      <c r="C11153" s="36" t="s">
        <v>939</v>
      </c>
      <c r="D11153" s="189">
        <f>VLOOKUP(Pag_Inicio_Corr_mas_casos[[#This Row],[Corregimiento]],Hoja3!$A$2:$D$676,4,0)</f>
        <v>81009</v>
      </c>
      <c r="E11153" s="36">
        <v>14</v>
      </c>
    </row>
    <row r="11154" spans="1:5" x14ac:dyDescent="0.2">
      <c r="A11154" s="35">
        <v>44429</v>
      </c>
      <c r="B11154" s="188">
        <v>44429</v>
      </c>
      <c r="C11154" s="36" t="s">
        <v>956</v>
      </c>
      <c r="D11154" s="189">
        <f>VLOOKUP(Pag_Inicio_Corr_mas_casos[[#This Row],[Corregimiento]],Hoja3!$A$2:$D$676,4,0)</f>
        <v>80815</v>
      </c>
      <c r="E11154" s="36">
        <v>14</v>
      </c>
    </row>
    <row r="11155" spans="1:5" x14ac:dyDescent="0.2">
      <c r="A11155" s="35">
        <v>44429</v>
      </c>
      <c r="B11155" s="188">
        <v>44429</v>
      </c>
      <c r="C11155" s="36" t="s">
        <v>967</v>
      </c>
      <c r="D11155" s="189">
        <f>VLOOKUP(Pag_Inicio_Corr_mas_casos[[#This Row],[Corregimiento]],Hoja3!$A$2:$D$676,4,0)</f>
        <v>30107</v>
      </c>
      <c r="E11155" s="36">
        <v>13</v>
      </c>
    </row>
    <row r="11156" spans="1:5" x14ac:dyDescent="0.2">
      <c r="A11156" s="35">
        <v>44429</v>
      </c>
      <c r="B11156" s="188">
        <v>44429</v>
      </c>
      <c r="C11156" s="36" t="s">
        <v>1060</v>
      </c>
      <c r="D11156" s="189">
        <f>VLOOKUP(Pag_Inicio_Corr_mas_casos[[#This Row],[Corregimiento]],Hoja3!$A$2:$D$676,4,0)</f>
        <v>40601</v>
      </c>
      <c r="E11156" s="36">
        <v>12</v>
      </c>
    </row>
    <row r="11157" spans="1:5" x14ac:dyDescent="0.2">
      <c r="A11157" s="35">
        <v>44429</v>
      </c>
      <c r="B11157" s="188">
        <v>44429</v>
      </c>
      <c r="C11157" s="36" t="s">
        <v>1046</v>
      </c>
      <c r="D11157" s="189">
        <f>VLOOKUP(Pag_Inicio_Corr_mas_casos[[#This Row],[Corregimiento]],Hoja3!$A$2:$D$676,4,0)</f>
        <v>80812</v>
      </c>
      <c r="E11157" s="36">
        <v>12</v>
      </c>
    </row>
    <row r="11158" spans="1:5" x14ac:dyDescent="0.2">
      <c r="A11158" s="35">
        <v>44429</v>
      </c>
      <c r="B11158" s="188">
        <v>44429</v>
      </c>
      <c r="C11158" s="36" t="s">
        <v>977</v>
      </c>
      <c r="D11158" s="189">
        <f>VLOOKUP(Pag_Inicio_Corr_mas_casos[[#This Row],[Corregimiento]],Hoja3!$A$2:$D$676,4,0)</f>
        <v>80803</v>
      </c>
      <c r="E11158" s="36">
        <v>12</v>
      </c>
    </row>
    <row r="11159" spans="1:5" x14ac:dyDescent="0.2">
      <c r="A11159" s="35">
        <v>44429</v>
      </c>
      <c r="B11159" s="188">
        <v>44429</v>
      </c>
      <c r="C11159" s="36" t="s">
        <v>944</v>
      </c>
      <c r="D11159" s="189">
        <f>VLOOKUP(Pag_Inicio_Corr_mas_casos[[#This Row],[Corregimiento]],Hoja3!$A$2:$D$676,4,0)</f>
        <v>130708</v>
      </c>
      <c r="E11159" s="36">
        <v>12</v>
      </c>
    </row>
    <row r="11160" spans="1:5" x14ac:dyDescent="0.2">
      <c r="A11160" s="35">
        <v>44429</v>
      </c>
      <c r="B11160" s="188">
        <v>44429</v>
      </c>
      <c r="C11160" s="36" t="s">
        <v>1036</v>
      </c>
      <c r="D11160" s="189">
        <f>VLOOKUP(Pag_Inicio_Corr_mas_casos[[#This Row],[Corregimiento]],Hoja3!$A$2:$D$676,4,0)</f>
        <v>130106</v>
      </c>
      <c r="E11160" s="36">
        <v>12</v>
      </c>
    </row>
    <row r="11161" spans="1:5" x14ac:dyDescent="0.2">
      <c r="A11161" s="35">
        <v>44429</v>
      </c>
      <c r="B11161" s="188">
        <v>44429</v>
      </c>
      <c r="C11161" s="36" t="s">
        <v>1054</v>
      </c>
      <c r="D11161" s="189">
        <f>VLOOKUP(Pag_Inicio_Corr_mas_casos[[#This Row],[Corregimiento]],Hoja3!$A$2:$D$676,4,0)</f>
        <v>130102</v>
      </c>
      <c r="E11161" s="36">
        <v>11</v>
      </c>
    </row>
    <row r="11162" spans="1:5" x14ac:dyDescent="0.2">
      <c r="A11162" s="35">
        <v>44429</v>
      </c>
      <c r="B11162" s="188">
        <v>44429</v>
      </c>
      <c r="C11162" s="36" t="s">
        <v>938</v>
      </c>
      <c r="D11162" s="189">
        <f>VLOOKUP(Pag_Inicio_Corr_mas_casos[[#This Row],[Corregimiento]],Hoja3!$A$2:$D$676,4,0)</f>
        <v>130717</v>
      </c>
      <c r="E11162" s="36">
        <v>11</v>
      </c>
    </row>
    <row r="11163" spans="1:5" x14ac:dyDescent="0.2">
      <c r="A11163" s="35">
        <v>44429</v>
      </c>
      <c r="B11163" s="188">
        <v>44429</v>
      </c>
      <c r="C11163" s="36" t="s">
        <v>1018</v>
      </c>
      <c r="D11163" s="189">
        <f>VLOOKUP(Pag_Inicio_Corr_mas_casos[[#This Row],[Corregimiento]],Hoja3!$A$2:$D$676,4,0)</f>
        <v>81008</v>
      </c>
      <c r="E11163" s="36">
        <v>11</v>
      </c>
    </row>
    <row r="11164" spans="1:5" x14ac:dyDescent="0.2">
      <c r="A11164" s="35">
        <v>44429</v>
      </c>
      <c r="B11164" s="188">
        <v>44429</v>
      </c>
      <c r="C11164" s="36" t="s">
        <v>941</v>
      </c>
      <c r="D11164" s="189">
        <f>VLOOKUP(Pag_Inicio_Corr_mas_casos[[#This Row],[Corregimiento]],Hoja3!$A$2:$D$676,4,0)</f>
        <v>80823</v>
      </c>
      <c r="E11164" s="36">
        <v>11</v>
      </c>
    </row>
    <row r="11165" spans="1:5" x14ac:dyDescent="0.2">
      <c r="A11165" s="47">
        <v>44430</v>
      </c>
      <c r="B11165" s="196">
        <v>44430</v>
      </c>
      <c r="C11165" s="48" t="s">
        <v>1012</v>
      </c>
      <c r="D11165" s="197">
        <f>VLOOKUP(Pag_Inicio_Corr_mas_casos[[#This Row],[Corregimiento]],Hoja3!$A$2:$D$676,4,0)</f>
        <v>80819</v>
      </c>
      <c r="E11165" s="48">
        <v>25</v>
      </c>
    </row>
    <row r="11166" spans="1:5" x14ac:dyDescent="0.2">
      <c r="A11166" s="47">
        <v>44430</v>
      </c>
      <c r="B11166" s="196">
        <v>44430</v>
      </c>
      <c r="C11166" s="48" t="s">
        <v>952</v>
      </c>
      <c r="D11166" s="197">
        <f>VLOOKUP(Pag_Inicio_Corr_mas_casos[[#This Row],[Corregimiento]],Hoja3!$A$2:$D$676,4,0)</f>
        <v>80820</v>
      </c>
      <c r="E11166" s="48">
        <v>18</v>
      </c>
    </row>
    <row r="11167" spans="1:5" x14ac:dyDescent="0.2">
      <c r="A11167" s="47">
        <v>44430</v>
      </c>
      <c r="B11167" s="196">
        <v>44430</v>
      </c>
      <c r="C11167" s="48" t="s">
        <v>951</v>
      </c>
      <c r="D11167" s="197">
        <f>VLOOKUP(Pag_Inicio_Corr_mas_casos[[#This Row],[Corregimiento]],Hoja3!$A$2:$D$676,4,0)</f>
        <v>80813</v>
      </c>
      <c r="E11167" s="48">
        <v>15</v>
      </c>
    </row>
    <row r="11168" spans="1:5" x14ac:dyDescent="0.2">
      <c r="A11168" s="47">
        <v>44430</v>
      </c>
      <c r="B11168" s="196">
        <v>44430</v>
      </c>
      <c r="C11168" s="48" t="s">
        <v>953</v>
      </c>
      <c r="D11168" s="197">
        <f>VLOOKUP(Pag_Inicio_Corr_mas_casos[[#This Row],[Corregimiento]],Hoja3!$A$2:$D$676,4,0)</f>
        <v>80817</v>
      </c>
      <c r="E11168" s="48">
        <v>15</v>
      </c>
    </row>
    <row r="11169" spans="1:5" x14ac:dyDescent="0.2">
      <c r="A11169" s="47">
        <v>44430</v>
      </c>
      <c r="B11169" s="196">
        <v>44430</v>
      </c>
      <c r="C11169" s="48" t="s">
        <v>942</v>
      </c>
      <c r="D11169" s="197">
        <f>VLOOKUP(Pag_Inicio_Corr_mas_casos[[#This Row],[Corregimiento]],Hoja3!$A$2:$D$676,4,0)</f>
        <v>80807</v>
      </c>
      <c r="E11169" s="48">
        <v>13</v>
      </c>
    </row>
    <row r="11170" spans="1:5" x14ac:dyDescent="0.2">
      <c r="A11170" s="47">
        <v>44430</v>
      </c>
      <c r="B11170" s="196">
        <v>44430</v>
      </c>
      <c r="C11170" s="48" t="s">
        <v>947</v>
      </c>
      <c r="D11170" s="197">
        <f>VLOOKUP(Pag_Inicio_Corr_mas_casos[[#This Row],[Corregimiento]],Hoja3!$A$2:$D$676,4,0)</f>
        <v>80826</v>
      </c>
      <c r="E11170" s="48">
        <v>13</v>
      </c>
    </row>
    <row r="11171" spans="1:5" x14ac:dyDescent="0.2">
      <c r="A11171" s="47">
        <v>44430</v>
      </c>
      <c r="B11171" s="196">
        <v>44430</v>
      </c>
      <c r="C11171" s="48" t="s">
        <v>1022</v>
      </c>
      <c r="D11171" s="197">
        <f>VLOOKUP(Pag_Inicio_Corr_mas_casos[[#This Row],[Corregimiento]],Hoja3!$A$2:$D$676,4,0)</f>
        <v>91001</v>
      </c>
      <c r="E11171" s="48">
        <v>13</v>
      </c>
    </row>
    <row r="11172" spans="1:5" x14ac:dyDescent="0.2">
      <c r="A11172" s="47">
        <v>44430</v>
      </c>
      <c r="B11172" s="196">
        <v>44430</v>
      </c>
      <c r="C11172" s="48" t="s">
        <v>1068</v>
      </c>
      <c r="D11172" s="197">
        <f>VLOOKUP(Pag_Inicio_Corr_mas_casos[[#This Row],[Corregimiento]],Hoja3!$A$2:$D$676,4,0)</f>
        <v>130101</v>
      </c>
      <c r="E11172" s="48">
        <v>12</v>
      </c>
    </row>
    <row r="11173" spans="1:5" x14ac:dyDescent="0.2">
      <c r="A11173" s="47">
        <v>44430</v>
      </c>
      <c r="B11173" s="196">
        <v>44430</v>
      </c>
      <c r="C11173" s="48" t="s">
        <v>1054</v>
      </c>
      <c r="D11173" s="197">
        <f>VLOOKUP(Pag_Inicio_Corr_mas_casos[[#This Row],[Corregimiento]],Hoja3!$A$2:$D$676,4,0)</f>
        <v>130102</v>
      </c>
      <c r="E11173" s="48">
        <v>12</v>
      </c>
    </row>
    <row r="11174" spans="1:5" x14ac:dyDescent="0.2">
      <c r="A11174" s="47">
        <v>44430</v>
      </c>
      <c r="B11174" s="196">
        <v>44430</v>
      </c>
      <c r="C11174" s="48" t="s">
        <v>956</v>
      </c>
      <c r="D11174" s="197">
        <f>VLOOKUP(Pag_Inicio_Corr_mas_casos[[#This Row],[Corregimiento]],Hoja3!$A$2:$D$676,4,0)</f>
        <v>80815</v>
      </c>
      <c r="E11174" s="48">
        <v>11</v>
      </c>
    </row>
    <row r="11175" spans="1:5" x14ac:dyDescent="0.2">
      <c r="A11175" s="47">
        <v>44430</v>
      </c>
      <c r="B11175" s="196">
        <v>44430</v>
      </c>
      <c r="C11175" s="48" t="s">
        <v>943</v>
      </c>
      <c r="D11175" s="197">
        <f>VLOOKUP(Pag_Inicio_Corr_mas_casos[[#This Row],[Corregimiento]],Hoja3!$A$2:$D$676,4,0)</f>
        <v>80816</v>
      </c>
      <c r="E11175" s="48">
        <v>11</v>
      </c>
    </row>
    <row r="11176" spans="1:5" x14ac:dyDescent="0.2">
      <c r="A11176" s="47">
        <v>44430</v>
      </c>
      <c r="B11176" s="196">
        <v>44430</v>
      </c>
      <c r="C11176" s="48" t="s">
        <v>1011</v>
      </c>
      <c r="D11176" s="197">
        <f>VLOOKUP(Pag_Inicio_Corr_mas_casos[[#This Row],[Corregimiento]],Hoja3!$A$2:$D$676,4,0)</f>
        <v>80809</v>
      </c>
      <c r="E11176" s="48">
        <v>10</v>
      </c>
    </row>
    <row r="11177" spans="1:5" x14ac:dyDescent="0.2">
      <c r="A11177" s="47">
        <v>44430</v>
      </c>
      <c r="B11177" s="196">
        <v>44430</v>
      </c>
      <c r="C11177" s="48" t="s">
        <v>937</v>
      </c>
      <c r="D11177" s="197">
        <f>VLOOKUP(Pag_Inicio_Corr_mas_casos[[#This Row],[Corregimiento]],Hoja3!$A$2:$D$676,4,0)</f>
        <v>80810</v>
      </c>
      <c r="E11177" s="48">
        <v>10</v>
      </c>
    </row>
    <row r="11178" spans="1:5" x14ac:dyDescent="0.2">
      <c r="A11178" s="47">
        <v>44430</v>
      </c>
      <c r="B11178" s="196">
        <v>44430</v>
      </c>
      <c r="C11178" s="48" t="s">
        <v>772</v>
      </c>
      <c r="D11178" s="197">
        <f>VLOOKUP(Pag_Inicio_Corr_mas_casos[[#This Row],[Corregimiento]],Hoja3!$A$2:$D$676,4,0)</f>
        <v>80821</v>
      </c>
      <c r="E11178" s="48">
        <v>10</v>
      </c>
    </row>
    <row r="11179" spans="1:5" x14ac:dyDescent="0.2">
      <c r="A11179" s="47">
        <v>44430</v>
      </c>
      <c r="B11179" s="196">
        <v>44430</v>
      </c>
      <c r="C11179" s="48" t="s">
        <v>1046</v>
      </c>
      <c r="D11179" s="197">
        <f>VLOOKUP(Pag_Inicio_Corr_mas_casos[[#This Row],[Corregimiento]],Hoja3!$A$2:$D$676,4,0)</f>
        <v>80812</v>
      </c>
      <c r="E11179" s="48">
        <v>10</v>
      </c>
    </row>
    <row r="11180" spans="1:5" x14ac:dyDescent="0.2">
      <c r="A11180" s="47">
        <v>44430</v>
      </c>
      <c r="B11180" s="196">
        <v>44430</v>
      </c>
      <c r="C11180" s="48" t="s">
        <v>1021</v>
      </c>
      <c r="D11180" s="197">
        <f>VLOOKUP(Pag_Inicio_Corr_mas_casos[[#This Row],[Corregimiento]],Hoja3!$A$2:$D$676,4,0)</f>
        <v>81003</v>
      </c>
      <c r="E11180" s="48">
        <v>9</v>
      </c>
    </row>
    <row r="11181" spans="1:5" x14ac:dyDescent="0.2">
      <c r="A11181" s="47">
        <v>44430</v>
      </c>
      <c r="B11181" s="196">
        <v>44430</v>
      </c>
      <c r="C11181" s="48" t="s">
        <v>975</v>
      </c>
      <c r="D11181" s="197">
        <f>VLOOKUP(Pag_Inicio_Corr_mas_casos[[#This Row],[Corregimiento]],Hoja3!$A$2:$D$676,4,0)</f>
        <v>20207</v>
      </c>
      <c r="E11181" s="48">
        <v>9</v>
      </c>
    </row>
    <row r="11182" spans="1:5" x14ac:dyDescent="0.2">
      <c r="A11182" s="47">
        <v>44430</v>
      </c>
      <c r="B11182" s="196">
        <v>44430</v>
      </c>
      <c r="C11182" s="48" t="s">
        <v>945</v>
      </c>
      <c r="D11182" s="197">
        <f>VLOOKUP(Pag_Inicio_Corr_mas_casos[[#This Row],[Corregimiento]],Hoja3!$A$2:$D$676,4,0)</f>
        <v>81007</v>
      </c>
      <c r="E11182" s="48">
        <v>9</v>
      </c>
    </row>
    <row r="11183" spans="1:5" x14ac:dyDescent="0.2">
      <c r="A11183" s="47">
        <v>44430</v>
      </c>
      <c r="B11183" s="196">
        <v>44430</v>
      </c>
      <c r="C11183" s="48" t="s">
        <v>1060</v>
      </c>
      <c r="D11183" s="197">
        <f>VLOOKUP(Pag_Inicio_Corr_mas_casos[[#This Row],[Corregimiento]],Hoja3!$A$2:$D$676,4,0)</f>
        <v>40601</v>
      </c>
      <c r="E11183" s="48">
        <v>9</v>
      </c>
    </row>
    <row r="11184" spans="1:5" x14ac:dyDescent="0.2">
      <c r="A11184" s="47">
        <v>44430</v>
      </c>
      <c r="B11184" s="196">
        <v>44430</v>
      </c>
      <c r="C11184" s="48" t="s">
        <v>954</v>
      </c>
      <c r="D11184" s="197">
        <f>VLOOKUP(Pag_Inicio_Corr_mas_casos[[#This Row],[Corregimiento]],Hoja3!$A$2:$D$676,4,0)</f>
        <v>80822</v>
      </c>
      <c r="E11184" s="48">
        <v>9</v>
      </c>
    </row>
    <row r="11185" spans="1:5" x14ac:dyDescent="0.2">
      <c r="A11185" s="43">
        <v>44431</v>
      </c>
      <c r="B11185" s="186">
        <v>44431</v>
      </c>
      <c r="C11185" s="41" t="s">
        <v>1085</v>
      </c>
      <c r="D11185" s="187">
        <f>VLOOKUP(Pag_Inicio_Corr_mas_casos[[#This Row],[Corregimiento]],Hoja3!$A$2:$D$676,4,0)</f>
        <v>130407</v>
      </c>
      <c r="E11185" s="41">
        <v>11</v>
      </c>
    </row>
    <row r="11186" spans="1:5" x14ac:dyDescent="0.2">
      <c r="A11186" s="43">
        <v>44431</v>
      </c>
      <c r="B11186" s="186">
        <v>44431</v>
      </c>
      <c r="C11186" s="41" t="s">
        <v>961</v>
      </c>
      <c r="D11186" s="187">
        <f>VLOOKUP(Pag_Inicio_Corr_mas_casos[[#This Row],[Corregimiento]],Hoja3!$A$2:$D$676,4,0)</f>
        <v>20601</v>
      </c>
      <c r="E11186" s="41">
        <v>10</v>
      </c>
    </row>
    <row r="11187" spans="1:5" x14ac:dyDescent="0.2">
      <c r="A11187" s="43">
        <v>44431</v>
      </c>
      <c r="B11187" s="186">
        <v>44431</v>
      </c>
      <c r="C11187" s="41" t="s">
        <v>1011</v>
      </c>
      <c r="D11187" s="187">
        <f>VLOOKUP(Pag_Inicio_Corr_mas_casos[[#This Row],[Corregimiento]],Hoja3!$A$2:$D$676,4,0)</f>
        <v>80809</v>
      </c>
      <c r="E11187" s="41">
        <v>10</v>
      </c>
    </row>
    <row r="11188" spans="1:5" x14ac:dyDescent="0.2">
      <c r="A11188" s="43">
        <v>44431</v>
      </c>
      <c r="B11188" s="186">
        <v>44431</v>
      </c>
      <c r="C11188" s="41" t="s">
        <v>1234</v>
      </c>
      <c r="D11188" s="187">
        <f>VLOOKUP(Pag_Inicio_Corr_mas_casos[[#This Row],[Corregimiento]],Hoja3!$A$2:$D$676,4,0)</f>
        <v>60202</v>
      </c>
      <c r="E11188" s="41">
        <v>9</v>
      </c>
    </row>
    <row r="11189" spans="1:5" x14ac:dyDescent="0.2">
      <c r="A11189" s="43">
        <v>44431</v>
      </c>
      <c r="B11189" s="186">
        <v>44431</v>
      </c>
      <c r="C11189" s="41" t="s">
        <v>1032</v>
      </c>
      <c r="D11189" s="187">
        <f>VLOOKUP(Pag_Inicio_Corr_mas_casos[[#This Row],[Corregimiento]],Hoja3!$A$2:$D$676,4,0)</f>
        <v>30104</v>
      </c>
      <c r="E11189" s="41">
        <v>9</v>
      </c>
    </row>
    <row r="11190" spans="1:5" x14ac:dyDescent="0.2">
      <c r="A11190" s="43">
        <v>44431</v>
      </c>
      <c r="B11190" s="186">
        <v>44431</v>
      </c>
      <c r="C11190" s="41" t="s">
        <v>1065</v>
      </c>
      <c r="D11190" s="187">
        <f>VLOOKUP(Pag_Inicio_Corr_mas_casos[[#This Row],[Corregimiento]],Hoja3!$A$2:$D$676,4,0)</f>
        <v>30110</v>
      </c>
      <c r="E11190" s="41">
        <v>9</v>
      </c>
    </row>
    <row r="11191" spans="1:5" x14ac:dyDescent="0.2">
      <c r="A11191" s="43">
        <v>44431</v>
      </c>
      <c r="B11191" s="186">
        <v>44431</v>
      </c>
      <c r="C11191" s="41" t="s">
        <v>1022</v>
      </c>
      <c r="D11191" s="187">
        <f>VLOOKUP(Pag_Inicio_Corr_mas_casos[[#This Row],[Corregimiento]],Hoja3!$A$2:$D$676,4,0)</f>
        <v>91001</v>
      </c>
      <c r="E11191" s="41">
        <v>9</v>
      </c>
    </row>
    <row r="11192" spans="1:5" x14ac:dyDescent="0.2">
      <c r="A11192" s="43">
        <v>44431</v>
      </c>
      <c r="B11192" s="186">
        <v>44431</v>
      </c>
      <c r="C11192" s="41" t="s">
        <v>1060</v>
      </c>
      <c r="D11192" s="187">
        <f>VLOOKUP(Pag_Inicio_Corr_mas_casos[[#This Row],[Corregimiento]],Hoja3!$A$2:$D$676,4,0)</f>
        <v>40601</v>
      </c>
      <c r="E11192" s="41">
        <v>9</v>
      </c>
    </row>
    <row r="11193" spans="1:5" x14ac:dyDescent="0.2">
      <c r="A11193" s="43">
        <v>44431</v>
      </c>
      <c r="B11193" s="186">
        <v>44431</v>
      </c>
      <c r="C11193" s="41" t="s">
        <v>1015</v>
      </c>
      <c r="D11193" s="187">
        <f>VLOOKUP(Pag_Inicio_Corr_mas_casos[[#This Row],[Corregimiento]],Hoja3!$A$2:$D$676,4,0)</f>
        <v>130702</v>
      </c>
      <c r="E11193" s="41">
        <v>8</v>
      </c>
    </row>
    <row r="11194" spans="1:5" x14ac:dyDescent="0.2">
      <c r="A11194" s="43">
        <v>44431</v>
      </c>
      <c r="B11194" s="186">
        <v>44431</v>
      </c>
      <c r="C11194" s="41" t="s">
        <v>1023</v>
      </c>
      <c r="D11194" s="187">
        <f>VLOOKUP(Pag_Inicio_Corr_mas_casos[[#This Row],[Corregimiento]],Hoja3!$A$2:$D$676,4,0)</f>
        <v>30111</v>
      </c>
      <c r="E11194" s="41">
        <v>8</v>
      </c>
    </row>
    <row r="11195" spans="1:5" x14ac:dyDescent="0.2">
      <c r="A11195" s="43">
        <v>44431</v>
      </c>
      <c r="B11195" s="186">
        <v>44431</v>
      </c>
      <c r="C11195" s="41" t="s">
        <v>941</v>
      </c>
      <c r="D11195" s="187">
        <f>VLOOKUP(Pag_Inicio_Corr_mas_casos[[#This Row],[Corregimiento]],Hoja3!$A$2:$D$676,4,0)</f>
        <v>80823</v>
      </c>
      <c r="E11195" s="41">
        <v>8</v>
      </c>
    </row>
    <row r="11196" spans="1:5" x14ac:dyDescent="0.2">
      <c r="A11196" s="43">
        <v>44431</v>
      </c>
      <c r="B11196" s="186">
        <v>44431</v>
      </c>
      <c r="C11196" s="41" t="s">
        <v>1012</v>
      </c>
      <c r="D11196" s="187">
        <f>VLOOKUP(Pag_Inicio_Corr_mas_casos[[#This Row],[Corregimiento]],Hoja3!$A$2:$D$676,4,0)</f>
        <v>80819</v>
      </c>
      <c r="E11196" s="41">
        <v>8</v>
      </c>
    </row>
    <row r="11197" spans="1:5" x14ac:dyDescent="0.2">
      <c r="A11197" s="43">
        <v>44431</v>
      </c>
      <c r="B11197" s="186">
        <v>44431</v>
      </c>
      <c r="C11197" s="41" t="s">
        <v>956</v>
      </c>
      <c r="D11197" s="187">
        <f>VLOOKUP(Pag_Inicio_Corr_mas_casos[[#This Row],[Corregimiento]],Hoja3!$A$2:$D$676,4,0)</f>
        <v>80815</v>
      </c>
      <c r="E11197" s="41">
        <v>7</v>
      </c>
    </row>
    <row r="11198" spans="1:5" x14ac:dyDescent="0.2">
      <c r="A11198" s="43">
        <v>44431</v>
      </c>
      <c r="B11198" s="186">
        <v>44431</v>
      </c>
      <c r="C11198" s="41" t="s">
        <v>953</v>
      </c>
      <c r="D11198" s="187">
        <f>VLOOKUP(Pag_Inicio_Corr_mas_casos[[#This Row],[Corregimiento]],Hoja3!$A$2:$D$676,4,0)</f>
        <v>80817</v>
      </c>
      <c r="E11198" s="41">
        <v>6</v>
      </c>
    </row>
    <row r="11199" spans="1:5" x14ac:dyDescent="0.2">
      <c r="A11199" s="43">
        <v>44431</v>
      </c>
      <c r="B11199" s="186">
        <v>44431</v>
      </c>
      <c r="C11199" s="41" t="s">
        <v>939</v>
      </c>
      <c r="D11199" s="187">
        <f>VLOOKUP(Pag_Inicio_Corr_mas_casos[[#This Row],[Corregimiento]],Hoja3!$A$2:$D$676,4,0)</f>
        <v>81009</v>
      </c>
      <c r="E11199" s="41">
        <v>6</v>
      </c>
    </row>
    <row r="11200" spans="1:5" x14ac:dyDescent="0.2">
      <c r="A11200" s="43">
        <v>44431</v>
      </c>
      <c r="B11200" s="186">
        <v>44431</v>
      </c>
      <c r="C11200" s="41" t="s">
        <v>945</v>
      </c>
      <c r="D11200" s="187">
        <f>VLOOKUP(Pag_Inicio_Corr_mas_casos[[#This Row],[Corregimiento]],Hoja3!$A$2:$D$676,4,0)</f>
        <v>81007</v>
      </c>
      <c r="E11200" s="41">
        <v>6</v>
      </c>
    </row>
    <row r="11201" spans="1:5" x14ac:dyDescent="0.2">
      <c r="A11201" s="43">
        <v>44431</v>
      </c>
      <c r="B11201" s="186">
        <v>44431</v>
      </c>
      <c r="C11201" s="41" t="s">
        <v>951</v>
      </c>
      <c r="D11201" s="187">
        <f>VLOOKUP(Pag_Inicio_Corr_mas_casos[[#This Row],[Corregimiento]],Hoja3!$A$2:$D$676,4,0)</f>
        <v>80813</v>
      </c>
      <c r="E11201" s="41">
        <v>6</v>
      </c>
    </row>
    <row r="11202" spans="1:5" x14ac:dyDescent="0.2">
      <c r="A11202" s="43">
        <v>44431</v>
      </c>
      <c r="B11202" s="186">
        <v>44431</v>
      </c>
      <c r="C11202" s="41" t="s">
        <v>943</v>
      </c>
      <c r="D11202" s="187">
        <f>VLOOKUP(Pag_Inicio_Corr_mas_casos[[#This Row],[Corregimiento]],Hoja3!$A$2:$D$676,4,0)</f>
        <v>80816</v>
      </c>
      <c r="E11202" s="41">
        <v>6</v>
      </c>
    </row>
    <row r="11203" spans="1:5" x14ac:dyDescent="0.2">
      <c r="A11203" s="43">
        <v>44431</v>
      </c>
      <c r="B11203" s="186">
        <v>44431</v>
      </c>
      <c r="C11203" s="41" t="s">
        <v>1046</v>
      </c>
      <c r="D11203" s="187">
        <f>VLOOKUP(Pag_Inicio_Corr_mas_casos[[#This Row],[Corregimiento]],Hoja3!$A$2:$D$676,4,0)</f>
        <v>80812</v>
      </c>
      <c r="E11203" s="41">
        <v>6</v>
      </c>
    </row>
    <row r="11204" spans="1:5" x14ac:dyDescent="0.2">
      <c r="A11204" s="43">
        <v>44431</v>
      </c>
      <c r="B11204" s="186">
        <v>44431</v>
      </c>
      <c r="C11204" s="41" t="s">
        <v>1052</v>
      </c>
      <c r="D11204" s="187">
        <f>VLOOKUP(Pag_Inicio_Corr_mas_casos[[#This Row],[Corregimiento]],Hoja3!$A$2:$D$676,4,0)</f>
        <v>40201</v>
      </c>
      <c r="E11204" s="41">
        <v>5</v>
      </c>
    </row>
    <row r="11205" spans="1:5" x14ac:dyDescent="0.2">
      <c r="A11205" s="35">
        <v>44432</v>
      </c>
      <c r="B11205" s="188">
        <v>44432</v>
      </c>
      <c r="C11205" s="36" t="s">
        <v>943</v>
      </c>
      <c r="D11205" s="189">
        <f>VLOOKUP(Pag_Inicio_Corr_mas_casos[[#This Row],[Corregimiento]],Hoja3!$A$2:$D$676,4,0)</f>
        <v>80816</v>
      </c>
      <c r="E11205" s="36">
        <v>19</v>
      </c>
    </row>
    <row r="11206" spans="1:5" x14ac:dyDescent="0.2">
      <c r="A11206" s="35">
        <v>44432</v>
      </c>
      <c r="B11206" s="188">
        <v>44432</v>
      </c>
      <c r="C11206" s="36" t="s">
        <v>1022</v>
      </c>
      <c r="D11206" s="189">
        <f>VLOOKUP(Pag_Inicio_Corr_mas_casos[[#This Row],[Corregimiento]],Hoja3!$A$2:$D$676,4,0)</f>
        <v>91001</v>
      </c>
      <c r="E11206" s="36">
        <v>15</v>
      </c>
    </row>
    <row r="11207" spans="1:5" x14ac:dyDescent="0.2">
      <c r="A11207" s="35">
        <v>44432</v>
      </c>
      <c r="B11207" s="188">
        <v>44432</v>
      </c>
      <c r="C11207" s="36" t="s">
        <v>1012</v>
      </c>
      <c r="D11207" s="189">
        <f>VLOOKUP(Pag_Inicio_Corr_mas_casos[[#This Row],[Corregimiento]],Hoja3!$A$2:$D$676,4,0)</f>
        <v>80819</v>
      </c>
      <c r="E11207" s="36">
        <v>14</v>
      </c>
    </row>
    <row r="11208" spans="1:5" x14ac:dyDescent="0.2">
      <c r="A11208" s="35">
        <v>44432</v>
      </c>
      <c r="B11208" s="188">
        <v>44432</v>
      </c>
      <c r="C11208" s="36" t="s">
        <v>953</v>
      </c>
      <c r="D11208" s="189">
        <f>VLOOKUP(Pag_Inicio_Corr_mas_casos[[#This Row],[Corregimiento]],Hoja3!$A$2:$D$676,4,0)</f>
        <v>80817</v>
      </c>
      <c r="E11208" s="36">
        <v>13</v>
      </c>
    </row>
    <row r="11209" spans="1:5" x14ac:dyDescent="0.2">
      <c r="A11209" s="35">
        <v>44432</v>
      </c>
      <c r="B11209" s="188">
        <v>44432</v>
      </c>
      <c r="C11209" s="36" t="s">
        <v>941</v>
      </c>
      <c r="D11209" s="189">
        <f>VLOOKUP(Pag_Inicio_Corr_mas_casos[[#This Row],[Corregimiento]],Hoja3!$A$2:$D$676,4,0)</f>
        <v>80823</v>
      </c>
      <c r="E11209" s="36">
        <v>13</v>
      </c>
    </row>
    <row r="11210" spans="1:5" x14ac:dyDescent="0.2">
      <c r="A11210" s="35">
        <v>44432</v>
      </c>
      <c r="B11210" s="188">
        <v>44432</v>
      </c>
      <c r="C11210" s="36" t="s">
        <v>942</v>
      </c>
      <c r="D11210" s="189">
        <f>VLOOKUP(Pag_Inicio_Corr_mas_casos[[#This Row],[Corregimiento]],Hoja3!$A$2:$D$676,4,0)</f>
        <v>80807</v>
      </c>
      <c r="E11210" s="36">
        <v>12</v>
      </c>
    </row>
    <row r="11211" spans="1:5" x14ac:dyDescent="0.2">
      <c r="A11211" s="35">
        <v>44432</v>
      </c>
      <c r="B11211" s="188">
        <v>44432</v>
      </c>
      <c r="C11211" s="36" t="s">
        <v>940</v>
      </c>
      <c r="D11211" s="189">
        <f>VLOOKUP(Pag_Inicio_Corr_mas_casos[[#This Row],[Corregimiento]],Hoja3!$A$2:$D$676,4,0)</f>
        <v>80806</v>
      </c>
      <c r="E11211" s="36">
        <v>11</v>
      </c>
    </row>
    <row r="11212" spans="1:5" x14ac:dyDescent="0.2">
      <c r="A11212" s="35">
        <v>44432</v>
      </c>
      <c r="B11212" s="188">
        <v>44432</v>
      </c>
      <c r="C11212" s="36" t="s">
        <v>1098</v>
      </c>
      <c r="D11212" s="189">
        <f>VLOOKUP(Pag_Inicio_Corr_mas_casos[[#This Row],[Corregimiento]],Hoja3!$A$2:$D$676,4,0)</f>
        <v>40205</v>
      </c>
      <c r="E11212" s="36">
        <v>10</v>
      </c>
    </row>
    <row r="11213" spans="1:5" x14ac:dyDescent="0.2">
      <c r="A11213" s="35">
        <v>44432</v>
      </c>
      <c r="B11213" s="188">
        <v>44432</v>
      </c>
      <c r="C11213" s="36" t="s">
        <v>1011</v>
      </c>
      <c r="D11213" s="189">
        <f>VLOOKUP(Pag_Inicio_Corr_mas_casos[[#This Row],[Corregimiento]],Hoja3!$A$2:$D$676,4,0)</f>
        <v>80809</v>
      </c>
      <c r="E11213" s="36">
        <v>10</v>
      </c>
    </row>
    <row r="11214" spans="1:5" x14ac:dyDescent="0.2">
      <c r="A11214" s="35">
        <v>44432</v>
      </c>
      <c r="B11214" s="188">
        <v>44432</v>
      </c>
      <c r="C11214" s="36" t="s">
        <v>939</v>
      </c>
      <c r="D11214" s="189">
        <f>VLOOKUP(Pag_Inicio_Corr_mas_casos[[#This Row],[Corregimiento]],Hoja3!$A$2:$D$676,4,0)</f>
        <v>81009</v>
      </c>
      <c r="E11214" s="36">
        <v>9</v>
      </c>
    </row>
    <row r="11215" spans="1:5" x14ac:dyDescent="0.2">
      <c r="A11215" s="35">
        <v>44432</v>
      </c>
      <c r="B11215" s="188">
        <v>44432</v>
      </c>
      <c r="C11215" s="36" t="s">
        <v>967</v>
      </c>
      <c r="D11215" s="189">
        <f>VLOOKUP(Pag_Inicio_Corr_mas_casos[[#This Row],[Corregimiento]],Hoja3!$A$2:$D$676,4,0)</f>
        <v>30107</v>
      </c>
      <c r="E11215" s="36">
        <v>9</v>
      </c>
    </row>
    <row r="11216" spans="1:5" x14ac:dyDescent="0.2">
      <c r="A11216" s="35">
        <v>44432</v>
      </c>
      <c r="B11216" s="188">
        <v>44432</v>
      </c>
      <c r="C11216" s="36" t="s">
        <v>1019</v>
      </c>
      <c r="D11216" s="189">
        <f>VLOOKUP(Pag_Inicio_Corr_mas_casos[[#This Row],[Corregimiento]],Hoja3!$A$2:$D$676,4,0)</f>
        <v>81001</v>
      </c>
      <c r="E11216" s="36">
        <v>8</v>
      </c>
    </row>
    <row r="11217" spans="1:5" x14ac:dyDescent="0.2">
      <c r="A11217" s="35">
        <v>44432</v>
      </c>
      <c r="B11217" s="188">
        <v>44432</v>
      </c>
      <c r="C11217" s="36" t="s">
        <v>969</v>
      </c>
      <c r="D11217" s="189">
        <f>VLOOKUP(Pag_Inicio_Corr_mas_casos[[#This Row],[Corregimiento]],Hoja3!$A$2:$D$676,4,0)</f>
        <v>130709</v>
      </c>
      <c r="E11217" s="36">
        <v>8</v>
      </c>
    </row>
    <row r="11218" spans="1:5" x14ac:dyDescent="0.2">
      <c r="A11218" s="35">
        <v>44432</v>
      </c>
      <c r="B11218" s="188">
        <v>44432</v>
      </c>
      <c r="C11218" s="36" t="s">
        <v>944</v>
      </c>
      <c r="D11218" s="189">
        <f>VLOOKUP(Pag_Inicio_Corr_mas_casos[[#This Row],[Corregimiento]],Hoja3!$A$2:$D$676,4,0)</f>
        <v>130708</v>
      </c>
      <c r="E11218" s="36">
        <v>8</v>
      </c>
    </row>
    <row r="11219" spans="1:5" x14ac:dyDescent="0.2">
      <c r="A11219" s="35">
        <v>44432</v>
      </c>
      <c r="B11219" s="188">
        <v>44432</v>
      </c>
      <c r="C11219" s="36" t="s">
        <v>956</v>
      </c>
      <c r="D11219" s="189">
        <f>VLOOKUP(Pag_Inicio_Corr_mas_casos[[#This Row],[Corregimiento]],Hoja3!$A$2:$D$676,4,0)</f>
        <v>80815</v>
      </c>
      <c r="E11219" s="36">
        <v>13</v>
      </c>
    </row>
    <row r="11220" spans="1:5" x14ac:dyDescent="0.2">
      <c r="A11220" s="35">
        <v>44432</v>
      </c>
      <c r="B11220" s="188">
        <v>44432</v>
      </c>
      <c r="C11220" s="36" t="s">
        <v>1348</v>
      </c>
      <c r="D11220" s="189">
        <f>VLOOKUP(Pag_Inicio_Corr_mas_casos[[#This Row],[Corregimiento]],Hoja3!$A$2:$D$676,4,0)</f>
        <v>91103</v>
      </c>
      <c r="E11220" s="36">
        <v>7</v>
      </c>
    </row>
    <row r="11221" spans="1:5" x14ac:dyDescent="0.2">
      <c r="A11221" s="35">
        <v>44432</v>
      </c>
      <c r="B11221" s="188">
        <v>44432</v>
      </c>
      <c r="C11221" s="36" t="s">
        <v>1046</v>
      </c>
      <c r="D11221" s="189">
        <f>VLOOKUP(Pag_Inicio_Corr_mas_casos[[#This Row],[Corregimiento]],Hoja3!$A$2:$D$676,4,0)</f>
        <v>80812</v>
      </c>
      <c r="E11221" s="36">
        <v>7</v>
      </c>
    </row>
    <row r="11222" spans="1:5" x14ac:dyDescent="0.2">
      <c r="A11222" s="35">
        <v>44432</v>
      </c>
      <c r="B11222" s="188">
        <v>44432</v>
      </c>
      <c r="C11222" s="36" t="s">
        <v>937</v>
      </c>
      <c r="D11222" s="189">
        <f>VLOOKUP(Pag_Inicio_Corr_mas_casos[[#This Row],[Corregimiento]],Hoja3!$A$2:$D$676,4,0)</f>
        <v>80810</v>
      </c>
      <c r="E11222" s="36">
        <v>6</v>
      </c>
    </row>
    <row r="11223" spans="1:5" x14ac:dyDescent="0.2">
      <c r="A11223" s="35">
        <v>44432</v>
      </c>
      <c r="B11223" s="188">
        <v>44432</v>
      </c>
      <c r="C11223" s="36" t="s">
        <v>1151</v>
      </c>
      <c r="D11223" s="189">
        <f>VLOOKUP(Pag_Inicio_Corr_mas_casos[[#This Row],[Corregimiento]],Hoja3!$A$2:$D$676,4,0)</f>
        <v>41001</v>
      </c>
      <c r="E11223" s="36">
        <v>6</v>
      </c>
    </row>
    <row r="11224" spans="1:5" x14ac:dyDescent="0.2">
      <c r="A11224" s="32">
        <v>44433</v>
      </c>
      <c r="B11224" s="200">
        <v>44433</v>
      </c>
      <c r="C11224" s="33" t="s">
        <v>1012</v>
      </c>
      <c r="D11224" s="201">
        <f>VLOOKUP(Pag_Inicio_Corr_mas_casos[[#This Row],[Corregimiento]],Hoja3!$A$2:$D$676,4,0)</f>
        <v>80819</v>
      </c>
      <c r="E11224" s="33">
        <v>27</v>
      </c>
    </row>
    <row r="11225" spans="1:5" x14ac:dyDescent="0.2">
      <c r="A11225" s="32">
        <v>44433</v>
      </c>
      <c r="B11225" s="200">
        <v>44433</v>
      </c>
      <c r="C11225" s="33" t="s">
        <v>1054</v>
      </c>
      <c r="D11225" s="201">
        <f>VLOOKUP(Pag_Inicio_Corr_mas_casos[[#This Row],[Corregimiento]],Hoja3!$A$2:$D$676,4,0)</f>
        <v>130102</v>
      </c>
      <c r="E11225" s="33">
        <v>25</v>
      </c>
    </row>
    <row r="11226" spans="1:5" x14ac:dyDescent="0.2">
      <c r="A11226" s="32">
        <v>44433</v>
      </c>
      <c r="B11226" s="200">
        <v>44433</v>
      </c>
      <c r="C11226" s="33" t="s">
        <v>1068</v>
      </c>
      <c r="D11226" s="201">
        <f>VLOOKUP(Pag_Inicio_Corr_mas_casos[[#This Row],[Corregimiento]],Hoja3!$A$2:$D$676,4,0)</f>
        <v>130101</v>
      </c>
      <c r="E11226" s="33">
        <v>23</v>
      </c>
    </row>
    <row r="11227" spans="1:5" x14ac:dyDescent="0.2">
      <c r="A11227" s="32">
        <v>44433</v>
      </c>
      <c r="B11227" s="200">
        <v>44433</v>
      </c>
      <c r="C11227" s="33" t="s">
        <v>1046</v>
      </c>
      <c r="D11227" s="201">
        <f>VLOOKUP(Pag_Inicio_Corr_mas_casos[[#This Row],[Corregimiento]],Hoja3!$A$2:$D$676,4,0)</f>
        <v>80812</v>
      </c>
      <c r="E11227" s="33">
        <v>22</v>
      </c>
    </row>
    <row r="11228" spans="1:5" x14ac:dyDescent="0.2">
      <c r="A11228" s="32">
        <v>44433</v>
      </c>
      <c r="B11228" s="200">
        <v>44433</v>
      </c>
      <c r="C11228" s="33" t="s">
        <v>951</v>
      </c>
      <c r="D11228" s="201">
        <f>VLOOKUP(Pag_Inicio_Corr_mas_casos[[#This Row],[Corregimiento]],Hoja3!$A$2:$D$676,4,0)</f>
        <v>80813</v>
      </c>
      <c r="E11228" s="33">
        <v>18</v>
      </c>
    </row>
    <row r="11229" spans="1:5" x14ac:dyDescent="0.2">
      <c r="A11229" s="32">
        <v>44433</v>
      </c>
      <c r="B11229" s="200">
        <v>44433</v>
      </c>
      <c r="C11229" s="33" t="s">
        <v>772</v>
      </c>
      <c r="D11229" s="201">
        <f>VLOOKUP(Pag_Inicio_Corr_mas_casos[[#This Row],[Corregimiento]],Hoja3!$A$2:$D$676,4,0)</f>
        <v>80821</v>
      </c>
      <c r="E11229" s="33">
        <v>18</v>
      </c>
    </row>
    <row r="11230" spans="1:5" x14ac:dyDescent="0.2">
      <c r="A11230" s="32">
        <v>44433</v>
      </c>
      <c r="B11230" s="200">
        <v>44433</v>
      </c>
      <c r="C11230" s="33" t="s">
        <v>950</v>
      </c>
      <c r="D11230" s="201">
        <f>VLOOKUP(Pag_Inicio_Corr_mas_casos[[#This Row],[Corregimiento]],Hoja3!$A$2:$D$676,4,0)</f>
        <v>130107</v>
      </c>
      <c r="E11230" s="33">
        <v>17</v>
      </c>
    </row>
    <row r="11231" spans="1:5" x14ac:dyDescent="0.2">
      <c r="A11231" s="32">
        <v>44433</v>
      </c>
      <c r="B11231" s="200">
        <v>44433</v>
      </c>
      <c r="C11231" s="33" t="s">
        <v>953</v>
      </c>
      <c r="D11231" s="201">
        <f>VLOOKUP(Pag_Inicio_Corr_mas_casos[[#This Row],[Corregimiento]],Hoja3!$A$2:$D$676,4,0)</f>
        <v>80817</v>
      </c>
      <c r="E11231" s="33">
        <v>16</v>
      </c>
    </row>
    <row r="11232" spans="1:5" x14ac:dyDescent="0.2">
      <c r="A11232" s="32">
        <v>44433</v>
      </c>
      <c r="B11232" s="200">
        <v>44433</v>
      </c>
      <c r="C11232" s="33" t="s">
        <v>943</v>
      </c>
      <c r="D11232" s="201">
        <f>VLOOKUP(Pag_Inicio_Corr_mas_casos[[#This Row],[Corregimiento]],Hoja3!$A$2:$D$676,4,0)</f>
        <v>80816</v>
      </c>
      <c r="E11232" s="33">
        <v>16</v>
      </c>
    </row>
    <row r="11233" spans="1:5" x14ac:dyDescent="0.2">
      <c r="A11233" s="32">
        <v>44433</v>
      </c>
      <c r="B11233" s="200">
        <v>44433</v>
      </c>
      <c r="C11233" s="33" t="s">
        <v>1036</v>
      </c>
      <c r="D11233" s="201">
        <f>VLOOKUP(Pag_Inicio_Corr_mas_casos[[#This Row],[Corregimiento]],Hoja3!$A$2:$D$676,4,0)</f>
        <v>130106</v>
      </c>
      <c r="E11233" s="33">
        <v>16</v>
      </c>
    </row>
    <row r="11234" spans="1:5" x14ac:dyDescent="0.2">
      <c r="A11234" s="32">
        <v>44433</v>
      </c>
      <c r="B11234" s="200">
        <v>44433</v>
      </c>
      <c r="C11234" s="33" t="s">
        <v>959</v>
      </c>
      <c r="D11234" s="201">
        <f>VLOOKUP(Pag_Inicio_Corr_mas_casos[[#This Row],[Corregimiento]],Hoja3!$A$2:$D$676,4,0)</f>
        <v>130701</v>
      </c>
      <c r="E11234" s="33">
        <v>15</v>
      </c>
    </row>
    <row r="11235" spans="1:5" x14ac:dyDescent="0.2">
      <c r="A11235" s="32">
        <v>44433</v>
      </c>
      <c r="B11235" s="200">
        <v>44433</v>
      </c>
      <c r="C11235" s="33" t="s">
        <v>942</v>
      </c>
      <c r="D11235" s="201">
        <f>VLOOKUP(Pag_Inicio_Corr_mas_casos[[#This Row],[Corregimiento]],Hoja3!$A$2:$D$676,4,0)</f>
        <v>80807</v>
      </c>
      <c r="E11235" s="33">
        <v>15</v>
      </c>
    </row>
    <row r="11236" spans="1:5" x14ac:dyDescent="0.2">
      <c r="A11236" s="32">
        <v>44433</v>
      </c>
      <c r="B11236" s="200">
        <v>44433</v>
      </c>
      <c r="C11236" s="33" t="s">
        <v>1011</v>
      </c>
      <c r="D11236" s="201">
        <f>VLOOKUP(Pag_Inicio_Corr_mas_casos[[#This Row],[Corregimiento]],Hoja3!$A$2:$D$676,4,0)</f>
        <v>80809</v>
      </c>
      <c r="E11236" s="33">
        <v>14</v>
      </c>
    </row>
    <row r="11237" spans="1:5" x14ac:dyDescent="0.2">
      <c r="A11237" s="32">
        <v>44433</v>
      </c>
      <c r="B11237" s="200">
        <v>44433</v>
      </c>
      <c r="C11237" s="33" t="s">
        <v>967</v>
      </c>
      <c r="D11237" s="201">
        <f>VLOOKUP(Pag_Inicio_Corr_mas_casos[[#This Row],[Corregimiento]],Hoja3!$A$2:$D$676,4,0)</f>
        <v>30107</v>
      </c>
      <c r="E11237" s="33">
        <v>14</v>
      </c>
    </row>
    <row r="11238" spans="1:5" x14ac:dyDescent="0.2">
      <c r="A11238" s="32">
        <v>44433</v>
      </c>
      <c r="B11238" s="200">
        <v>44433</v>
      </c>
      <c r="C11238" s="33" t="s">
        <v>1015</v>
      </c>
      <c r="D11238" s="201">
        <f>VLOOKUP(Pag_Inicio_Corr_mas_casos[[#This Row],[Corregimiento]],Hoja3!$A$2:$D$676,4,0)</f>
        <v>130702</v>
      </c>
      <c r="E11238" s="33">
        <v>13</v>
      </c>
    </row>
    <row r="11239" spans="1:5" x14ac:dyDescent="0.2">
      <c r="A11239" s="32">
        <v>44433</v>
      </c>
      <c r="B11239" s="200">
        <v>44433</v>
      </c>
      <c r="C11239" s="33" t="s">
        <v>954</v>
      </c>
      <c r="D11239" s="201">
        <f>VLOOKUP(Pag_Inicio_Corr_mas_casos[[#This Row],[Corregimiento]],Hoja3!$A$2:$D$676,4,0)</f>
        <v>80822</v>
      </c>
      <c r="E11239" s="33">
        <v>13</v>
      </c>
    </row>
    <row r="11240" spans="1:5" x14ac:dyDescent="0.2">
      <c r="A11240" s="32">
        <v>44433</v>
      </c>
      <c r="B11240" s="200">
        <v>44433</v>
      </c>
      <c r="C11240" s="33" t="s">
        <v>1022</v>
      </c>
      <c r="D11240" s="201">
        <f>VLOOKUP(Pag_Inicio_Corr_mas_casos[[#This Row],[Corregimiento]],Hoja3!$A$2:$D$676,4,0)</f>
        <v>91001</v>
      </c>
      <c r="E11240" s="33">
        <v>12</v>
      </c>
    </row>
    <row r="11241" spans="1:5" x14ac:dyDescent="0.2">
      <c r="A11241" s="32">
        <v>44433</v>
      </c>
      <c r="B11241" s="200">
        <v>44433</v>
      </c>
      <c r="C11241" s="33" t="s">
        <v>1032</v>
      </c>
      <c r="D11241" s="201">
        <f>VLOOKUP(Pag_Inicio_Corr_mas_casos[[#This Row],[Corregimiento]],Hoja3!$A$2:$D$676,4,0)</f>
        <v>30104</v>
      </c>
      <c r="E11241" s="33">
        <v>11</v>
      </c>
    </row>
    <row r="11242" spans="1:5" x14ac:dyDescent="0.2">
      <c r="A11242" s="32">
        <v>44433</v>
      </c>
      <c r="B11242" s="200">
        <v>44433</v>
      </c>
      <c r="C11242" s="33" t="s">
        <v>940</v>
      </c>
      <c r="D11242" s="201">
        <f>VLOOKUP(Pag_Inicio_Corr_mas_casos[[#This Row],[Corregimiento]],Hoja3!$A$2:$D$676,4,0)</f>
        <v>80806</v>
      </c>
      <c r="E11242" s="33">
        <v>11</v>
      </c>
    </row>
    <row r="11243" spans="1:5" x14ac:dyDescent="0.2">
      <c r="A11243" s="32">
        <v>44433</v>
      </c>
      <c r="B11243" s="200">
        <v>44433</v>
      </c>
      <c r="C11243" s="33" t="s">
        <v>952</v>
      </c>
      <c r="D11243" s="201">
        <f>VLOOKUP(Pag_Inicio_Corr_mas_casos[[#This Row],[Corregimiento]],Hoja3!$A$2:$D$676,4,0)</f>
        <v>80820</v>
      </c>
      <c r="E11243" s="33">
        <v>11</v>
      </c>
    </row>
    <row r="11244" spans="1:5" x14ac:dyDescent="0.2">
      <c r="A11244" s="43">
        <v>44434</v>
      </c>
      <c r="B11244" s="186">
        <v>44434</v>
      </c>
      <c r="C11244" s="41" t="s">
        <v>1012</v>
      </c>
      <c r="D11244" s="187">
        <f>VLOOKUP(Pag_Inicio_Corr_mas_casos[[#This Row],[Corregimiento]],Hoja3!$A$2:$D$676,4,0)</f>
        <v>80819</v>
      </c>
      <c r="E11244" s="41">
        <v>22</v>
      </c>
    </row>
    <row r="11245" spans="1:5" x14ac:dyDescent="0.2">
      <c r="A11245" s="43">
        <v>44434</v>
      </c>
      <c r="B11245" s="186">
        <v>44434</v>
      </c>
      <c r="C11245" s="41" t="s">
        <v>953</v>
      </c>
      <c r="D11245" s="187">
        <f>VLOOKUP(Pag_Inicio_Corr_mas_casos[[#This Row],[Corregimiento]],Hoja3!$A$2:$D$676,4,0)</f>
        <v>80817</v>
      </c>
      <c r="E11245" s="41">
        <v>17</v>
      </c>
    </row>
    <row r="11246" spans="1:5" x14ac:dyDescent="0.2">
      <c r="A11246" s="43">
        <v>44434</v>
      </c>
      <c r="B11246" s="186">
        <v>44434</v>
      </c>
      <c r="C11246" s="41" t="s">
        <v>1011</v>
      </c>
      <c r="D11246" s="187">
        <f>VLOOKUP(Pag_Inicio_Corr_mas_casos[[#This Row],[Corregimiento]],Hoja3!$A$2:$D$676,4,0)</f>
        <v>80809</v>
      </c>
      <c r="E11246" s="41">
        <v>16</v>
      </c>
    </row>
    <row r="11247" spans="1:5" x14ac:dyDescent="0.2">
      <c r="A11247" s="43">
        <v>44434</v>
      </c>
      <c r="B11247" s="186">
        <v>44434</v>
      </c>
      <c r="C11247" s="41" t="s">
        <v>1068</v>
      </c>
      <c r="D11247" s="187">
        <f>VLOOKUP(Pag_Inicio_Corr_mas_casos[[#This Row],[Corregimiento]],Hoja3!$A$2:$D$676,4,0)</f>
        <v>130101</v>
      </c>
      <c r="E11247" s="41">
        <v>16</v>
      </c>
    </row>
    <row r="11248" spans="1:5" x14ac:dyDescent="0.2">
      <c r="A11248" s="43">
        <v>44434</v>
      </c>
      <c r="B11248" s="186">
        <v>44434</v>
      </c>
      <c r="C11248" s="41" t="s">
        <v>1046</v>
      </c>
      <c r="D11248" s="187">
        <f>VLOOKUP(Pag_Inicio_Corr_mas_casos[[#This Row],[Corregimiento]],Hoja3!$A$2:$D$676,4,0)</f>
        <v>80812</v>
      </c>
      <c r="E11248" s="41">
        <v>15</v>
      </c>
    </row>
    <row r="11249" spans="1:5" x14ac:dyDescent="0.2">
      <c r="A11249" s="43">
        <v>44434</v>
      </c>
      <c r="B11249" s="186">
        <v>44434</v>
      </c>
      <c r="C11249" s="41" t="s">
        <v>954</v>
      </c>
      <c r="D11249" s="187">
        <f>VLOOKUP(Pag_Inicio_Corr_mas_casos[[#This Row],[Corregimiento]],Hoja3!$A$2:$D$676,4,0)</f>
        <v>80822</v>
      </c>
      <c r="E11249" s="41">
        <v>14</v>
      </c>
    </row>
    <row r="11250" spans="1:5" x14ac:dyDescent="0.2">
      <c r="A11250" s="43">
        <v>44434</v>
      </c>
      <c r="B11250" s="186">
        <v>44434</v>
      </c>
      <c r="C11250" s="41" t="s">
        <v>941</v>
      </c>
      <c r="D11250" s="187">
        <f>VLOOKUP(Pag_Inicio_Corr_mas_casos[[#This Row],[Corregimiento]],Hoja3!$A$2:$D$676,4,0)</f>
        <v>80823</v>
      </c>
      <c r="E11250" s="41">
        <v>14</v>
      </c>
    </row>
    <row r="11251" spans="1:5" x14ac:dyDescent="0.2">
      <c r="A11251" s="43">
        <v>44434</v>
      </c>
      <c r="B11251" s="186">
        <v>44434</v>
      </c>
      <c r="C11251" s="41" t="s">
        <v>772</v>
      </c>
      <c r="D11251" s="187">
        <f>VLOOKUP(Pag_Inicio_Corr_mas_casos[[#This Row],[Corregimiento]],Hoja3!$A$2:$D$676,4,0)</f>
        <v>80821</v>
      </c>
      <c r="E11251" s="41">
        <v>13</v>
      </c>
    </row>
    <row r="11252" spans="1:5" x14ac:dyDescent="0.2">
      <c r="A11252" s="43">
        <v>44434</v>
      </c>
      <c r="B11252" s="186">
        <v>44434</v>
      </c>
      <c r="C11252" s="41" t="s">
        <v>946</v>
      </c>
      <c r="D11252" s="187">
        <f>VLOOKUP(Pag_Inicio_Corr_mas_casos[[#This Row],[Corregimiento]],Hoja3!$A$2:$D$676,4,0)</f>
        <v>80814</v>
      </c>
      <c r="E11252" s="41">
        <v>12</v>
      </c>
    </row>
    <row r="11253" spans="1:5" x14ac:dyDescent="0.2">
      <c r="A11253" s="43">
        <v>44434</v>
      </c>
      <c r="B11253" s="186">
        <v>44434</v>
      </c>
      <c r="C11253" s="41" t="s">
        <v>942</v>
      </c>
      <c r="D11253" s="187">
        <f>VLOOKUP(Pag_Inicio_Corr_mas_casos[[#This Row],[Corregimiento]],Hoja3!$A$2:$D$676,4,0)</f>
        <v>80807</v>
      </c>
      <c r="E11253" s="41">
        <v>12</v>
      </c>
    </row>
    <row r="11254" spans="1:5" x14ac:dyDescent="0.2">
      <c r="A11254" s="43">
        <v>44434</v>
      </c>
      <c r="B11254" s="186">
        <v>44434</v>
      </c>
      <c r="C11254" s="41" t="s">
        <v>1022</v>
      </c>
      <c r="D11254" s="187">
        <f>VLOOKUP(Pag_Inicio_Corr_mas_casos[[#This Row],[Corregimiento]],Hoja3!$A$2:$D$676,4,0)</f>
        <v>91001</v>
      </c>
      <c r="E11254" s="41">
        <v>10</v>
      </c>
    </row>
    <row r="11255" spans="1:5" x14ac:dyDescent="0.2">
      <c r="A11255" s="43">
        <v>44434</v>
      </c>
      <c r="B11255" s="186">
        <v>44434</v>
      </c>
      <c r="C11255" s="41" t="s">
        <v>1060</v>
      </c>
      <c r="D11255" s="187">
        <f>VLOOKUP(Pag_Inicio_Corr_mas_casos[[#This Row],[Corregimiento]],Hoja3!$A$2:$D$676,4,0)</f>
        <v>40601</v>
      </c>
      <c r="E11255" s="41">
        <v>9</v>
      </c>
    </row>
    <row r="11256" spans="1:5" x14ac:dyDescent="0.2">
      <c r="A11256" s="43">
        <v>44434</v>
      </c>
      <c r="B11256" s="186">
        <v>44434</v>
      </c>
      <c r="C11256" s="41" t="s">
        <v>940</v>
      </c>
      <c r="D11256" s="187">
        <f>VLOOKUP(Pag_Inicio_Corr_mas_casos[[#This Row],[Corregimiento]],Hoja3!$A$2:$D$676,4,0)</f>
        <v>80806</v>
      </c>
      <c r="E11256" s="41">
        <v>9</v>
      </c>
    </row>
    <row r="11257" spans="1:5" x14ac:dyDescent="0.2">
      <c r="A11257" s="43">
        <v>44434</v>
      </c>
      <c r="B11257" s="186">
        <v>44434</v>
      </c>
      <c r="C11257" s="41" t="s">
        <v>939</v>
      </c>
      <c r="D11257" s="187">
        <f>VLOOKUP(Pag_Inicio_Corr_mas_casos[[#This Row],[Corregimiento]],Hoja3!$A$2:$D$676,4,0)</f>
        <v>81009</v>
      </c>
      <c r="E11257" s="41">
        <v>9</v>
      </c>
    </row>
    <row r="11258" spans="1:5" x14ac:dyDescent="0.2">
      <c r="A11258" s="43">
        <v>44434</v>
      </c>
      <c r="B11258" s="186">
        <v>44434</v>
      </c>
      <c r="C11258" s="41" t="s">
        <v>959</v>
      </c>
      <c r="D11258" s="187">
        <f>VLOOKUP(Pag_Inicio_Corr_mas_casos[[#This Row],[Corregimiento]],Hoja3!$A$2:$D$676,4,0)</f>
        <v>130701</v>
      </c>
      <c r="E11258" s="41">
        <v>9</v>
      </c>
    </row>
    <row r="11259" spans="1:5" x14ac:dyDescent="0.2">
      <c r="A11259" s="43">
        <v>44434</v>
      </c>
      <c r="B11259" s="186">
        <v>44434</v>
      </c>
      <c r="C11259" s="41" t="s">
        <v>1234</v>
      </c>
      <c r="D11259" s="187">
        <f>VLOOKUP(Pag_Inicio_Corr_mas_casos[[#This Row],[Corregimiento]],Hoja3!$A$2:$D$676,4,0)</f>
        <v>60202</v>
      </c>
      <c r="E11259" s="41">
        <v>9</v>
      </c>
    </row>
    <row r="11260" spans="1:5" x14ac:dyDescent="0.2">
      <c r="A11260" s="43">
        <v>44434</v>
      </c>
      <c r="B11260" s="186">
        <v>44434</v>
      </c>
      <c r="C11260" s="41" t="s">
        <v>1349</v>
      </c>
      <c r="D11260" s="187">
        <f>VLOOKUP(Pag_Inicio_Corr_mas_casos[[#This Row],[Corregimiento]],Hoja3!$A$2:$D$676,4,0)</f>
        <v>90703</v>
      </c>
      <c r="E11260" s="41">
        <v>8</v>
      </c>
    </row>
    <row r="11261" spans="1:5" x14ac:dyDescent="0.2">
      <c r="A11261" s="43">
        <v>44434</v>
      </c>
      <c r="B11261" s="186">
        <v>44434</v>
      </c>
      <c r="C11261" s="41" t="s">
        <v>944</v>
      </c>
      <c r="D11261" s="187">
        <f>VLOOKUP(Pag_Inicio_Corr_mas_casos[[#This Row],[Corregimiento]],Hoja3!$A$2:$D$676,4,0)</f>
        <v>130708</v>
      </c>
      <c r="E11261" s="41">
        <v>7</v>
      </c>
    </row>
    <row r="11262" spans="1:5" x14ac:dyDescent="0.2">
      <c r="A11262" s="43">
        <v>44434</v>
      </c>
      <c r="B11262" s="186">
        <v>44434</v>
      </c>
      <c r="C11262" s="41" t="s">
        <v>973</v>
      </c>
      <c r="D11262" s="187">
        <f>VLOOKUP(Pag_Inicio_Corr_mas_casos[[#This Row],[Corregimiento]],Hoja3!$A$2:$D$676,4,0)</f>
        <v>20606</v>
      </c>
      <c r="E11262" s="41">
        <v>7</v>
      </c>
    </row>
    <row r="11263" spans="1:5" x14ac:dyDescent="0.2">
      <c r="A11263" s="43">
        <v>44434</v>
      </c>
      <c r="B11263" s="186">
        <v>44434</v>
      </c>
      <c r="C11263" s="41" t="s">
        <v>1027</v>
      </c>
      <c r="D11263" s="187">
        <f>VLOOKUP(Pag_Inicio_Corr_mas_casos[[#This Row],[Corregimiento]],Hoja3!$A$2:$D$676,4,0)</f>
        <v>30103</v>
      </c>
      <c r="E11263" s="41">
        <v>7</v>
      </c>
    </row>
    <row r="11264" spans="1:5" x14ac:dyDescent="0.2">
      <c r="A11264" s="47">
        <v>44435</v>
      </c>
      <c r="B11264" s="196">
        <v>44435</v>
      </c>
      <c r="C11264" s="48" t="s">
        <v>953</v>
      </c>
      <c r="D11264" s="197">
        <f>VLOOKUP(Pag_Inicio_Corr_mas_casos[[#This Row],[Corregimiento]],Hoja3!$A$2:$D$676,4,0)</f>
        <v>80817</v>
      </c>
      <c r="E11264" s="48">
        <v>23</v>
      </c>
    </row>
    <row r="11265" spans="1:5" x14ac:dyDescent="0.2">
      <c r="A11265" s="47">
        <v>44435</v>
      </c>
      <c r="B11265" s="196">
        <v>44435</v>
      </c>
      <c r="C11265" s="48" t="s">
        <v>1022</v>
      </c>
      <c r="D11265" s="197">
        <f>VLOOKUP(Pag_Inicio_Corr_mas_casos[[#This Row],[Corregimiento]],Hoja3!$A$2:$D$676,4,0)</f>
        <v>91001</v>
      </c>
      <c r="E11265" s="48">
        <v>19</v>
      </c>
    </row>
    <row r="11266" spans="1:5" x14ac:dyDescent="0.2">
      <c r="A11266" s="47">
        <v>44435</v>
      </c>
      <c r="B11266" s="196">
        <v>44435</v>
      </c>
      <c r="C11266" s="48" t="s">
        <v>1012</v>
      </c>
      <c r="D11266" s="197">
        <f>VLOOKUP(Pag_Inicio_Corr_mas_casos[[#This Row],[Corregimiento]],Hoja3!$A$2:$D$676,4,0)</f>
        <v>80819</v>
      </c>
      <c r="E11266" s="48">
        <v>18</v>
      </c>
    </row>
    <row r="11267" spans="1:5" x14ac:dyDescent="0.2">
      <c r="A11267" s="47">
        <v>44435</v>
      </c>
      <c r="B11267" s="196">
        <v>44435</v>
      </c>
      <c r="C11267" s="48" t="s">
        <v>939</v>
      </c>
      <c r="D11267" s="197">
        <f>VLOOKUP(Pag_Inicio_Corr_mas_casos[[#This Row],[Corregimiento]],Hoja3!$A$2:$D$676,4,0)</f>
        <v>81009</v>
      </c>
      <c r="E11267" s="48">
        <v>17</v>
      </c>
    </row>
    <row r="11268" spans="1:5" x14ac:dyDescent="0.2">
      <c r="A11268" s="47">
        <v>44435</v>
      </c>
      <c r="B11268" s="196">
        <v>44435</v>
      </c>
      <c r="C11268" s="48" t="s">
        <v>1046</v>
      </c>
      <c r="D11268" s="197">
        <f>VLOOKUP(Pag_Inicio_Corr_mas_casos[[#This Row],[Corregimiento]],Hoja3!$A$2:$D$676,4,0)</f>
        <v>80812</v>
      </c>
      <c r="E11268" s="48">
        <v>16</v>
      </c>
    </row>
    <row r="11269" spans="1:5" x14ac:dyDescent="0.2">
      <c r="A11269" s="47">
        <v>44435</v>
      </c>
      <c r="B11269" s="196">
        <v>44435</v>
      </c>
      <c r="C11269" s="48" t="s">
        <v>1011</v>
      </c>
      <c r="D11269" s="197">
        <f>VLOOKUP(Pag_Inicio_Corr_mas_casos[[#This Row],[Corregimiento]],Hoja3!$A$2:$D$676,4,0)</f>
        <v>80809</v>
      </c>
      <c r="E11269" s="48">
        <v>16</v>
      </c>
    </row>
    <row r="11270" spans="1:5" x14ac:dyDescent="0.2">
      <c r="A11270" s="47">
        <v>44435</v>
      </c>
      <c r="B11270" s="196">
        <v>44435</v>
      </c>
      <c r="C11270" s="48" t="s">
        <v>967</v>
      </c>
      <c r="D11270" s="197">
        <f>VLOOKUP(Pag_Inicio_Corr_mas_casos[[#This Row],[Corregimiento]],Hoja3!$A$2:$D$676,4,0)</f>
        <v>30107</v>
      </c>
      <c r="E11270" s="48">
        <v>16</v>
      </c>
    </row>
    <row r="11271" spans="1:5" x14ac:dyDescent="0.2">
      <c r="A11271" s="47">
        <v>44435</v>
      </c>
      <c r="B11271" s="196">
        <v>44435</v>
      </c>
      <c r="C11271" s="48" t="s">
        <v>1054</v>
      </c>
      <c r="D11271" s="197">
        <f>VLOOKUP(Pag_Inicio_Corr_mas_casos[[#This Row],[Corregimiento]],Hoja3!$A$2:$D$676,4,0)</f>
        <v>130102</v>
      </c>
      <c r="E11271" s="48">
        <v>16</v>
      </c>
    </row>
    <row r="11272" spans="1:5" x14ac:dyDescent="0.2">
      <c r="A11272" s="47">
        <v>44435</v>
      </c>
      <c r="B11272" s="196">
        <v>44435</v>
      </c>
      <c r="C11272" s="48" t="s">
        <v>1036</v>
      </c>
      <c r="D11272" s="197">
        <f>VLOOKUP(Pag_Inicio_Corr_mas_casos[[#This Row],[Corregimiento]],Hoja3!$A$2:$D$676,4,0)</f>
        <v>130106</v>
      </c>
      <c r="E11272" s="48">
        <v>15</v>
      </c>
    </row>
    <row r="11273" spans="1:5" x14ac:dyDescent="0.2">
      <c r="A11273" s="47">
        <v>44435</v>
      </c>
      <c r="B11273" s="196">
        <v>44435</v>
      </c>
      <c r="C11273" s="48" t="s">
        <v>952</v>
      </c>
      <c r="D11273" s="197">
        <f>VLOOKUP(Pag_Inicio_Corr_mas_casos[[#This Row],[Corregimiento]],Hoja3!$A$2:$D$676,4,0)</f>
        <v>80820</v>
      </c>
      <c r="E11273" s="48">
        <v>13</v>
      </c>
    </row>
    <row r="11274" spans="1:5" x14ac:dyDescent="0.2">
      <c r="A11274" s="47">
        <v>44435</v>
      </c>
      <c r="B11274" s="196">
        <v>44435</v>
      </c>
      <c r="C11274" s="48" t="s">
        <v>1068</v>
      </c>
      <c r="D11274" s="197">
        <f>VLOOKUP(Pag_Inicio_Corr_mas_casos[[#This Row],[Corregimiento]],Hoja3!$A$2:$D$676,4,0)</f>
        <v>130101</v>
      </c>
      <c r="E11274" s="48">
        <v>13</v>
      </c>
    </row>
    <row r="11275" spans="1:5" x14ac:dyDescent="0.2">
      <c r="A11275" s="47">
        <v>44435</v>
      </c>
      <c r="B11275" s="196">
        <v>44435</v>
      </c>
      <c r="C11275" s="48" t="s">
        <v>943</v>
      </c>
      <c r="D11275" s="197">
        <f>VLOOKUP(Pag_Inicio_Corr_mas_casos[[#This Row],[Corregimiento]],Hoja3!$A$2:$D$676,4,0)</f>
        <v>80816</v>
      </c>
      <c r="E11275" s="48">
        <v>13</v>
      </c>
    </row>
    <row r="11276" spans="1:5" x14ac:dyDescent="0.2">
      <c r="A11276" s="47">
        <v>44435</v>
      </c>
      <c r="B11276" s="196">
        <v>44435</v>
      </c>
      <c r="C11276" s="48" t="s">
        <v>1027</v>
      </c>
      <c r="D11276" s="197">
        <f>VLOOKUP(Pag_Inicio_Corr_mas_casos[[#This Row],[Corregimiento]],Hoja3!$A$2:$D$676,4,0)</f>
        <v>30103</v>
      </c>
      <c r="E11276" s="48">
        <v>12</v>
      </c>
    </row>
    <row r="11277" spans="1:5" x14ac:dyDescent="0.2">
      <c r="A11277" s="47">
        <v>44435</v>
      </c>
      <c r="B11277" s="196">
        <v>44435</v>
      </c>
      <c r="C11277" s="48" t="s">
        <v>946</v>
      </c>
      <c r="D11277" s="197">
        <f>VLOOKUP(Pag_Inicio_Corr_mas_casos[[#This Row],[Corregimiento]],Hoja3!$A$2:$D$676,4,0)</f>
        <v>80814</v>
      </c>
      <c r="E11277" s="48">
        <v>10</v>
      </c>
    </row>
    <row r="11278" spans="1:5" x14ac:dyDescent="0.2">
      <c r="A11278" s="47">
        <v>44435</v>
      </c>
      <c r="B11278" s="196">
        <v>44435</v>
      </c>
      <c r="C11278" s="48" t="s">
        <v>1032</v>
      </c>
      <c r="D11278" s="197">
        <f>VLOOKUP(Pag_Inicio_Corr_mas_casos[[#This Row],[Corregimiento]],Hoja3!$A$2:$D$676,4,0)</f>
        <v>30104</v>
      </c>
      <c r="E11278" s="48">
        <v>10</v>
      </c>
    </row>
    <row r="11279" spans="1:5" x14ac:dyDescent="0.2">
      <c r="A11279" s="47">
        <v>44435</v>
      </c>
      <c r="B11279" s="196">
        <v>44435</v>
      </c>
      <c r="C11279" s="48" t="s">
        <v>942</v>
      </c>
      <c r="D11279" s="197">
        <f>VLOOKUP(Pag_Inicio_Corr_mas_casos[[#This Row],[Corregimiento]],Hoja3!$A$2:$D$676,4,0)</f>
        <v>80807</v>
      </c>
      <c r="E11279" s="48">
        <v>10</v>
      </c>
    </row>
    <row r="11280" spans="1:5" x14ac:dyDescent="0.2">
      <c r="A11280" s="47">
        <v>44435</v>
      </c>
      <c r="B11280" s="196">
        <v>44435</v>
      </c>
      <c r="C11280" s="48" t="s">
        <v>941</v>
      </c>
      <c r="D11280" s="197">
        <f>VLOOKUP(Pag_Inicio_Corr_mas_casos[[#This Row],[Corregimiento]],Hoja3!$A$2:$D$676,4,0)</f>
        <v>80823</v>
      </c>
      <c r="E11280" s="48">
        <v>10</v>
      </c>
    </row>
    <row r="11281" spans="1:5" x14ac:dyDescent="0.2">
      <c r="A11281" s="47">
        <v>44435</v>
      </c>
      <c r="B11281" s="196">
        <v>44435</v>
      </c>
      <c r="C11281" s="48" t="s">
        <v>1007</v>
      </c>
      <c r="D11281" s="197">
        <f>VLOOKUP(Pag_Inicio_Corr_mas_casos[[#This Row],[Corregimiento]],Hoja3!$A$2:$D$676,4,0)</f>
        <v>40612</v>
      </c>
      <c r="E11281" s="48">
        <v>9</v>
      </c>
    </row>
    <row r="11282" spans="1:5" x14ac:dyDescent="0.2">
      <c r="A11282" s="47">
        <v>44435</v>
      </c>
      <c r="B11282" s="196">
        <v>44435</v>
      </c>
      <c r="C11282" s="48" t="s">
        <v>940</v>
      </c>
      <c r="D11282" s="197">
        <f>VLOOKUP(Pag_Inicio_Corr_mas_casos[[#This Row],[Corregimiento]],Hoja3!$A$2:$D$676,4,0)</f>
        <v>80806</v>
      </c>
      <c r="E11282" s="48">
        <v>9</v>
      </c>
    </row>
    <row r="11283" spans="1:5" x14ac:dyDescent="0.2">
      <c r="A11283" s="47">
        <v>44435</v>
      </c>
      <c r="B11283" s="196">
        <v>44435</v>
      </c>
      <c r="C11283" s="48" t="s">
        <v>1060</v>
      </c>
      <c r="D11283" s="197">
        <f>VLOOKUP(Pag_Inicio_Corr_mas_casos[[#This Row],[Corregimiento]],Hoja3!$A$2:$D$676,4,0)</f>
        <v>40601</v>
      </c>
      <c r="E11283" s="48">
        <v>9</v>
      </c>
    </row>
    <row r="11284" spans="1:5" x14ac:dyDescent="0.2">
      <c r="A11284" s="202">
        <v>44436</v>
      </c>
      <c r="B11284" s="203">
        <v>44436</v>
      </c>
      <c r="C11284" s="204" t="s">
        <v>1012</v>
      </c>
      <c r="D11284" s="205">
        <f>VLOOKUP(Pag_Inicio_Corr_mas_casos[[#This Row],[Corregimiento]],Hoja3!$A$2:$D$676,4,0)</f>
        <v>80819</v>
      </c>
      <c r="E11284" s="204">
        <v>31</v>
      </c>
    </row>
    <row r="11285" spans="1:5" x14ac:dyDescent="0.2">
      <c r="A11285" s="202">
        <v>44436</v>
      </c>
      <c r="B11285" s="203">
        <v>44436</v>
      </c>
      <c r="C11285" s="204" t="s">
        <v>772</v>
      </c>
      <c r="D11285" s="205">
        <f>VLOOKUP(Pag_Inicio_Corr_mas_casos[[#This Row],[Corregimiento]],Hoja3!$A$2:$D$676,4,0)</f>
        <v>80821</v>
      </c>
      <c r="E11285" s="204">
        <v>30</v>
      </c>
    </row>
    <row r="11286" spans="1:5" x14ac:dyDescent="0.2">
      <c r="A11286" s="202">
        <v>44436</v>
      </c>
      <c r="B11286" s="203">
        <v>44436</v>
      </c>
      <c r="C11286" s="204" t="s">
        <v>1011</v>
      </c>
      <c r="D11286" s="205">
        <f>VLOOKUP(Pag_Inicio_Corr_mas_casos[[#This Row],[Corregimiento]],Hoja3!$A$2:$D$676,4,0)</f>
        <v>80809</v>
      </c>
      <c r="E11286" s="204">
        <v>26</v>
      </c>
    </row>
    <row r="11287" spans="1:5" x14ac:dyDescent="0.2">
      <c r="A11287" s="202">
        <v>44436</v>
      </c>
      <c r="B11287" s="203">
        <v>44436</v>
      </c>
      <c r="C11287" s="204" t="s">
        <v>951</v>
      </c>
      <c r="D11287" s="205">
        <f>VLOOKUP(Pag_Inicio_Corr_mas_casos[[#This Row],[Corregimiento]],Hoja3!$A$2:$D$676,4,0)</f>
        <v>80813</v>
      </c>
      <c r="E11287" s="204">
        <v>19</v>
      </c>
    </row>
    <row r="11288" spans="1:5" x14ac:dyDescent="0.2">
      <c r="A11288" s="202">
        <v>44436</v>
      </c>
      <c r="B11288" s="203">
        <v>44436</v>
      </c>
      <c r="C11288" s="204" t="s">
        <v>1046</v>
      </c>
      <c r="D11288" s="205">
        <f>VLOOKUP(Pag_Inicio_Corr_mas_casos[[#This Row],[Corregimiento]],Hoja3!$A$2:$D$676,4,0)</f>
        <v>80812</v>
      </c>
      <c r="E11288" s="204">
        <v>19</v>
      </c>
    </row>
    <row r="11289" spans="1:5" x14ac:dyDescent="0.2">
      <c r="A11289" s="202">
        <v>44436</v>
      </c>
      <c r="B11289" s="203">
        <v>44436</v>
      </c>
      <c r="C11289" s="204" t="s">
        <v>953</v>
      </c>
      <c r="D11289" s="205">
        <f>VLOOKUP(Pag_Inicio_Corr_mas_casos[[#This Row],[Corregimiento]],Hoja3!$A$2:$D$676,4,0)</f>
        <v>80817</v>
      </c>
      <c r="E11289" s="204">
        <v>17</v>
      </c>
    </row>
    <row r="11290" spans="1:5" x14ac:dyDescent="0.2">
      <c r="A11290" s="202">
        <v>44436</v>
      </c>
      <c r="B11290" s="203">
        <v>44436</v>
      </c>
      <c r="C11290" s="204" t="s">
        <v>940</v>
      </c>
      <c r="D11290" s="205">
        <f>VLOOKUP(Pag_Inicio_Corr_mas_casos[[#This Row],[Corregimiento]],Hoja3!$A$2:$D$676,4,0)</f>
        <v>80806</v>
      </c>
      <c r="E11290" s="204">
        <v>16</v>
      </c>
    </row>
    <row r="11291" spans="1:5" x14ac:dyDescent="0.2">
      <c r="A11291" s="202">
        <v>44436</v>
      </c>
      <c r="B11291" s="203">
        <v>44436</v>
      </c>
      <c r="C11291" s="204" t="s">
        <v>1153</v>
      </c>
      <c r="D11291" s="205">
        <f>VLOOKUP(Pag_Inicio_Corr_mas_casos[[#This Row],[Corregimiento]],Hoja3!$A$2:$D$676,4,0)</f>
        <v>20601</v>
      </c>
      <c r="E11291" s="204">
        <v>14</v>
      </c>
    </row>
    <row r="11292" spans="1:5" x14ac:dyDescent="0.2">
      <c r="A11292" s="202">
        <v>44436</v>
      </c>
      <c r="B11292" s="203">
        <v>44436</v>
      </c>
      <c r="C11292" s="204" t="s">
        <v>1032</v>
      </c>
      <c r="D11292" s="205">
        <f>VLOOKUP(Pag_Inicio_Corr_mas_casos[[#This Row],[Corregimiento]],Hoja3!$A$2:$D$676,4,0)</f>
        <v>30104</v>
      </c>
      <c r="E11292" s="204">
        <v>14</v>
      </c>
    </row>
    <row r="11293" spans="1:5" x14ac:dyDescent="0.2">
      <c r="A11293" s="202">
        <v>44436</v>
      </c>
      <c r="B11293" s="203">
        <v>44436</v>
      </c>
      <c r="C11293" s="204" t="s">
        <v>941</v>
      </c>
      <c r="D11293" s="205">
        <f>VLOOKUP(Pag_Inicio_Corr_mas_casos[[#This Row],[Corregimiento]],Hoja3!$A$2:$D$676,4,0)</f>
        <v>80823</v>
      </c>
      <c r="E11293" s="204">
        <v>13</v>
      </c>
    </row>
    <row r="11294" spans="1:5" x14ac:dyDescent="0.2">
      <c r="A11294" s="202">
        <v>44436</v>
      </c>
      <c r="B11294" s="203">
        <v>44436</v>
      </c>
      <c r="C11294" s="204" t="s">
        <v>937</v>
      </c>
      <c r="D11294" s="205">
        <f>VLOOKUP(Pag_Inicio_Corr_mas_casos[[#This Row],[Corregimiento]],Hoja3!$A$2:$D$676,4,0)</f>
        <v>80810</v>
      </c>
      <c r="E11294" s="204">
        <v>12</v>
      </c>
    </row>
    <row r="11295" spans="1:5" x14ac:dyDescent="0.2">
      <c r="A11295" s="202">
        <v>44436</v>
      </c>
      <c r="B11295" s="203">
        <v>44436</v>
      </c>
      <c r="C11295" s="204" t="s">
        <v>942</v>
      </c>
      <c r="D11295" s="205">
        <f>VLOOKUP(Pag_Inicio_Corr_mas_casos[[#This Row],[Corregimiento]],Hoja3!$A$2:$D$676,4,0)</f>
        <v>80807</v>
      </c>
      <c r="E11295" s="204">
        <v>12</v>
      </c>
    </row>
    <row r="11296" spans="1:5" x14ac:dyDescent="0.2">
      <c r="A11296" s="202">
        <v>44436</v>
      </c>
      <c r="B11296" s="203">
        <v>44436</v>
      </c>
      <c r="C11296" s="204" t="s">
        <v>1060</v>
      </c>
      <c r="D11296" s="205">
        <f>VLOOKUP(Pag_Inicio_Corr_mas_casos[[#This Row],[Corregimiento]],Hoja3!$A$2:$D$676,4,0)</f>
        <v>40601</v>
      </c>
      <c r="E11296" s="204">
        <v>12</v>
      </c>
    </row>
    <row r="11297" spans="1:5" x14ac:dyDescent="0.2">
      <c r="A11297" s="202">
        <v>44436</v>
      </c>
      <c r="B11297" s="203">
        <v>44436</v>
      </c>
      <c r="C11297" s="204" t="s">
        <v>1350</v>
      </c>
      <c r="D11297" s="205">
        <f>VLOOKUP(Pag_Inicio_Corr_mas_casos[[#This Row],[Corregimiento]],Hoja3!$A$2:$D$676,4,0)</f>
        <v>130408</v>
      </c>
      <c r="E11297" s="204">
        <v>12</v>
      </c>
    </row>
    <row r="11298" spans="1:5" x14ac:dyDescent="0.2">
      <c r="A11298" s="202">
        <v>44436</v>
      </c>
      <c r="B11298" s="203">
        <v>44436</v>
      </c>
      <c r="C11298" s="204" t="s">
        <v>943</v>
      </c>
      <c r="D11298" s="205">
        <f>VLOOKUP(Pag_Inicio_Corr_mas_casos[[#This Row],[Corregimiento]],Hoja3!$A$2:$D$676,4,0)</f>
        <v>80816</v>
      </c>
      <c r="E11298" s="204">
        <v>12</v>
      </c>
    </row>
    <row r="11299" spans="1:5" x14ac:dyDescent="0.2">
      <c r="A11299" s="202">
        <v>44436</v>
      </c>
      <c r="B11299" s="203">
        <v>44436</v>
      </c>
      <c r="C11299" s="204" t="s">
        <v>1054</v>
      </c>
      <c r="D11299" s="205">
        <f>VLOOKUP(Pag_Inicio_Corr_mas_casos[[#This Row],[Corregimiento]],Hoja3!$A$2:$D$676,4,0)</f>
        <v>130102</v>
      </c>
      <c r="E11299" s="204">
        <v>11</v>
      </c>
    </row>
    <row r="11300" spans="1:5" x14ac:dyDescent="0.2">
      <c r="A11300" s="202">
        <v>44436</v>
      </c>
      <c r="B11300" s="203">
        <v>44436</v>
      </c>
      <c r="C11300" s="204" t="s">
        <v>1022</v>
      </c>
      <c r="D11300" s="205">
        <f>VLOOKUP(Pag_Inicio_Corr_mas_casos[[#This Row],[Corregimiento]],Hoja3!$A$2:$D$676,4,0)</f>
        <v>91001</v>
      </c>
      <c r="E11300" s="204">
        <v>11</v>
      </c>
    </row>
    <row r="11301" spans="1:5" x14ac:dyDescent="0.2">
      <c r="A11301" s="202">
        <v>44436</v>
      </c>
      <c r="B11301" s="203">
        <v>44436</v>
      </c>
      <c r="C11301" s="204" t="s">
        <v>1351</v>
      </c>
      <c r="D11301" s="205">
        <f>VLOOKUP(Pag_Inicio_Corr_mas_casos[[#This Row],[Corregimiento]],Hoja3!$A$2:$D$676,4,0)</f>
        <v>90407</v>
      </c>
      <c r="E11301" s="204">
        <v>11</v>
      </c>
    </row>
    <row r="11302" spans="1:5" x14ac:dyDescent="0.2">
      <c r="A11302" s="202">
        <v>44436</v>
      </c>
      <c r="B11302" s="203">
        <v>44436</v>
      </c>
      <c r="C11302" s="204" t="s">
        <v>1036</v>
      </c>
      <c r="D11302" s="205">
        <f>VLOOKUP(Pag_Inicio_Corr_mas_casos[[#This Row],[Corregimiento]],Hoja3!$A$2:$D$676,4,0)</f>
        <v>130106</v>
      </c>
      <c r="E11302" s="204">
        <v>11</v>
      </c>
    </row>
    <row r="11303" spans="1:5" x14ac:dyDescent="0.2">
      <c r="A11303" s="202">
        <v>44436</v>
      </c>
      <c r="B11303" s="203">
        <v>44436</v>
      </c>
      <c r="C11303" s="204" t="s">
        <v>841</v>
      </c>
      <c r="D11303" s="205">
        <f>VLOOKUP(Pag_Inicio_Corr_mas_casos[[#This Row],[Corregimiento]],Hoja3!$A$2:$D$676,4,0)</f>
        <v>80811</v>
      </c>
      <c r="E11303" s="204">
        <v>10</v>
      </c>
    </row>
    <row r="11304" spans="1:5" x14ac:dyDescent="0.2">
      <c r="A11304" s="206">
        <v>44437</v>
      </c>
      <c r="B11304" s="207">
        <v>44437</v>
      </c>
      <c r="C11304" s="208" t="s">
        <v>1011</v>
      </c>
      <c r="D11304" s="209">
        <f>VLOOKUP(Pag_Inicio_Corr_mas_casos[[#This Row],[Corregimiento]],Hoja3!$A$2:$D$676,4,0)</f>
        <v>80809</v>
      </c>
      <c r="E11304" s="208">
        <v>20</v>
      </c>
    </row>
    <row r="11305" spans="1:5" x14ac:dyDescent="0.2">
      <c r="A11305" s="206">
        <v>44437</v>
      </c>
      <c r="B11305" s="207">
        <v>44437</v>
      </c>
      <c r="C11305" s="208" t="s">
        <v>1012</v>
      </c>
      <c r="D11305" s="209">
        <f>VLOOKUP(Pag_Inicio_Corr_mas_casos[[#This Row],[Corregimiento]],Hoja3!$A$2:$D$676,4,0)</f>
        <v>80819</v>
      </c>
      <c r="E11305" s="208">
        <v>16</v>
      </c>
    </row>
    <row r="11306" spans="1:5" x14ac:dyDescent="0.2">
      <c r="A11306" s="206">
        <v>44437</v>
      </c>
      <c r="B11306" s="207">
        <v>44437</v>
      </c>
      <c r="C11306" s="208" t="s">
        <v>1318</v>
      </c>
      <c r="D11306" s="209">
        <f>VLOOKUP(Pag_Inicio_Corr_mas_casos[[#This Row],[Corregimiento]],Hoja3!$A$2:$D$676,4,0)</f>
        <v>81003</v>
      </c>
      <c r="E11306" s="208">
        <v>14</v>
      </c>
    </row>
    <row r="11307" spans="1:5" x14ac:dyDescent="0.2">
      <c r="A11307" s="206">
        <v>44437</v>
      </c>
      <c r="B11307" s="207">
        <v>44437</v>
      </c>
      <c r="C11307" s="208" t="s">
        <v>772</v>
      </c>
      <c r="D11307" s="209">
        <f>VLOOKUP(Pag_Inicio_Corr_mas_casos[[#This Row],[Corregimiento]],Hoja3!$A$2:$D$676,4,0)</f>
        <v>80821</v>
      </c>
      <c r="E11307" s="208">
        <v>13</v>
      </c>
    </row>
    <row r="11308" spans="1:5" x14ac:dyDescent="0.2">
      <c r="A11308" s="206">
        <v>44437</v>
      </c>
      <c r="B11308" s="207">
        <v>44437</v>
      </c>
      <c r="C11308" s="208" t="s">
        <v>952</v>
      </c>
      <c r="D11308" s="209">
        <f>VLOOKUP(Pag_Inicio_Corr_mas_casos[[#This Row],[Corregimiento]],Hoja3!$A$2:$D$676,4,0)</f>
        <v>80820</v>
      </c>
      <c r="E11308" s="208">
        <v>11</v>
      </c>
    </row>
    <row r="11309" spans="1:5" x14ac:dyDescent="0.2">
      <c r="A11309" s="206">
        <v>44437</v>
      </c>
      <c r="B11309" s="207">
        <v>44437</v>
      </c>
      <c r="C11309" s="208" t="s">
        <v>939</v>
      </c>
      <c r="D11309" s="209">
        <f>VLOOKUP(Pag_Inicio_Corr_mas_casos[[#This Row],[Corregimiento]],Hoja3!$A$2:$D$676,4,0)</f>
        <v>81009</v>
      </c>
      <c r="E11309" s="208">
        <v>10</v>
      </c>
    </row>
    <row r="11310" spans="1:5" x14ac:dyDescent="0.2">
      <c r="A11310" s="206">
        <v>44437</v>
      </c>
      <c r="B11310" s="207">
        <v>44437</v>
      </c>
      <c r="C11310" s="208" t="s">
        <v>943</v>
      </c>
      <c r="D11310" s="209">
        <f>VLOOKUP(Pag_Inicio_Corr_mas_casos[[#This Row],[Corregimiento]],Hoja3!$A$2:$D$676,4,0)</f>
        <v>80816</v>
      </c>
      <c r="E11310" s="208">
        <v>10</v>
      </c>
    </row>
    <row r="11311" spans="1:5" x14ac:dyDescent="0.2">
      <c r="A11311" s="206">
        <v>44437</v>
      </c>
      <c r="B11311" s="207">
        <v>44437</v>
      </c>
      <c r="C11311" s="208" t="s">
        <v>940</v>
      </c>
      <c r="D11311" s="209">
        <f>VLOOKUP(Pag_Inicio_Corr_mas_casos[[#This Row],[Corregimiento]],Hoja3!$A$2:$D$676,4,0)</f>
        <v>80806</v>
      </c>
      <c r="E11311" s="208">
        <v>10</v>
      </c>
    </row>
    <row r="11312" spans="1:5" x14ac:dyDescent="0.2">
      <c r="A11312" s="206">
        <v>44437</v>
      </c>
      <c r="B11312" s="207">
        <v>44437</v>
      </c>
      <c r="C11312" s="208" t="s">
        <v>987</v>
      </c>
      <c r="D11312" s="209">
        <f>VLOOKUP(Pag_Inicio_Corr_mas_casos[[#This Row],[Corregimiento]],Hoja3!$A$2:$D$676,4,0)</f>
        <v>80826</v>
      </c>
      <c r="E11312" s="208">
        <v>10</v>
      </c>
    </row>
    <row r="11313" spans="1:5" x14ac:dyDescent="0.2">
      <c r="A11313" s="206">
        <v>44437</v>
      </c>
      <c r="B11313" s="207">
        <v>44437</v>
      </c>
      <c r="C11313" s="208" t="s">
        <v>953</v>
      </c>
      <c r="D11313" s="209">
        <f>VLOOKUP(Pag_Inicio_Corr_mas_casos[[#This Row],[Corregimiento]],Hoja3!$A$2:$D$676,4,0)</f>
        <v>80817</v>
      </c>
      <c r="E11313" s="208">
        <v>10</v>
      </c>
    </row>
    <row r="11314" spans="1:5" x14ac:dyDescent="0.2">
      <c r="A11314" s="206">
        <v>44437</v>
      </c>
      <c r="B11314" s="207">
        <v>44437</v>
      </c>
      <c r="C11314" s="208" t="s">
        <v>1046</v>
      </c>
      <c r="D11314" s="209">
        <f>VLOOKUP(Pag_Inicio_Corr_mas_casos[[#This Row],[Corregimiento]],Hoja3!$A$2:$D$676,4,0)</f>
        <v>80812</v>
      </c>
      <c r="E11314" s="208">
        <v>10</v>
      </c>
    </row>
    <row r="11315" spans="1:5" x14ac:dyDescent="0.2">
      <c r="A11315" s="206">
        <v>44437</v>
      </c>
      <c r="B11315" s="207">
        <v>44437</v>
      </c>
      <c r="C11315" s="208" t="s">
        <v>1153</v>
      </c>
      <c r="D11315" s="209">
        <f>VLOOKUP(Pag_Inicio_Corr_mas_casos[[#This Row],[Corregimiento]],Hoja3!$A$2:$D$676,4,0)</f>
        <v>20601</v>
      </c>
      <c r="E11315" s="208">
        <v>9</v>
      </c>
    </row>
    <row r="11316" spans="1:5" x14ac:dyDescent="0.2">
      <c r="A11316" s="206">
        <v>44437</v>
      </c>
      <c r="B11316" s="207">
        <v>44437</v>
      </c>
      <c r="C11316" s="208" t="s">
        <v>1022</v>
      </c>
      <c r="D11316" s="209">
        <f>VLOOKUP(Pag_Inicio_Corr_mas_casos[[#This Row],[Corregimiento]],Hoja3!$A$2:$D$676,4,0)</f>
        <v>91001</v>
      </c>
      <c r="E11316" s="208">
        <v>8</v>
      </c>
    </row>
    <row r="11317" spans="1:5" x14ac:dyDescent="0.2">
      <c r="A11317" s="206">
        <v>44437</v>
      </c>
      <c r="B11317" s="207">
        <v>44437</v>
      </c>
      <c r="C11317" s="208" t="s">
        <v>937</v>
      </c>
      <c r="D11317" s="209">
        <f>VLOOKUP(Pag_Inicio_Corr_mas_casos[[#This Row],[Corregimiento]],Hoja3!$A$2:$D$676,4,0)</f>
        <v>80810</v>
      </c>
      <c r="E11317" s="208">
        <v>7</v>
      </c>
    </row>
    <row r="11318" spans="1:5" x14ac:dyDescent="0.2">
      <c r="A11318" s="206">
        <v>44437</v>
      </c>
      <c r="B11318" s="207">
        <v>44437</v>
      </c>
      <c r="C11318" s="208" t="s">
        <v>841</v>
      </c>
      <c r="D11318" s="209">
        <f>VLOOKUP(Pag_Inicio_Corr_mas_casos[[#This Row],[Corregimiento]],Hoja3!$A$2:$D$676,4,0)</f>
        <v>80811</v>
      </c>
      <c r="E11318" s="208">
        <v>7</v>
      </c>
    </row>
    <row r="11319" spans="1:5" x14ac:dyDescent="0.2">
      <c r="A11319" s="206">
        <v>44437</v>
      </c>
      <c r="B11319" s="207">
        <v>44437</v>
      </c>
      <c r="C11319" s="208" t="s">
        <v>941</v>
      </c>
      <c r="D11319" s="209">
        <f>VLOOKUP(Pag_Inicio_Corr_mas_casos[[#This Row],[Corregimiento]],Hoja3!$A$2:$D$676,4,0)</f>
        <v>80823</v>
      </c>
      <c r="E11319" s="208">
        <v>7</v>
      </c>
    </row>
    <row r="11320" spans="1:5" x14ac:dyDescent="0.2">
      <c r="A11320" s="206">
        <v>44437</v>
      </c>
      <c r="B11320" s="207">
        <v>44437</v>
      </c>
      <c r="C11320" s="208" t="s">
        <v>1036</v>
      </c>
      <c r="D11320" s="209">
        <f>VLOOKUP(Pag_Inicio_Corr_mas_casos[[#This Row],[Corregimiento]],Hoja3!$A$2:$D$676,4,0)</f>
        <v>130106</v>
      </c>
      <c r="E11320" s="208">
        <v>7</v>
      </c>
    </row>
    <row r="11321" spans="1:5" x14ac:dyDescent="0.2">
      <c r="A11321" s="206">
        <v>44437</v>
      </c>
      <c r="B11321" s="207">
        <v>44437</v>
      </c>
      <c r="C11321" s="208" t="s">
        <v>1351</v>
      </c>
      <c r="D11321" s="209">
        <f>VLOOKUP(Pag_Inicio_Corr_mas_casos[[#This Row],[Corregimiento]],Hoja3!$A$2:$D$676,4,0)</f>
        <v>90407</v>
      </c>
      <c r="E11321" s="208">
        <v>6</v>
      </c>
    </row>
    <row r="11322" spans="1:5" x14ac:dyDescent="0.2">
      <c r="A11322" s="206">
        <v>44437</v>
      </c>
      <c r="B11322" s="207">
        <v>44437</v>
      </c>
      <c r="C11322" s="208" t="s">
        <v>1320</v>
      </c>
      <c r="D11322" s="209">
        <f>VLOOKUP(Pag_Inicio_Corr_mas_casos[[#This Row],[Corregimiento]],Hoja3!$A$2:$D$676,4,0)</f>
        <v>80808</v>
      </c>
      <c r="E11322" s="208">
        <v>6</v>
      </c>
    </row>
    <row r="11323" spans="1:5" x14ac:dyDescent="0.2">
      <c r="A11323" s="206">
        <v>44437</v>
      </c>
      <c r="B11323" s="207">
        <v>44437</v>
      </c>
      <c r="C11323" s="208" t="s">
        <v>942</v>
      </c>
      <c r="D11323" s="209">
        <f>VLOOKUP(Pag_Inicio_Corr_mas_casos[[#This Row],[Corregimiento]],Hoja3!$A$2:$D$676,4,0)</f>
        <v>80807</v>
      </c>
      <c r="E11323" s="208">
        <v>6</v>
      </c>
    </row>
    <row r="11324" spans="1:5" x14ac:dyDescent="0.2">
      <c r="A11324" s="211">
        <v>44438</v>
      </c>
      <c r="B11324" s="212">
        <v>44438</v>
      </c>
      <c r="C11324" s="213" t="s">
        <v>1350</v>
      </c>
      <c r="D11324" s="214">
        <f>VLOOKUP(Pag_Inicio_Corr_mas_casos[[#This Row],[Corregimiento]],Hoja3!$A$2:$D$676,4,0)</f>
        <v>130408</v>
      </c>
      <c r="E11324" s="213">
        <v>15</v>
      </c>
    </row>
    <row r="11325" spans="1:5" x14ac:dyDescent="0.2">
      <c r="A11325" s="211">
        <v>44438</v>
      </c>
      <c r="B11325" s="212">
        <v>44438</v>
      </c>
      <c r="C11325" s="213" t="s">
        <v>1027</v>
      </c>
      <c r="D11325" s="214">
        <f>VLOOKUP(Pag_Inicio_Corr_mas_casos[[#This Row],[Corregimiento]],Hoja3!$A$2:$D$676,4,0)</f>
        <v>30103</v>
      </c>
      <c r="E11325" s="213">
        <v>15</v>
      </c>
    </row>
    <row r="11326" spans="1:5" x14ac:dyDescent="0.2">
      <c r="A11326" s="211">
        <v>44438</v>
      </c>
      <c r="B11326" s="212">
        <v>44438</v>
      </c>
      <c r="C11326" s="213" t="s">
        <v>1352</v>
      </c>
      <c r="D11326" s="214">
        <f>VLOOKUP(Pag_Inicio_Corr_mas_casos[[#This Row],[Corregimiento]],Hoja3!$A$2:$D$676,4,0)</f>
        <v>130717</v>
      </c>
      <c r="E11326" s="213">
        <v>14</v>
      </c>
    </row>
    <row r="11327" spans="1:5" x14ac:dyDescent="0.2">
      <c r="A11327" s="211">
        <v>44438</v>
      </c>
      <c r="B11327" s="212">
        <v>44438</v>
      </c>
      <c r="C11327" s="213" t="s">
        <v>1054</v>
      </c>
      <c r="D11327" s="214">
        <f>VLOOKUP(Pag_Inicio_Corr_mas_casos[[#This Row],[Corregimiento]],Hoja3!$A$2:$D$676,4,0)</f>
        <v>130102</v>
      </c>
      <c r="E11327" s="213">
        <v>14</v>
      </c>
    </row>
    <row r="11328" spans="1:5" x14ac:dyDescent="0.2">
      <c r="A11328" s="211">
        <v>44438</v>
      </c>
      <c r="B11328" s="212">
        <v>44438</v>
      </c>
      <c r="C11328" s="213" t="s">
        <v>1012</v>
      </c>
      <c r="D11328" s="214">
        <f>VLOOKUP(Pag_Inicio_Corr_mas_casos[[#This Row],[Corregimiento]],Hoja3!$A$2:$D$676,4,0)</f>
        <v>80819</v>
      </c>
      <c r="E11328" s="213">
        <v>12</v>
      </c>
    </row>
    <row r="11329" spans="1:5" x14ac:dyDescent="0.2">
      <c r="A11329" s="211">
        <v>44438</v>
      </c>
      <c r="B11329" s="212">
        <v>44438</v>
      </c>
      <c r="C11329" s="213" t="s">
        <v>941</v>
      </c>
      <c r="D11329" s="214">
        <f>VLOOKUP(Pag_Inicio_Corr_mas_casos[[#This Row],[Corregimiento]],Hoja3!$A$2:$D$676,4,0)</f>
        <v>80823</v>
      </c>
      <c r="E11329" s="213">
        <v>8</v>
      </c>
    </row>
    <row r="11330" spans="1:5" x14ac:dyDescent="0.2">
      <c r="A11330" s="211">
        <v>44438</v>
      </c>
      <c r="B11330" s="212">
        <v>44438</v>
      </c>
      <c r="C11330" s="213" t="s">
        <v>1011</v>
      </c>
      <c r="D11330" s="214">
        <f>VLOOKUP(Pag_Inicio_Corr_mas_casos[[#This Row],[Corregimiento]],Hoja3!$A$2:$D$676,4,0)</f>
        <v>80809</v>
      </c>
      <c r="E11330" s="213">
        <v>8</v>
      </c>
    </row>
    <row r="11331" spans="1:5" x14ac:dyDescent="0.2">
      <c r="A11331" s="211">
        <v>44438</v>
      </c>
      <c r="B11331" s="212">
        <v>44438</v>
      </c>
      <c r="C11331" s="213" t="s">
        <v>1342</v>
      </c>
      <c r="D11331" s="214">
        <f>VLOOKUP(Pag_Inicio_Corr_mas_casos[[#This Row],[Corregimiento]],Hoja3!$A$2:$D$676,4,0)</f>
        <v>130702</v>
      </c>
      <c r="E11331" s="213">
        <v>8</v>
      </c>
    </row>
    <row r="11332" spans="1:5" x14ac:dyDescent="0.2">
      <c r="A11332" s="211">
        <v>44438</v>
      </c>
      <c r="B11332" s="212">
        <v>44438</v>
      </c>
      <c r="C11332" s="213" t="s">
        <v>943</v>
      </c>
      <c r="D11332" s="214">
        <f>VLOOKUP(Pag_Inicio_Corr_mas_casos[[#This Row],[Corregimiento]],Hoja3!$A$2:$D$676,4,0)</f>
        <v>80816</v>
      </c>
      <c r="E11332" s="213">
        <v>7</v>
      </c>
    </row>
    <row r="11333" spans="1:5" x14ac:dyDescent="0.2">
      <c r="A11333" s="211">
        <v>44438</v>
      </c>
      <c r="B11333" s="212">
        <v>44438</v>
      </c>
      <c r="C11333" s="213" t="s">
        <v>709</v>
      </c>
      <c r="D11333" s="214">
        <f>VLOOKUP(Pag_Inicio_Corr_mas_casos[[#This Row],[Corregimiento]],Hoja3!$A$2:$D$676,4,0)</f>
        <v>80815</v>
      </c>
      <c r="E11333" s="213">
        <v>7</v>
      </c>
    </row>
    <row r="11334" spans="1:5" x14ac:dyDescent="0.2">
      <c r="A11334" s="211">
        <v>44438</v>
      </c>
      <c r="B11334" s="212">
        <v>44438</v>
      </c>
      <c r="C11334" s="213" t="s">
        <v>936</v>
      </c>
      <c r="D11334" s="214">
        <f>VLOOKUP(Pag_Inicio_Corr_mas_casos[[#This Row],[Corregimiento]],Hoja3!$A$2:$D$676,4,0)</f>
        <v>81001</v>
      </c>
      <c r="E11334" s="213">
        <v>7</v>
      </c>
    </row>
    <row r="11335" spans="1:5" x14ac:dyDescent="0.2">
      <c r="A11335" s="211">
        <v>44438</v>
      </c>
      <c r="B11335" s="212">
        <v>44438</v>
      </c>
      <c r="C11335" s="213" t="s">
        <v>1036</v>
      </c>
      <c r="D11335" s="214">
        <f>VLOOKUP(Pag_Inicio_Corr_mas_casos[[#This Row],[Corregimiento]],Hoja3!$A$2:$D$676,4,0)</f>
        <v>130106</v>
      </c>
      <c r="E11335" s="213">
        <v>7</v>
      </c>
    </row>
    <row r="11336" spans="1:5" x14ac:dyDescent="0.2">
      <c r="A11336" s="211">
        <v>44438</v>
      </c>
      <c r="B11336" s="212">
        <v>44438</v>
      </c>
      <c r="C11336" s="213" t="s">
        <v>983</v>
      </c>
      <c r="D11336" s="214">
        <f>VLOOKUP(Pag_Inicio_Corr_mas_casos[[#This Row],[Corregimiento]],Hoja3!$A$2:$D$676,4,0)</f>
        <v>130716</v>
      </c>
      <c r="E11336" s="213">
        <v>6</v>
      </c>
    </row>
    <row r="11337" spans="1:5" x14ac:dyDescent="0.2">
      <c r="A11337" s="211">
        <v>44438</v>
      </c>
      <c r="B11337" s="212">
        <v>44438</v>
      </c>
      <c r="C11337" s="213" t="s">
        <v>1068</v>
      </c>
      <c r="D11337" s="214">
        <f>VLOOKUP(Pag_Inicio_Corr_mas_casos[[#This Row],[Corregimiento]],Hoja3!$A$2:$D$676,4,0)</f>
        <v>130101</v>
      </c>
      <c r="E11337" s="213">
        <v>6</v>
      </c>
    </row>
    <row r="11338" spans="1:5" x14ac:dyDescent="0.2">
      <c r="A11338" s="211">
        <v>44438</v>
      </c>
      <c r="B11338" s="212">
        <v>44438</v>
      </c>
      <c r="C11338" s="213" t="s">
        <v>946</v>
      </c>
      <c r="D11338" s="214">
        <f>VLOOKUP(Pag_Inicio_Corr_mas_casos[[#This Row],[Corregimiento]],Hoja3!$A$2:$D$676,4,0)</f>
        <v>80814</v>
      </c>
      <c r="E11338" s="213">
        <v>6</v>
      </c>
    </row>
    <row r="11339" spans="1:5" x14ac:dyDescent="0.2">
      <c r="A11339" s="211">
        <v>44438</v>
      </c>
      <c r="B11339" s="212">
        <v>44438</v>
      </c>
      <c r="C11339" s="213" t="s">
        <v>1154</v>
      </c>
      <c r="D11339" s="214">
        <f>VLOOKUP(Pag_Inicio_Corr_mas_casos[[#This Row],[Corregimiento]],Hoja3!$A$2:$D$676,4,0)</f>
        <v>40612</v>
      </c>
      <c r="E11339" s="213">
        <v>6</v>
      </c>
    </row>
    <row r="11340" spans="1:5" x14ac:dyDescent="0.2">
      <c r="A11340" s="211">
        <v>44438</v>
      </c>
      <c r="B11340" s="212">
        <v>44438</v>
      </c>
      <c r="C11340" s="213" t="s">
        <v>1353</v>
      </c>
      <c r="D11340" s="214">
        <f>VLOOKUP(Pag_Inicio_Corr_mas_casos[[#This Row],[Corregimiento]],Hoja3!$A$2:$D$676,4,0)</f>
        <v>30113</v>
      </c>
      <c r="E11340" s="213">
        <v>5</v>
      </c>
    </row>
    <row r="11341" spans="1:5" x14ac:dyDescent="0.2">
      <c r="A11341" s="211">
        <v>44438</v>
      </c>
      <c r="B11341" s="212">
        <v>44438</v>
      </c>
      <c r="C11341" s="213" t="s">
        <v>1320</v>
      </c>
      <c r="D11341" s="214">
        <f>VLOOKUP(Pag_Inicio_Corr_mas_casos[[#This Row],[Corregimiento]],Hoja3!$A$2:$D$676,4,0)</f>
        <v>80808</v>
      </c>
      <c r="E11341" s="213">
        <v>5</v>
      </c>
    </row>
    <row r="11342" spans="1:5" x14ac:dyDescent="0.2">
      <c r="A11342" s="211">
        <v>44438</v>
      </c>
      <c r="B11342" s="212">
        <v>44438</v>
      </c>
      <c r="C11342" s="213" t="s">
        <v>1153</v>
      </c>
      <c r="D11342" s="214">
        <f>VLOOKUP(Pag_Inicio_Corr_mas_casos[[#This Row],[Corregimiento]],Hoja3!$A$2:$D$676,4,0)</f>
        <v>20601</v>
      </c>
      <c r="E11342" s="213">
        <v>5</v>
      </c>
    </row>
    <row r="11343" spans="1:5" x14ac:dyDescent="0.2">
      <c r="A11343" s="211">
        <v>44438</v>
      </c>
      <c r="B11343" s="212">
        <v>44438</v>
      </c>
      <c r="C11343" s="213" t="s">
        <v>940</v>
      </c>
      <c r="D11343" s="214">
        <f>VLOOKUP(Pag_Inicio_Corr_mas_casos[[#This Row],[Corregimiento]],Hoja3!$A$2:$D$676,4,0)</f>
        <v>80806</v>
      </c>
      <c r="E11343" s="213">
        <v>5</v>
      </c>
    </row>
    <row r="11344" spans="1:5" x14ac:dyDescent="0.2">
      <c r="A11344" s="35">
        <v>44439</v>
      </c>
      <c r="B11344" s="188">
        <v>44439</v>
      </c>
      <c r="C11344" s="36" t="s">
        <v>953</v>
      </c>
      <c r="D11344" s="189">
        <f>VLOOKUP(Pag_Inicio_Corr_mas_casos[[#This Row],[Corregimiento]],Hoja3!$A$2:$D$676,4,0)</f>
        <v>80817</v>
      </c>
      <c r="E11344" s="36">
        <v>14</v>
      </c>
    </row>
    <row r="11345" spans="1:5" x14ac:dyDescent="0.2">
      <c r="A11345" s="35">
        <v>44439</v>
      </c>
      <c r="B11345" s="188">
        <v>44439</v>
      </c>
      <c r="C11345" s="36" t="s">
        <v>1012</v>
      </c>
      <c r="D11345" s="189">
        <f>VLOOKUP(Pag_Inicio_Corr_mas_casos[[#This Row],[Corregimiento]],Hoja3!$A$2:$D$676,4,0)</f>
        <v>80819</v>
      </c>
      <c r="E11345" s="36">
        <v>14</v>
      </c>
    </row>
    <row r="11346" spans="1:5" x14ac:dyDescent="0.2">
      <c r="A11346" s="35">
        <v>44439</v>
      </c>
      <c r="B11346" s="188">
        <v>44439</v>
      </c>
      <c r="C11346" s="36" t="s">
        <v>941</v>
      </c>
      <c r="D11346" s="189">
        <f>VLOOKUP(Pag_Inicio_Corr_mas_casos[[#This Row],[Corregimiento]],Hoja3!$A$2:$D$676,4,0)</f>
        <v>80823</v>
      </c>
      <c r="E11346" s="36">
        <v>10</v>
      </c>
    </row>
    <row r="11347" spans="1:5" x14ac:dyDescent="0.2">
      <c r="A11347" s="35">
        <v>44439</v>
      </c>
      <c r="B11347" s="188">
        <v>44439</v>
      </c>
      <c r="C11347" s="36" t="s">
        <v>1060</v>
      </c>
      <c r="D11347" s="189">
        <f>VLOOKUP(Pag_Inicio_Corr_mas_casos[[#This Row],[Corregimiento]],Hoja3!$A$2:$D$676,4,0)</f>
        <v>40601</v>
      </c>
      <c r="E11347" s="36">
        <v>10</v>
      </c>
    </row>
    <row r="11348" spans="1:5" x14ac:dyDescent="0.2">
      <c r="A11348" s="35">
        <v>44439</v>
      </c>
      <c r="B11348" s="188">
        <v>44439</v>
      </c>
      <c r="C11348" s="36" t="s">
        <v>967</v>
      </c>
      <c r="D11348" s="189">
        <f>VLOOKUP(Pag_Inicio_Corr_mas_casos[[#This Row],[Corregimiento]],Hoja3!$A$2:$D$676,4,0)</f>
        <v>30107</v>
      </c>
      <c r="E11348" s="36">
        <v>10</v>
      </c>
    </row>
    <row r="11349" spans="1:5" x14ac:dyDescent="0.2">
      <c r="A11349" s="35">
        <v>44439</v>
      </c>
      <c r="B11349" s="188">
        <v>44439</v>
      </c>
      <c r="C11349" s="36" t="s">
        <v>1054</v>
      </c>
      <c r="D11349" s="189">
        <f>VLOOKUP(Pag_Inicio_Corr_mas_casos[[#This Row],[Corregimiento]],Hoja3!$A$2:$D$676,4,0)</f>
        <v>130102</v>
      </c>
      <c r="E11349" s="36">
        <v>10</v>
      </c>
    </row>
    <row r="11350" spans="1:5" x14ac:dyDescent="0.2">
      <c r="A11350" s="35">
        <v>44439</v>
      </c>
      <c r="B11350" s="188">
        <v>44439</v>
      </c>
      <c r="C11350" s="36" t="s">
        <v>952</v>
      </c>
      <c r="D11350" s="189">
        <f>VLOOKUP(Pag_Inicio_Corr_mas_casos[[#This Row],[Corregimiento]],Hoja3!$A$2:$D$676,4,0)</f>
        <v>80820</v>
      </c>
      <c r="E11350" s="36">
        <v>9</v>
      </c>
    </row>
    <row r="11351" spans="1:5" x14ac:dyDescent="0.2">
      <c r="A11351" s="35">
        <v>44439</v>
      </c>
      <c r="B11351" s="188">
        <v>44439</v>
      </c>
      <c r="C11351" s="36" t="s">
        <v>1011</v>
      </c>
      <c r="D11351" s="189">
        <f>VLOOKUP(Pag_Inicio_Corr_mas_casos[[#This Row],[Corregimiento]],Hoja3!$A$2:$D$676,4,0)</f>
        <v>80809</v>
      </c>
      <c r="E11351" s="36">
        <v>9</v>
      </c>
    </row>
    <row r="11352" spans="1:5" x14ac:dyDescent="0.2">
      <c r="A11352" s="35">
        <v>44439</v>
      </c>
      <c r="B11352" s="188">
        <v>44439</v>
      </c>
      <c r="C11352" s="36" t="s">
        <v>1022</v>
      </c>
      <c r="D11352" s="189">
        <f>VLOOKUP(Pag_Inicio_Corr_mas_casos[[#This Row],[Corregimiento]],Hoja3!$A$2:$D$676,4,0)</f>
        <v>91001</v>
      </c>
      <c r="E11352" s="36">
        <v>9</v>
      </c>
    </row>
    <row r="11353" spans="1:5" x14ac:dyDescent="0.2">
      <c r="A11353" s="35">
        <v>44439</v>
      </c>
      <c r="B11353" s="188">
        <v>44439</v>
      </c>
      <c r="C11353" s="36" t="s">
        <v>1046</v>
      </c>
      <c r="D11353" s="189">
        <f>VLOOKUP(Pag_Inicio_Corr_mas_casos[[#This Row],[Corregimiento]],Hoja3!$A$2:$D$676,4,0)</f>
        <v>80812</v>
      </c>
      <c r="E11353" s="36">
        <v>9</v>
      </c>
    </row>
    <row r="11354" spans="1:5" x14ac:dyDescent="0.2">
      <c r="A11354" s="35">
        <v>44439</v>
      </c>
      <c r="B11354" s="188">
        <v>44439</v>
      </c>
      <c r="C11354" s="36" t="s">
        <v>951</v>
      </c>
      <c r="D11354" s="189">
        <f>VLOOKUP(Pag_Inicio_Corr_mas_casos[[#This Row],[Corregimiento]],Hoja3!$A$2:$D$676,4,0)</f>
        <v>80813</v>
      </c>
      <c r="E11354" s="36">
        <v>7</v>
      </c>
    </row>
    <row r="11355" spans="1:5" x14ac:dyDescent="0.2">
      <c r="A11355" s="35">
        <v>44439</v>
      </c>
      <c r="B11355" s="188">
        <v>44439</v>
      </c>
      <c r="C11355" s="36" t="s">
        <v>940</v>
      </c>
      <c r="D11355" s="189">
        <f>VLOOKUP(Pag_Inicio_Corr_mas_casos[[#This Row],[Corregimiento]],Hoja3!$A$2:$D$676,4,0)</f>
        <v>80806</v>
      </c>
      <c r="E11355" s="36">
        <v>7</v>
      </c>
    </row>
    <row r="11356" spans="1:5" x14ac:dyDescent="0.2">
      <c r="A11356" s="35">
        <v>44439</v>
      </c>
      <c r="B11356" s="188">
        <v>44439</v>
      </c>
      <c r="C11356" s="36" t="s">
        <v>1007</v>
      </c>
      <c r="D11356" s="189">
        <f>VLOOKUP(Pag_Inicio_Corr_mas_casos[[#This Row],[Corregimiento]],Hoja3!$A$2:$D$676,4,0)</f>
        <v>40612</v>
      </c>
      <c r="E11356" s="36">
        <v>7</v>
      </c>
    </row>
    <row r="11357" spans="1:5" x14ac:dyDescent="0.2">
      <c r="A11357" s="35">
        <v>44439</v>
      </c>
      <c r="B11357" s="188">
        <v>44439</v>
      </c>
      <c r="C11357" s="36" t="s">
        <v>956</v>
      </c>
      <c r="D11357" s="189">
        <f>VLOOKUP(Pag_Inicio_Corr_mas_casos[[#This Row],[Corregimiento]],Hoja3!$A$2:$D$676,4,0)</f>
        <v>80815</v>
      </c>
      <c r="E11357" s="36">
        <v>7</v>
      </c>
    </row>
    <row r="11358" spans="1:5" x14ac:dyDescent="0.2">
      <c r="A11358" s="35">
        <v>44439</v>
      </c>
      <c r="B11358" s="188">
        <v>44439</v>
      </c>
      <c r="C11358" s="36" t="s">
        <v>772</v>
      </c>
      <c r="D11358" s="189">
        <f>VLOOKUP(Pag_Inicio_Corr_mas_casos[[#This Row],[Corregimiento]],Hoja3!$A$2:$D$676,4,0)</f>
        <v>80821</v>
      </c>
      <c r="E11358" s="36">
        <v>7</v>
      </c>
    </row>
    <row r="11359" spans="1:5" x14ac:dyDescent="0.2">
      <c r="A11359" s="35">
        <v>44439</v>
      </c>
      <c r="B11359" s="188">
        <v>44439</v>
      </c>
      <c r="C11359" s="36" t="s">
        <v>1112</v>
      </c>
      <c r="D11359" s="189">
        <f>VLOOKUP(Pag_Inicio_Corr_mas_casos[[#This Row],[Corregimiento]],Hoja3!$A$2:$D$676,4,0)</f>
        <v>40801</v>
      </c>
      <c r="E11359" s="36">
        <v>7</v>
      </c>
    </row>
    <row r="11360" spans="1:5" x14ac:dyDescent="0.2">
      <c r="A11360" s="35">
        <v>44439</v>
      </c>
      <c r="B11360" s="188">
        <v>44439</v>
      </c>
      <c r="C11360" s="36" t="s">
        <v>992</v>
      </c>
      <c r="D11360" s="189">
        <f>VLOOKUP(Pag_Inicio_Corr_mas_casos[[#This Row],[Corregimiento]],Hoja3!$A$2:$D$676,4,0)</f>
        <v>80808</v>
      </c>
      <c r="E11360" s="36">
        <v>6</v>
      </c>
    </row>
    <row r="11361" spans="1:9" x14ac:dyDescent="0.2">
      <c r="A11361" s="35">
        <v>44439</v>
      </c>
      <c r="B11361" s="188">
        <v>44439</v>
      </c>
      <c r="C11361" s="36" t="s">
        <v>946</v>
      </c>
      <c r="D11361" s="189">
        <f>VLOOKUP(Pag_Inicio_Corr_mas_casos[[#This Row],[Corregimiento]],Hoja3!$A$2:$D$676,4,0)</f>
        <v>80814</v>
      </c>
      <c r="E11361" s="36">
        <v>6</v>
      </c>
    </row>
    <row r="11362" spans="1:9" x14ac:dyDescent="0.2">
      <c r="A11362" s="35">
        <v>44439</v>
      </c>
      <c r="B11362" s="188">
        <v>44439</v>
      </c>
      <c r="C11362" s="36" t="s">
        <v>947</v>
      </c>
      <c r="D11362" s="189">
        <f>VLOOKUP(Pag_Inicio_Corr_mas_casos[[#This Row],[Corregimiento]],Hoja3!$A$2:$D$676,4,0)</f>
        <v>80826</v>
      </c>
      <c r="E11362" s="36">
        <v>6</v>
      </c>
    </row>
    <row r="11363" spans="1:9" x14ac:dyDescent="0.2">
      <c r="A11363" s="35">
        <v>44439</v>
      </c>
      <c r="B11363" s="188">
        <v>44439</v>
      </c>
      <c r="C11363" s="36" t="s">
        <v>1059</v>
      </c>
      <c r="D11363" s="189">
        <f>VLOOKUP(Pag_Inicio_Corr_mas_casos[[#This Row],[Corregimiento]],Hoja3!$A$2:$D$676,4,0)</f>
        <v>91007</v>
      </c>
      <c r="E11363" s="36">
        <v>6</v>
      </c>
    </row>
    <row r="11364" spans="1:9" x14ac:dyDescent="0.2">
      <c r="A11364" s="215">
        <v>44440</v>
      </c>
      <c r="B11364" s="216">
        <v>44440</v>
      </c>
      <c r="C11364" s="217" t="s">
        <v>967</v>
      </c>
      <c r="D11364" s="218">
        <f>VLOOKUP(Pag_Inicio_Corr_mas_casos[[#This Row],[Corregimiento]],Hoja3!$A$2:$D$676,4,0)</f>
        <v>30107</v>
      </c>
      <c r="E11364" s="217">
        <v>17</v>
      </c>
    </row>
    <row r="11365" spans="1:9" x14ac:dyDescent="0.2">
      <c r="A11365" s="215">
        <v>44440</v>
      </c>
      <c r="B11365" s="216">
        <v>44440</v>
      </c>
      <c r="C11365" s="217" t="s">
        <v>1022</v>
      </c>
      <c r="D11365" s="218">
        <f>VLOOKUP(Pag_Inicio_Corr_mas_casos[[#This Row],[Corregimiento]],Hoja3!$A$2:$D$676,4,0)</f>
        <v>91001</v>
      </c>
      <c r="E11365" s="217">
        <v>15</v>
      </c>
    </row>
    <row r="11366" spans="1:9" x14ac:dyDescent="0.2">
      <c r="A11366" s="215">
        <v>44440</v>
      </c>
      <c r="B11366" s="216">
        <v>44440</v>
      </c>
      <c r="C11366" s="217" t="s">
        <v>941</v>
      </c>
      <c r="D11366" s="218">
        <f>VLOOKUP(Pag_Inicio_Corr_mas_casos[[#This Row],[Corregimiento]],Hoja3!$A$2:$D$676,4,0)</f>
        <v>80823</v>
      </c>
      <c r="E11366" s="217">
        <v>14</v>
      </c>
    </row>
    <row r="11367" spans="1:9" x14ac:dyDescent="0.2">
      <c r="A11367" s="215">
        <v>44440</v>
      </c>
      <c r="B11367" s="216">
        <v>44440</v>
      </c>
      <c r="C11367" s="217" t="s">
        <v>953</v>
      </c>
      <c r="D11367" s="218">
        <f>VLOOKUP(Pag_Inicio_Corr_mas_casos[[#This Row],[Corregimiento]],Hoja3!$A$2:$D$676,4,0)</f>
        <v>80817</v>
      </c>
      <c r="E11367" s="217">
        <v>13</v>
      </c>
      <c r="I11367" s="219"/>
    </row>
    <row r="11368" spans="1:9" x14ac:dyDescent="0.2">
      <c r="A11368" s="215">
        <v>44440</v>
      </c>
      <c r="B11368" s="216">
        <v>44440</v>
      </c>
      <c r="C11368" s="217" t="s">
        <v>937</v>
      </c>
      <c r="D11368" s="218">
        <f>VLOOKUP(Pag_Inicio_Corr_mas_casos[[#This Row],[Corregimiento]],Hoja3!$A$2:$D$676,4,0)</f>
        <v>80810</v>
      </c>
      <c r="E11368" s="217">
        <v>13</v>
      </c>
    </row>
    <row r="11369" spans="1:9" x14ac:dyDescent="0.2">
      <c r="A11369" s="215">
        <v>44440</v>
      </c>
      <c r="B11369" s="216">
        <v>44440</v>
      </c>
      <c r="C11369" s="217" t="s">
        <v>1019</v>
      </c>
      <c r="D11369" s="218">
        <f>VLOOKUP(Pag_Inicio_Corr_mas_casos[[#This Row],[Corregimiento]],Hoja3!$A$2:$D$676,4,0)</f>
        <v>81001</v>
      </c>
      <c r="E11369" s="217">
        <v>13</v>
      </c>
    </row>
    <row r="11370" spans="1:9" x14ac:dyDescent="0.2">
      <c r="A11370" s="215">
        <v>44440</v>
      </c>
      <c r="B11370" s="216">
        <v>44440</v>
      </c>
      <c r="C11370" s="217" t="s">
        <v>1012</v>
      </c>
      <c r="D11370" s="218">
        <f>VLOOKUP(Pag_Inicio_Corr_mas_casos[[#This Row],[Corregimiento]],Hoja3!$A$2:$D$676,4,0)</f>
        <v>80819</v>
      </c>
      <c r="E11370" s="217">
        <v>13</v>
      </c>
    </row>
    <row r="11371" spans="1:9" x14ac:dyDescent="0.2">
      <c r="A11371" s="215">
        <v>44440</v>
      </c>
      <c r="B11371" s="216">
        <v>44440</v>
      </c>
      <c r="C11371" s="217" t="s">
        <v>1354</v>
      </c>
      <c r="D11371" s="218">
        <f>VLOOKUP(Pag_Inicio_Corr_mas_casos[[#This Row],[Corregimiento]],Hoja3!$A$2:$D$676,4,0)</f>
        <v>130304</v>
      </c>
      <c r="E11371" s="217">
        <v>12</v>
      </c>
    </row>
    <row r="11372" spans="1:9" x14ac:dyDescent="0.2">
      <c r="A11372" s="215">
        <v>44440</v>
      </c>
      <c r="B11372" s="216">
        <v>44440</v>
      </c>
      <c r="C11372" s="217" t="s">
        <v>1046</v>
      </c>
      <c r="D11372" s="218">
        <f>VLOOKUP(Pag_Inicio_Corr_mas_casos[[#This Row],[Corregimiento]],Hoja3!$A$2:$D$676,4,0)</f>
        <v>80812</v>
      </c>
      <c r="E11372" s="217">
        <v>12</v>
      </c>
    </row>
    <row r="11373" spans="1:9" x14ac:dyDescent="0.2">
      <c r="A11373" s="215">
        <v>44440</v>
      </c>
      <c r="B11373" s="216">
        <v>44440</v>
      </c>
      <c r="C11373" s="217" t="s">
        <v>939</v>
      </c>
      <c r="D11373" s="218">
        <f>VLOOKUP(Pag_Inicio_Corr_mas_casos[[#This Row],[Corregimiento]],Hoja3!$A$2:$D$676,4,0)</f>
        <v>81009</v>
      </c>
      <c r="E11373" s="217">
        <v>12</v>
      </c>
    </row>
    <row r="11374" spans="1:9" x14ac:dyDescent="0.2">
      <c r="A11374" s="215">
        <v>44440</v>
      </c>
      <c r="B11374" s="216">
        <v>44440</v>
      </c>
      <c r="C11374" s="217" t="s">
        <v>986</v>
      </c>
      <c r="D11374" s="218">
        <f>VLOOKUP(Pag_Inicio_Corr_mas_casos[[#This Row],[Corregimiento]],Hoja3!$A$2:$D$676,4,0)</f>
        <v>81007</v>
      </c>
      <c r="E11374" s="217">
        <v>12</v>
      </c>
    </row>
    <row r="11375" spans="1:9" x14ac:dyDescent="0.2">
      <c r="A11375" s="215">
        <v>44440</v>
      </c>
      <c r="B11375" s="216">
        <v>44440</v>
      </c>
      <c r="C11375" s="217" t="s">
        <v>946</v>
      </c>
      <c r="D11375" s="218">
        <f>VLOOKUP(Pag_Inicio_Corr_mas_casos[[#This Row],[Corregimiento]],Hoja3!$A$2:$D$676,4,0)</f>
        <v>80814</v>
      </c>
      <c r="E11375" s="217">
        <v>12</v>
      </c>
    </row>
    <row r="11376" spans="1:9" x14ac:dyDescent="0.2">
      <c r="A11376" s="215">
        <v>44440</v>
      </c>
      <c r="B11376" s="216">
        <v>44440</v>
      </c>
      <c r="C11376" s="217" t="s">
        <v>1318</v>
      </c>
      <c r="D11376" s="218">
        <f>VLOOKUP(Pag_Inicio_Corr_mas_casos[[#This Row],[Corregimiento]],Hoja3!$A$2:$D$676,4,0)</f>
        <v>81003</v>
      </c>
      <c r="E11376" s="217">
        <v>12</v>
      </c>
    </row>
    <row r="11377" spans="1:5" x14ac:dyDescent="0.2">
      <c r="A11377" s="215">
        <v>44440</v>
      </c>
      <c r="B11377" s="216">
        <v>44440</v>
      </c>
      <c r="C11377" s="217" t="s">
        <v>1054</v>
      </c>
      <c r="D11377" s="218">
        <f>VLOOKUP(Pag_Inicio_Corr_mas_casos[[#This Row],[Corregimiento]],Hoja3!$A$2:$D$676,4,0)</f>
        <v>130102</v>
      </c>
      <c r="E11377" s="217">
        <v>12</v>
      </c>
    </row>
    <row r="11378" spans="1:5" x14ac:dyDescent="0.2">
      <c r="A11378" s="215">
        <v>44440</v>
      </c>
      <c r="B11378" s="216">
        <v>44440</v>
      </c>
      <c r="C11378" s="217" t="s">
        <v>772</v>
      </c>
      <c r="D11378" s="218">
        <f>VLOOKUP(Pag_Inicio_Corr_mas_casos[[#This Row],[Corregimiento]],Hoja3!$A$2:$D$676,4,0)</f>
        <v>80821</v>
      </c>
      <c r="E11378" s="217">
        <v>12</v>
      </c>
    </row>
    <row r="11379" spans="1:5" x14ac:dyDescent="0.2">
      <c r="A11379" s="215">
        <v>44440</v>
      </c>
      <c r="B11379" s="216">
        <v>44440</v>
      </c>
      <c r="C11379" s="217" t="s">
        <v>1342</v>
      </c>
      <c r="D11379" s="218">
        <f>VLOOKUP(Pag_Inicio_Corr_mas_casos[[#This Row],[Corregimiento]],Hoja3!$A$2:$D$676,4,0)</f>
        <v>130702</v>
      </c>
      <c r="E11379" s="217">
        <v>11</v>
      </c>
    </row>
    <row r="11380" spans="1:5" x14ac:dyDescent="0.2">
      <c r="A11380" s="215">
        <v>44440</v>
      </c>
      <c r="B11380" s="216">
        <v>44440</v>
      </c>
      <c r="C11380" s="217" t="s">
        <v>943</v>
      </c>
      <c r="D11380" s="218">
        <f>VLOOKUP(Pag_Inicio_Corr_mas_casos[[#This Row],[Corregimiento]],Hoja3!$A$2:$D$676,4,0)</f>
        <v>80816</v>
      </c>
      <c r="E11380" s="217">
        <v>11</v>
      </c>
    </row>
    <row r="11381" spans="1:5" x14ac:dyDescent="0.2">
      <c r="A11381" s="215">
        <v>44440</v>
      </c>
      <c r="B11381" s="216">
        <v>44440</v>
      </c>
      <c r="C11381" s="217" t="s">
        <v>940</v>
      </c>
      <c r="D11381" s="218">
        <f>VLOOKUP(Pag_Inicio_Corr_mas_casos[[#This Row],[Corregimiento]],Hoja3!$A$2:$D$676,4,0)</f>
        <v>80806</v>
      </c>
      <c r="E11381" s="217">
        <v>11</v>
      </c>
    </row>
    <row r="11382" spans="1:5" x14ac:dyDescent="0.2">
      <c r="A11382" s="220">
        <v>44441</v>
      </c>
      <c r="B11382" s="221">
        <v>44441</v>
      </c>
      <c r="C11382" s="222" t="s">
        <v>951</v>
      </c>
      <c r="D11382" s="223">
        <f>VLOOKUP(Pag_Inicio_Corr_mas_casos[[#This Row],[Corregimiento]],Hoja3!$A$2:$D$676,4,0)</f>
        <v>80813</v>
      </c>
      <c r="E11382" s="222">
        <v>19</v>
      </c>
    </row>
    <row r="11383" spans="1:5" x14ac:dyDescent="0.2">
      <c r="A11383" s="220">
        <v>44441</v>
      </c>
      <c r="B11383" s="221">
        <v>44441</v>
      </c>
      <c r="C11383" s="222" t="s">
        <v>772</v>
      </c>
      <c r="D11383" s="223">
        <f>VLOOKUP(Pag_Inicio_Corr_mas_casos[[#This Row],[Corregimiento]],Hoja3!$A$2:$D$676,4,0)</f>
        <v>80821</v>
      </c>
      <c r="E11383" s="222">
        <v>17</v>
      </c>
    </row>
    <row r="11384" spans="1:5" x14ac:dyDescent="0.2">
      <c r="A11384" s="220">
        <v>44441</v>
      </c>
      <c r="B11384" s="221">
        <v>44441</v>
      </c>
      <c r="C11384" s="222" t="s">
        <v>1011</v>
      </c>
      <c r="D11384" s="223">
        <f>VLOOKUP(Pag_Inicio_Corr_mas_casos[[#This Row],[Corregimiento]],Hoja3!$A$2:$D$676,4,0)</f>
        <v>80809</v>
      </c>
      <c r="E11384" s="222">
        <v>15</v>
      </c>
    </row>
    <row r="11385" spans="1:5" x14ac:dyDescent="0.2">
      <c r="A11385" s="220">
        <v>44441</v>
      </c>
      <c r="B11385" s="221">
        <v>44441</v>
      </c>
      <c r="C11385" s="222" t="s">
        <v>1012</v>
      </c>
      <c r="D11385" s="223">
        <f>VLOOKUP(Pag_Inicio_Corr_mas_casos[[#This Row],[Corregimiento]],Hoja3!$A$2:$D$676,4,0)</f>
        <v>80819</v>
      </c>
      <c r="E11385" s="222">
        <v>15</v>
      </c>
    </row>
    <row r="11386" spans="1:5" x14ac:dyDescent="0.2">
      <c r="A11386" s="220">
        <v>44441</v>
      </c>
      <c r="B11386" s="221">
        <v>44441</v>
      </c>
      <c r="C11386" s="222" t="s">
        <v>1022</v>
      </c>
      <c r="D11386" s="223">
        <f>VLOOKUP(Pag_Inicio_Corr_mas_casos[[#This Row],[Corregimiento]],Hoja3!$A$2:$D$676,4,0)</f>
        <v>91001</v>
      </c>
      <c r="E11386" s="222">
        <v>14</v>
      </c>
    </row>
    <row r="11387" spans="1:5" x14ac:dyDescent="0.2">
      <c r="A11387" s="220">
        <v>44441</v>
      </c>
      <c r="B11387" s="221">
        <v>44441</v>
      </c>
      <c r="C11387" s="222" t="s">
        <v>1054</v>
      </c>
      <c r="D11387" s="223">
        <f>VLOOKUP(Pag_Inicio_Corr_mas_casos[[#This Row],[Corregimiento]],Hoja3!$A$2:$D$676,4,0)</f>
        <v>130102</v>
      </c>
      <c r="E11387" s="222">
        <v>14</v>
      </c>
    </row>
    <row r="11388" spans="1:5" x14ac:dyDescent="0.2">
      <c r="A11388" s="220">
        <v>44441</v>
      </c>
      <c r="B11388" s="221">
        <v>44441</v>
      </c>
      <c r="C11388" s="222" t="s">
        <v>940</v>
      </c>
      <c r="D11388" s="223">
        <f>VLOOKUP(Pag_Inicio_Corr_mas_casos[[#This Row],[Corregimiento]],Hoja3!$A$2:$D$676,4,0)</f>
        <v>80806</v>
      </c>
      <c r="E11388" s="222">
        <v>13</v>
      </c>
    </row>
    <row r="11389" spans="1:5" x14ac:dyDescent="0.2">
      <c r="A11389" s="220">
        <v>44441</v>
      </c>
      <c r="B11389" s="221">
        <v>44441</v>
      </c>
      <c r="C11389" s="222" t="s">
        <v>953</v>
      </c>
      <c r="D11389" s="223">
        <f>VLOOKUP(Pag_Inicio_Corr_mas_casos[[#This Row],[Corregimiento]],Hoja3!$A$2:$D$676,4,0)</f>
        <v>80817</v>
      </c>
      <c r="E11389" s="222">
        <v>13</v>
      </c>
    </row>
    <row r="11390" spans="1:5" x14ac:dyDescent="0.2">
      <c r="A11390" s="220">
        <v>44441</v>
      </c>
      <c r="B11390" s="221">
        <v>44441</v>
      </c>
      <c r="C11390" s="222" t="s">
        <v>1350</v>
      </c>
      <c r="D11390" s="223">
        <f>VLOOKUP(Pag_Inicio_Corr_mas_casos[[#This Row],[Corregimiento]],Hoja3!$A$2:$D$676,4,0)</f>
        <v>130408</v>
      </c>
      <c r="E11390" s="222">
        <v>11</v>
      </c>
    </row>
    <row r="11391" spans="1:5" x14ac:dyDescent="0.2">
      <c r="A11391" s="220">
        <v>44441</v>
      </c>
      <c r="B11391" s="221">
        <v>44441</v>
      </c>
      <c r="C11391" s="222" t="s">
        <v>1318</v>
      </c>
      <c r="D11391" s="223">
        <f>VLOOKUP(Pag_Inicio_Corr_mas_casos[[#This Row],[Corregimiento]],Hoja3!$A$2:$D$676,4,0)</f>
        <v>81003</v>
      </c>
      <c r="E11391" s="222">
        <v>11</v>
      </c>
    </row>
    <row r="11392" spans="1:5" x14ac:dyDescent="0.2">
      <c r="A11392" s="220">
        <v>44441</v>
      </c>
      <c r="B11392" s="221">
        <v>44441</v>
      </c>
      <c r="C11392" s="222" t="s">
        <v>1060</v>
      </c>
      <c r="D11392" s="223">
        <f>VLOOKUP(Pag_Inicio_Corr_mas_casos[[#This Row],[Corregimiento]],Hoja3!$A$2:$D$676,4,0)</f>
        <v>40601</v>
      </c>
      <c r="E11392" s="222">
        <v>9</v>
      </c>
    </row>
    <row r="11393" spans="1:5" x14ac:dyDescent="0.2">
      <c r="A11393" s="220">
        <v>44441</v>
      </c>
      <c r="B11393" s="221">
        <v>44441</v>
      </c>
      <c r="C11393" s="222" t="s">
        <v>1320</v>
      </c>
      <c r="D11393" s="223">
        <f>VLOOKUP(Pag_Inicio_Corr_mas_casos[[#This Row],[Corregimiento]],Hoja3!$A$2:$D$676,4,0)</f>
        <v>80808</v>
      </c>
      <c r="E11393" s="222">
        <v>8</v>
      </c>
    </row>
    <row r="11394" spans="1:5" x14ac:dyDescent="0.2">
      <c r="A11394" s="220">
        <v>44441</v>
      </c>
      <c r="B11394" s="221">
        <v>44441</v>
      </c>
      <c r="C11394" s="222" t="s">
        <v>937</v>
      </c>
      <c r="D11394" s="223">
        <f>VLOOKUP(Pag_Inicio_Corr_mas_casos[[#This Row],[Corregimiento]],Hoja3!$A$2:$D$676,4,0)</f>
        <v>80810</v>
      </c>
      <c r="E11394" s="222">
        <v>8</v>
      </c>
    </row>
    <row r="11395" spans="1:5" x14ac:dyDescent="0.2">
      <c r="A11395" s="220">
        <v>44441</v>
      </c>
      <c r="B11395" s="221">
        <v>44441</v>
      </c>
      <c r="C11395" s="222" t="s">
        <v>1153</v>
      </c>
      <c r="D11395" s="223">
        <f>VLOOKUP(Pag_Inicio_Corr_mas_casos[[#This Row],[Corregimiento]],Hoja3!$A$2:$D$676,4,0)</f>
        <v>20601</v>
      </c>
      <c r="E11395" s="222">
        <v>8</v>
      </c>
    </row>
    <row r="11396" spans="1:5" x14ac:dyDescent="0.2">
      <c r="A11396" s="206">
        <v>44442</v>
      </c>
      <c r="B11396" s="207">
        <v>44442</v>
      </c>
      <c r="C11396" s="208" t="s">
        <v>709</v>
      </c>
      <c r="D11396" s="209">
        <f>VLOOKUP(Pag_Inicio_Corr_mas_casos[[#This Row],[Corregimiento]],Hoja3!$A$2:$D$676,4,0)</f>
        <v>80815</v>
      </c>
      <c r="E11396" s="208">
        <v>12</v>
      </c>
    </row>
    <row r="11397" spans="1:5" x14ac:dyDescent="0.2">
      <c r="A11397" s="206">
        <v>44442</v>
      </c>
      <c r="B11397" s="207">
        <v>44442</v>
      </c>
      <c r="C11397" s="208" t="s">
        <v>772</v>
      </c>
      <c r="D11397" s="209">
        <f>VLOOKUP(Pag_Inicio_Corr_mas_casos[[#This Row],[Corregimiento]],Hoja3!$A$2:$D$676,4,0)</f>
        <v>80821</v>
      </c>
      <c r="E11397" s="208">
        <v>12</v>
      </c>
    </row>
    <row r="11398" spans="1:5" x14ac:dyDescent="0.2">
      <c r="A11398" s="206">
        <v>44442</v>
      </c>
      <c r="B11398" s="207">
        <v>44442</v>
      </c>
      <c r="C11398" s="208" t="s">
        <v>1060</v>
      </c>
      <c r="D11398" s="209">
        <f>VLOOKUP(Pag_Inicio_Corr_mas_casos[[#This Row],[Corregimiento]],Hoja3!$A$2:$D$676,4,0)</f>
        <v>40601</v>
      </c>
      <c r="E11398" s="208">
        <v>12</v>
      </c>
    </row>
    <row r="11399" spans="1:5" x14ac:dyDescent="0.2">
      <c r="A11399" s="206">
        <v>44442</v>
      </c>
      <c r="B11399" s="207">
        <v>44442</v>
      </c>
      <c r="C11399" s="208" t="s">
        <v>1011</v>
      </c>
      <c r="D11399" s="209">
        <f>VLOOKUP(Pag_Inicio_Corr_mas_casos[[#This Row],[Corregimiento]],Hoja3!$A$2:$D$676,4,0)</f>
        <v>80809</v>
      </c>
      <c r="E11399" s="208">
        <v>11</v>
      </c>
    </row>
    <row r="11400" spans="1:5" x14ac:dyDescent="0.2">
      <c r="A11400" s="206">
        <v>44442</v>
      </c>
      <c r="B11400" s="207">
        <v>44442</v>
      </c>
      <c r="C11400" s="208" t="s">
        <v>1054</v>
      </c>
      <c r="D11400" s="209">
        <f>VLOOKUP(Pag_Inicio_Corr_mas_casos[[#This Row],[Corregimiento]],Hoja3!$A$2:$D$676,4,0)</f>
        <v>130102</v>
      </c>
      <c r="E11400" s="208">
        <v>10</v>
      </c>
    </row>
    <row r="11401" spans="1:5" x14ac:dyDescent="0.2">
      <c r="A11401" s="206">
        <v>44442</v>
      </c>
      <c r="B11401" s="207">
        <v>44442</v>
      </c>
      <c r="C11401" s="208" t="s">
        <v>937</v>
      </c>
      <c r="D11401" s="209">
        <f>VLOOKUP(Pag_Inicio_Corr_mas_casos[[#This Row],[Corregimiento]],Hoja3!$A$2:$D$676,4,0)</f>
        <v>80810</v>
      </c>
      <c r="E11401" s="208">
        <v>10</v>
      </c>
    </row>
    <row r="11402" spans="1:5" x14ac:dyDescent="0.2">
      <c r="A11402" s="206">
        <v>44442</v>
      </c>
      <c r="B11402" s="207">
        <v>44442</v>
      </c>
      <c r="C11402" s="208" t="s">
        <v>979</v>
      </c>
      <c r="D11402" s="209">
        <f>VLOOKUP(Pag_Inicio_Corr_mas_casos[[#This Row],[Corregimiento]],Hoja3!$A$2:$D$676,4,0)</f>
        <v>81002</v>
      </c>
      <c r="E11402" s="208">
        <v>9</v>
      </c>
    </row>
    <row r="11403" spans="1:5" x14ac:dyDescent="0.2">
      <c r="A11403" s="206">
        <v>44442</v>
      </c>
      <c r="B11403" s="207">
        <v>44442</v>
      </c>
      <c r="C11403" s="208" t="s">
        <v>952</v>
      </c>
      <c r="D11403" s="209">
        <f>VLOOKUP(Pag_Inicio_Corr_mas_casos[[#This Row],[Corregimiento]],Hoja3!$A$2:$D$676,4,0)</f>
        <v>80820</v>
      </c>
      <c r="E11403" s="208">
        <v>9</v>
      </c>
    </row>
    <row r="11404" spans="1:5" x14ac:dyDescent="0.2">
      <c r="A11404" s="206">
        <v>44442</v>
      </c>
      <c r="B11404" s="207">
        <v>44442</v>
      </c>
      <c r="C11404" s="208" t="s">
        <v>936</v>
      </c>
      <c r="D11404" s="209">
        <f>VLOOKUP(Pag_Inicio_Corr_mas_casos[[#This Row],[Corregimiento]],Hoja3!$A$2:$D$676,4,0)</f>
        <v>81001</v>
      </c>
      <c r="E11404" s="208">
        <v>9</v>
      </c>
    </row>
    <row r="11405" spans="1:5" x14ac:dyDescent="0.2">
      <c r="A11405" s="206">
        <v>44442</v>
      </c>
      <c r="B11405" s="207">
        <v>44442</v>
      </c>
      <c r="C11405" s="208" t="s">
        <v>939</v>
      </c>
      <c r="D11405" s="209">
        <f>VLOOKUP(Pag_Inicio_Corr_mas_casos[[#This Row],[Corregimiento]],Hoja3!$A$2:$D$676,4,0)</f>
        <v>81009</v>
      </c>
      <c r="E11405" s="208">
        <v>9</v>
      </c>
    </row>
    <row r="11406" spans="1:5" x14ac:dyDescent="0.2">
      <c r="A11406" s="206">
        <v>44442</v>
      </c>
      <c r="B11406" s="207">
        <v>44442</v>
      </c>
      <c r="C11406" s="208" t="s">
        <v>1318</v>
      </c>
      <c r="D11406" s="209">
        <f>VLOOKUP(Pag_Inicio_Corr_mas_casos[[#This Row],[Corregimiento]],Hoja3!$A$2:$D$676,4,0)</f>
        <v>81003</v>
      </c>
      <c r="E11406" s="208">
        <v>9</v>
      </c>
    </row>
    <row r="11407" spans="1:5" x14ac:dyDescent="0.2">
      <c r="A11407" s="206">
        <v>44442</v>
      </c>
      <c r="B11407" s="207">
        <v>44442</v>
      </c>
      <c r="C11407" s="208" t="s">
        <v>1355</v>
      </c>
      <c r="D11407" s="209">
        <f>VLOOKUP(Pag_Inicio_Corr_mas_casos[[#This Row],[Corregimiento]],Hoja3!$A$2:$D$676,4,0)</f>
        <v>81004</v>
      </c>
      <c r="E11407" s="208">
        <v>8</v>
      </c>
    </row>
    <row r="11408" spans="1:5" x14ac:dyDescent="0.2">
      <c r="A11408" s="206">
        <v>44442</v>
      </c>
      <c r="B11408" s="207">
        <v>44442</v>
      </c>
      <c r="C11408" s="208" t="s">
        <v>1046</v>
      </c>
      <c r="D11408" s="209">
        <f>VLOOKUP(Pag_Inicio_Corr_mas_casos[[#This Row],[Corregimiento]],Hoja3!$A$2:$D$676,4,0)</f>
        <v>80812</v>
      </c>
      <c r="E11408" s="208">
        <v>8</v>
      </c>
    </row>
    <row r="11409" spans="1:5" x14ac:dyDescent="0.2">
      <c r="A11409" s="206">
        <v>44442</v>
      </c>
      <c r="B11409" s="207">
        <v>44442</v>
      </c>
      <c r="C11409" s="208" t="s">
        <v>953</v>
      </c>
      <c r="D11409" s="209">
        <f>VLOOKUP(Pag_Inicio_Corr_mas_casos[[#This Row],[Corregimiento]],Hoja3!$A$2:$D$676,4,0)</f>
        <v>80817</v>
      </c>
      <c r="E11409" s="208">
        <v>8</v>
      </c>
    </row>
    <row r="11410" spans="1:5" x14ac:dyDescent="0.2">
      <c r="A11410" s="206">
        <v>44442</v>
      </c>
      <c r="B11410" s="207">
        <v>44442</v>
      </c>
      <c r="C11410" s="208" t="s">
        <v>1012</v>
      </c>
      <c r="D11410" s="209">
        <f>VLOOKUP(Pag_Inicio_Corr_mas_casos[[#This Row],[Corregimiento]],Hoja3!$A$2:$D$676,4,0)</f>
        <v>80819</v>
      </c>
      <c r="E11410" s="208">
        <v>8</v>
      </c>
    </row>
    <row r="11411" spans="1:5" x14ac:dyDescent="0.2">
      <c r="A11411" s="206">
        <v>44442</v>
      </c>
      <c r="B11411" s="207">
        <v>44442</v>
      </c>
      <c r="C11411" s="208" t="s">
        <v>1154</v>
      </c>
      <c r="D11411" s="209">
        <f>VLOOKUP(Pag_Inicio_Corr_mas_casos[[#This Row],[Corregimiento]],Hoja3!$A$2:$D$676,4,0)</f>
        <v>40612</v>
      </c>
      <c r="E11411" s="208">
        <v>7</v>
      </c>
    </row>
    <row r="11412" spans="1:5" x14ac:dyDescent="0.2">
      <c r="A11412" s="206">
        <v>44442</v>
      </c>
      <c r="B11412" s="207">
        <v>44442</v>
      </c>
      <c r="C11412" s="208" t="s">
        <v>967</v>
      </c>
      <c r="D11412" s="209">
        <f>VLOOKUP(Pag_Inicio_Corr_mas_casos[[#This Row],[Corregimiento]],Hoja3!$A$2:$D$676,4,0)</f>
        <v>30107</v>
      </c>
      <c r="E11412" s="208">
        <v>7</v>
      </c>
    </row>
    <row r="11413" spans="1:5" x14ac:dyDescent="0.2">
      <c r="A11413" s="206">
        <v>44442</v>
      </c>
      <c r="B11413" s="207">
        <v>44442</v>
      </c>
      <c r="C11413" s="208" t="s">
        <v>946</v>
      </c>
      <c r="D11413" s="209">
        <f>VLOOKUP(Pag_Inicio_Corr_mas_casos[[#This Row],[Corregimiento]],Hoja3!$A$2:$D$676,4,0)</f>
        <v>80814</v>
      </c>
      <c r="E11413" s="208">
        <v>7</v>
      </c>
    </row>
    <row r="11414" spans="1:5" x14ac:dyDescent="0.2">
      <c r="A11414" s="206">
        <v>44442</v>
      </c>
      <c r="B11414" s="207">
        <v>44442</v>
      </c>
      <c r="C11414" s="208" t="s">
        <v>725</v>
      </c>
      <c r="D11414" s="209">
        <f>VLOOKUP(Pag_Inicio_Corr_mas_casos[[#This Row],[Corregimiento]],Hoja3!$A$2:$D$676,4,0)</f>
        <v>30104</v>
      </c>
      <c r="E11414" s="208">
        <v>7</v>
      </c>
    </row>
    <row r="11415" spans="1:5" x14ac:dyDescent="0.2">
      <c r="A11415" s="206">
        <v>44442</v>
      </c>
      <c r="B11415" s="207">
        <v>44442</v>
      </c>
      <c r="C11415" s="208" t="s">
        <v>1036</v>
      </c>
      <c r="D11415" s="209">
        <f>VLOOKUP(Pag_Inicio_Corr_mas_casos[[#This Row],[Corregimiento]],Hoja3!$A$2:$D$676,4,0)</f>
        <v>130106</v>
      </c>
      <c r="E11415" s="208">
        <v>7</v>
      </c>
    </row>
    <row r="11416" spans="1:5" x14ac:dyDescent="0.2">
      <c r="A11416" s="215">
        <v>44443</v>
      </c>
      <c r="B11416" s="216">
        <v>44443</v>
      </c>
      <c r="C11416" s="217" t="s">
        <v>1012</v>
      </c>
      <c r="D11416" s="218">
        <f>VLOOKUP(Pag_Inicio_Corr_mas_casos[[#This Row],[Corregimiento]],Hoja3!$A$2:$D$676,4,0)</f>
        <v>80819</v>
      </c>
      <c r="E11416" s="217">
        <v>17</v>
      </c>
    </row>
    <row r="11417" spans="1:5" x14ac:dyDescent="0.2">
      <c r="A11417" s="215">
        <v>44443</v>
      </c>
      <c r="B11417" s="216">
        <v>44443</v>
      </c>
      <c r="C11417" s="217" t="s">
        <v>1237</v>
      </c>
      <c r="D11417" s="218">
        <f>VLOOKUP(Pag_Inicio_Corr_mas_casos[[#This Row],[Corregimiento]],Hoja3!$A$2:$D$676,4,0)</f>
        <v>130407</v>
      </c>
      <c r="E11417" s="217">
        <v>16</v>
      </c>
    </row>
    <row r="11418" spans="1:5" x14ac:dyDescent="0.2">
      <c r="A11418" s="215">
        <v>44443</v>
      </c>
      <c r="B11418" s="216">
        <v>44443</v>
      </c>
      <c r="C11418" s="217" t="s">
        <v>953</v>
      </c>
      <c r="D11418" s="218">
        <f>VLOOKUP(Pag_Inicio_Corr_mas_casos[[#This Row],[Corregimiento]],Hoja3!$A$2:$D$676,4,0)</f>
        <v>80817</v>
      </c>
      <c r="E11418" s="217">
        <v>15</v>
      </c>
    </row>
    <row r="11419" spans="1:5" x14ac:dyDescent="0.2">
      <c r="A11419" s="215">
        <v>44443</v>
      </c>
      <c r="B11419" s="216">
        <v>44443</v>
      </c>
      <c r="C11419" s="217" t="s">
        <v>1011</v>
      </c>
      <c r="D11419" s="218">
        <f>VLOOKUP(Pag_Inicio_Corr_mas_casos[[#This Row],[Corregimiento]],Hoja3!$A$2:$D$676,4,0)</f>
        <v>80809</v>
      </c>
      <c r="E11419" s="217">
        <v>14</v>
      </c>
    </row>
    <row r="11420" spans="1:5" x14ac:dyDescent="0.2">
      <c r="A11420" s="215">
        <v>44443</v>
      </c>
      <c r="B11420" s="216">
        <v>44443</v>
      </c>
      <c r="C11420" s="217" t="s">
        <v>772</v>
      </c>
      <c r="D11420" s="218">
        <f>VLOOKUP(Pag_Inicio_Corr_mas_casos[[#This Row],[Corregimiento]],Hoja3!$A$2:$D$676,4,0)</f>
        <v>80821</v>
      </c>
      <c r="E11420" s="217">
        <v>10</v>
      </c>
    </row>
    <row r="11421" spans="1:5" x14ac:dyDescent="0.2">
      <c r="A11421" s="215">
        <v>44443</v>
      </c>
      <c r="B11421" s="216">
        <v>44443</v>
      </c>
      <c r="C11421" s="217" t="s">
        <v>940</v>
      </c>
      <c r="D11421" s="218">
        <f>VLOOKUP(Pag_Inicio_Corr_mas_casos[[#This Row],[Corregimiento]],Hoja3!$A$2:$D$676,4,0)</f>
        <v>80806</v>
      </c>
      <c r="E11421" s="217">
        <v>9</v>
      </c>
    </row>
    <row r="11422" spans="1:5" x14ac:dyDescent="0.2">
      <c r="A11422" s="215">
        <v>44443</v>
      </c>
      <c r="B11422" s="216">
        <v>44443</v>
      </c>
      <c r="C11422" s="217" t="s">
        <v>939</v>
      </c>
      <c r="D11422" s="218">
        <f>VLOOKUP(Pag_Inicio_Corr_mas_casos[[#This Row],[Corregimiento]],Hoja3!$A$2:$D$676,4,0)</f>
        <v>81009</v>
      </c>
      <c r="E11422" s="217">
        <v>9</v>
      </c>
    </row>
    <row r="11423" spans="1:5" x14ac:dyDescent="0.2">
      <c r="A11423" s="215">
        <v>44443</v>
      </c>
      <c r="B11423" s="216">
        <v>44443</v>
      </c>
      <c r="C11423" s="217" t="s">
        <v>1054</v>
      </c>
      <c r="D11423" s="218">
        <f>VLOOKUP(Pag_Inicio_Corr_mas_casos[[#This Row],[Corregimiento]],Hoja3!$A$2:$D$676,4,0)</f>
        <v>130102</v>
      </c>
      <c r="E11423" s="217">
        <v>9</v>
      </c>
    </row>
    <row r="11424" spans="1:5" x14ac:dyDescent="0.2">
      <c r="A11424" s="215">
        <v>44443</v>
      </c>
      <c r="B11424" s="216">
        <v>44443</v>
      </c>
      <c r="C11424" s="217" t="s">
        <v>937</v>
      </c>
      <c r="D11424" s="218">
        <f>VLOOKUP(Pag_Inicio_Corr_mas_casos[[#This Row],[Corregimiento]],Hoja3!$A$2:$D$676,4,0)</f>
        <v>80810</v>
      </c>
      <c r="E11424" s="217">
        <v>8</v>
      </c>
    </row>
    <row r="11425" spans="1:5" x14ac:dyDescent="0.2">
      <c r="A11425" s="215">
        <v>44443</v>
      </c>
      <c r="B11425" s="216">
        <v>44443</v>
      </c>
      <c r="C11425" s="217" t="s">
        <v>764</v>
      </c>
      <c r="D11425" s="218">
        <f>VLOOKUP(Pag_Inicio_Corr_mas_casos[[#This Row],[Corregimiento]],Hoja3!$A$2:$D$676,4,0)</f>
        <v>40203</v>
      </c>
      <c r="E11425" s="217">
        <v>8</v>
      </c>
    </row>
    <row r="11426" spans="1:5" x14ac:dyDescent="0.2">
      <c r="A11426" s="215">
        <v>44443</v>
      </c>
      <c r="B11426" s="216">
        <v>44443</v>
      </c>
      <c r="C11426" s="217" t="s">
        <v>936</v>
      </c>
      <c r="D11426" s="218">
        <f>VLOOKUP(Pag_Inicio_Corr_mas_casos[[#This Row],[Corregimiento]],Hoja3!$A$2:$D$676,4,0)</f>
        <v>81001</v>
      </c>
      <c r="E11426" s="217">
        <v>7</v>
      </c>
    </row>
    <row r="11427" spans="1:5" x14ac:dyDescent="0.2">
      <c r="A11427" s="215">
        <v>44443</v>
      </c>
      <c r="B11427" s="216">
        <v>44443</v>
      </c>
      <c r="C11427" s="217" t="s">
        <v>947</v>
      </c>
      <c r="D11427" s="218">
        <f>VLOOKUP(Pag_Inicio_Corr_mas_casos[[#This Row],[Corregimiento]],Hoja3!$A$2:$D$676,4,0)</f>
        <v>80826</v>
      </c>
      <c r="E11427" s="217">
        <v>7</v>
      </c>
    </row>
    <row r="11428" spans="1:5" x14ac:dyDescent="0.2">
      <c r="A11428" s="215">
        <v>44443</v>
      </c>
      <c r="B11428" s="216">
        <v>44443</v>
      </c>
      <c r="C11428" s="217" t="s">
        <v>732</v>
      </c>
      <c r="D11428" s="218">
        <f>VLOOKUP(Pag_Inicio_Corr_mas_casos[[#This Row],[Corregimiento]],Hoja3!$A$2:$D$676,4,0)</f>
        <v>30111</v>
      </c>
      <c r="E11428" s="217">
        <v>7</v>
      </c>
    </row>
    <row r="11429" spans="1:5" x14ac:dyDescent="0.2">
      <c r="A11429" s="215">
        <v>44443</v>
      </c>
      <c r="B11429" s="216">
        <v>44443</v>
      </c>
      <c r="C11429" s="217" t="s">
        <v>1356</v>
      </c>
      <c r="D11429" s="218">
        <f>VLOOKUP(Pag_Inicio_Corr_mas_casos[[#This Row],[Corregimiento]],Hoja3!$A$2:$D$676,4,0)</f>
        <v>90201</v>
      </c>
      <c r="E11429" s="217">
        <v>6</v>
      </c>
    </row>
    <row r="11430" spans="1:5" x14ac:dyDescent="0.2">
      <c r="A11430" s="215">
        <v>44443</v>
      </c>
      <c r="B11430" s="216">
        <v>44443</v>
      </c>
      <c r="C11430" s="217" t="s">
        <v>1318</v>
      </c>
      <c r="D11430" s="218">
        <f>VLOOKUP(Pag_Inicio_Corr_mas_casos[[#This Row],[Corregimiento]],Hoja3!$A$2:$D$676,4,0)</f>
        <v>81003</v>
      </c>
      <c r="E11430" s="217">
        <v>6</v>
      </c>
    </row>
    <row r="11431" spans="1:5" x14ac:dyDescent="0.2">
      <c r="A11431" s="215">
        <v>44443</v>
      </c>
      <c r="B11431" s="216">
        <v>44443</v>
      </c>
      <c r="C11431" s="217" t="s">
        <v>1060</v>
      </c>
      <c r="D11431" s="218">
        <f>VLOOKUP(Pag_Inicio_Corr_mas_casos[[#This Row],[Corregimiento]],Hoja3!$A$2:$D$676,4,0)</f>
        <v>40601</v>
      </c>
      <c r="E11431" s="217">
        <v>6</v>
      </c>
    </row>
    <row r="11432" spans="1:5" x14ac:dyDescent="0.2">
      <c r="A11432" s="215">
        <v>44443</v>
      </c>
      <c r="B11432" s="216">
        <v>44443</v>
      </c>
      <c r="C11432" s="217" t="s">
        <v>1355</v>
      </c>
      <c r="D11432" s="218">
        <f>VLOOKUP(Pag_Inicio_Corr_mas_casos[[#This Row],[Corregimiento]],Hoja3!$A$2:$D$676,4,0)</f>
        <v>81004</v>
      </c>
      <c r="E11432" s="217">
        <v>6</v>
      </c>
    </row>
    <row r="11433" spans="1:5" x14ac:dyDescent="0.2">
      <c r="A11433" s="215">
        <v>44443</v>
      </c>
      <c r="B11433" s="216">
        <v>44443</v>
      </c>
      <c r="C11433" s="217" t="s">
        <v>1046</v>
      </c>
      <c r="D11433" s="218">
        <f>VLOOKUP(Pag_Inicio_Corr_mas_casos[[#This Row],[Corregimiento]],Hoja3!$A$2:$D$676,4,0)</f>
        <v>80812</v>
      </c>
      <c r="E11433" s="217">
        <v>6</v>
      </c>
    </row>
    <row r="11434" spans="1:5" x14ac:dyDescent="0.2">
      <c r="A11434" s="215">
        <v>44443</v>
      </c>
      <c r="B11434" s="216">
        <v>44443</v>
      </c>
      <c r="C11434" s="217" t="s">
        <v>1022</v>
      </c>
      <c r="D11434" s="218">
        <f>VLOOKUP(Pag_Inicio_Corr_mas_casos[[#This Row],[Corregimiento]],Hoja3!$A$2:$D$676,4,0)</f>
        <v>91001</v>
      </c>
      <c r="E11434" s="217">
        <v>6</v>
      </c>
    </row>
    <row r="11435" spans="1:5" x14ac:dyDescent="0.2">
      <c r="A11435" s="215">
        <v>44443</v>
      </c>
      <c r="B11435" s="216">
        <v>44443</v>
      </c>
      <c r="C11435" s="217" t="s">
        <v>1036</v>
      </c>
      <c r="D11435" s="218">
        <f>VLOOKUP(Pag_Inicio_Corr_mas_casos[[#This Row],[Corregimiento]],Hoja3!$A$2:$D$676,4,0)</f>
        <v>130106</v>
      </c>
      <c r="E11435" s="217">
        <v>6</v>
      </c>
    </row>
    <row r="11436" spans="1:5" x14ac:dyDescent="0.2">
      <c r="A11436" s="202">
        <v>44444</v>
      </c>
      <c r="B11436" s="203">
        <v>44444</v>
      </c>
      <c r="C11436" s="204" t="s">
        <v>967</v>
      </c>
      <c r="D11436" s="205">
        <f>VLOOKUP(Pag_Inicio_Corr_mas_casos[[#This Row],[Corregimiento]],Hoja3!$A$2:$D$676,4,0)</f>
        <v>30107</v>
      </c>
      <c r="E11436" s="204">
        <v>14</v>
      </c>
    </row>
    <row r="11437" spans="1:5" x14ac:dyDescent="0.2">
      <c r="A11437" s="202">
        <v>44444</v>
      </c>
      <c r="B11437" s="203">
        <v>44444</v>
      </c>
      <c r="C11437" s="204" t="s">
        <v>1012</v>
      </c>
      <c r="D11437" s="205">
        <f>VLOOKUP(Pag_Inicio_Corr_mas_casos[[#This Row],[Corregimiento]],Hoja3!$A$2:$D$676,4,0)</f>
        <v>80819</v>
      </c>
      <c r="E11437" s="204">
        <v>12</v>
      </c>
    </row>
    <row r="11438" spans="1:5" x14ac:dyDescent="0.2">
      <c r="A11438" s="202">
        <v>44444</v>
      </c>
      <c r="B11438" s="203">
        <v>44444</v>
      </c>
      <c r="C11438" s="204" t="s">
        <v>956</v>
      </c>
      <c r="D11438" s="205">
        <f>VLOOKUP(Pag_Inicio_Corr_mas_casos[[#This Row],[Corregimiento]],Hoja3!$A$2:$D$676,4,0)</f>
        <v>80815</v>
      </c>
      <c r="E11438" s="204">
        <v>10</v>
      </c>
    </row>
    <row r="11439" spans="1:5" x14ac:dyDescent="0.2">
      <c r="A11439" s="202">
        <v>44444</v>
      </c>
      <c r="B11439" s="203">
        <v>44444</v>
      </c>
      <c r="C11439" s="204" t="s">
        <v>1054</v>
      </c>
      <c r="D11439" s="205">
        <f>VLOOKUP(Pag_Inicio_Corr_mas_casos[[#This Row],[Corregimiento]],Hoja3!$A$2:$D$676,4,0)</f>
        <v>130102</v>
      </c>
      <c r="E11439" s="204">
        <v>10</v>
      </c>
    </row>
    <row r="11440" spans="1:5" x14ac:dyDescent="0.2">
      <c r="A11440" s="202">
        <v>44444</v>
      </c>
      <c r="B11440" s="203">
        <v>44444</v>
      </c>
      <c r="C11440" s="204" t="s">
        <v>1159</v>
      </c>
      <c r="D11440" s="205">
        <f>VLOOKUP(Pag_Inicio_Corr_mas_casos[[#This Row],[Corregimiento]],Hoja3!$A$2:$D$676,4,0)</f>
        <v>40606</v>
      </c>
      <c r="E11440" s="204">
        <v>9</v>
      </c>
    </row>
    <row r="11441" spans="1:5" x14ac:dyDescent="0.2">
      <c r="A11441" s="202">
        <v>44444</v>
      </c>
      <c r="B11441" s="203">
        <v>44444</v>
      </c>
      <c r="C11441" s="204" t="s">
        <v>725</v>
      </c>
      <c r="D11441" s="205">
        <f>VLOOKUP(Pag_Inicio_Corr_mas_casos[[#This Row],[Corregimiento]],Hoja3!$A$2:$D$676,4,0)</f>
        <v>30104</v>
      </c>
      <c r="E11441" s="204">
        <v>9</v>
      </c>
    </row>
    <row r="11442" spans="1:5" x14ac:dyDescent="0.2">
      <c r="A11442" s="202">
        <v>44444</v>
      </c>
      <c r="B11442" s="203">
        <v>44444</v>
      </c>
      <c r="C11442" s="204" t="s">
        <v>952</v>
      </c>
      <c r="D11442" s="205">
        <f>VLOOKUP(Pag_Inicio_Corr_mas_casos[[#This Row],[Corregimiento]],Hoja3!$A$2:$D$676,4,0)</f>
        <v>80820</v>
      </c>
      <c r="E11442" s="204">
        <v>8</v>
      </c>
    </row>
    <row r="11443" spans="1:5" x14ac:dyDescent="0.2">
      <c r="A11443" s="202">
        <v>44444</v>
      </c>
      <c r="B11443" s="203">
        <v>44444</v>
      </c>
      <c r="C11443" s="204" t="s">
        <v>1011</v>
      </c>
      <c r="D11443" s="205">
        <f>VLOOKUP(Pag_Inicio_Corr_mas_casos[[#This Row],[Corregimiento]],Hoja3!$A$2:$D$676,4,0)</f>
        <v>80809</v>
      </c>
      <c r="E11443" s="204">
        <v>7</v>
      </c>
    </row>
    <row r="11444" spans="1:5" x14ac:dyDescent="0.2">
      <c r="A11444" s="202">
        <v>44444</v>
      </c>
      <c r="B11444" s="203">
        <v>44444</v>
      </c>
      <c r="C11444" s="204" t="s">
        <v>1357</v>
      </c>
      <c r="D11444" s="205">
        <f>VLOOKUP(Pag_Inicio_Corr_mas_casos[[#This Row],[Corregimiento]],Hoja3!$A$2:$D$676,4,0)</f>
        <v>30109</v>
      </c>
      <c r="E11444" s="204">
        <v>7</v>
      </c>
    </row>
    <row r="11445" spans="1:5" x14ac:dyDescent="0.2">
      <c r="A11445" s="202">
        <v>44444</v>
      </c>
      <c r="B11445" s="203">
        <v>44444</v>
      </c>
      <c r="C11445" s="204" t="s">
        <v>953</v>
      </c>
      <c r="D11445" s="205">
        <f>VLOOKUP(Pag_Inicio_Corr_mas_casos[[#This Row],[Corregimiento]],Hoja3!$A$2:$D$676,4,0)</f>
        <v>80817</v>
      </c>
      <c r="E11445" s="204">
        <v>6</v>
      </c>
    </row>
    <row r="11446" spans="1:5" x14ac:dyDescent="0.2">
      <c r="A11446" s="202">
        <v>44444</v>
      </c>
      <c r="B11446" s="203">
        <v>44444</v>
      </c>
      <c r="C11446" s="204" t="s">
        <v>985</v>
      </c>
      <c r="D11446" s="205">
        <f>VLOOKUP(Pag_Inicio_Corr_mas_casos[[#This Row],[Corregimiento]],Hoja3!$A$2:$D$676,4,0)</f>
        <v>80822</v>
      </c>
      <c r="E11446" s="204">
        <v>5</v>
      </c>
    </row>
    <row r="11447" spans="1:5" x14ac:dyDescent="0.2">
      <c r="A11447" s="202">
        <v>44444</v>
      </c>
      <c r="B11447" s="203">
        <v>44444</v>
      </c>
      <c r="C11447" s="204" t="s">
        <v>937</v>
      </c>
      <c r="D11447" s="205">
        <f>VLOOKUP(Pag_Inicio_Corr_mas_casos[[#This Row],[Corregimiento]],Hoja3!$A$2:$D$676,4,0)</f>
        <v>80810</v>
      </c>
      <c r="E11447" s="204">
        <v>5</v>
      </c>
    </row>
    <row r="11448" spans="1:5" x14ac:dyDescent="0.2">
      <c r="A11448" s="202">
        <v>44444</v>
      </c>
      <c r="B11448" s="203">
        <v>44444</v>
      </c>
      <c r="C11448" s="204" t="s">
        <v>1358</v>
      </c>
      <c r="D11448" s="205">
        <f>VLOOKUP(Pag_Inicio_Corr_mas_casos[[#This Row],[Corregimiento]],Hoja3!$A$2:$D$676,4,0)</f>
        <v>20604</v>
      </c>
      <c r="E11448" s="204">
        <v>5</v>
      </c>
    </row>
    <row r="11449" spans="1:5" x14ac:dyDescent="0.2">
      <c r="A11449" s="202">
        <v>44444</v>
      </c>
      <c r="B11449" s="203">
        <v>44444</v>
      </c>
      <c r="C11449" s="204" t="s">
        <v>1359</v>
      </c>
      <c r="D11449" s="205">
        <f>VLOOKUP(Pag_Inicio_Corr_mas_casos[[#This Row],[Corregimiento]],Hoja3!$A$2:$D$676,4,0)</f>
        <v>20204</v>
      </c>
      <c r="E11449" s="204">
        <v>5</v>
      </c>
    </row>
    <row r="11450" spans="1:5" x14ac:dyDescent="0.2">
      <c r="A11450" s="202">
        <v>44444</v>
      </c>
      <c r="B11450" s="203">
        <v>44444</v>
      </c>
      <c r="C11450" s="204" t="s">
        <v>939</v>
      </c>
      <c r="D11450" s="205">
        <f>VLOOKUP(Pag_Inicio_Corr_mas_casos[[#This Row],[Corregimiento]],Hoja3!$A$2:$D$676,4,0)</f>
        <v>81009</v>
      </c>
      <c r="E11450" s="204">
        <v>5</v>
      </c>
    </row>
    <row r="11451" spans="1:5" x14ac:dyDescent="0.2">
      <c r="A11451" s="202">
        <v>44444</v>
      </c>
      <c r="B11451" s="203">
        <v>44444</v>
      </c>
      <c r="C11451" s="204" t="s">
        <v>941</v>
      </c>
      <c r="D11451" s="205">
        <f>VLOOKUP(Pag_Inicio_Corr_mas_casos[[#This Row],[Corregimiento]],Hoja3!$A$2:$D$676,4,0)</f>
        <v>80823</v>
      </c>
      <c r="E11451" s="204">
        <v>5</v>
      </c>
    </row>
    <row r="11452" spans="1:5" x14ac:dyDescent="0.2">
      <c r="A11452" s="202">
        <v>44444</v>
      </c>
      <c r="B11452" s="203">
        <v>44444</v>
      </c>
      <c r="C11452" s="204" t="s">
        <v>670</v>
      </c>
      <c r="D11452" s="205">
        <f>VLOOKUP(Pag_Inicio_Corr_mas_casos[[#This Row],[Corregimiento]],Hoja3!$A$2:$D$676,4,0)</f>
        <v>130709</v>
      </c>
      <c r="E11452" s="204">
        <v>5</v>
      </c>
    </row>
    <row r="11453" spans="1:5" x14ac:dyDescent="0.2">
      <c r="A11453" s="202">
        <v>44444</v>
      </c>
      <c r="B11453" s="203">
        <v>44444</v>
      </c>
      <c r="C11453" s="204" t="s">
        <v>1046</v>
      </c>
      <c r="D11453" s="205">
        <f>VLOOKUP(Pag_Inicio_Corr_mas_casos[[#This Row],[Corregimiento]],Hoja3!$A$2:$D$676,4,0)</f>
        <v>80812</v>
      </c>
      <c r="E11453" s="204">
        <v>5</v>
      </c>
    </row>
    <row r="11454" spans="1:5" x14ac:dyDescent="0.2">
      <c r="A11454" s="202">
        <v>44444</v>
      </c>
      <c r="B11454" s="203">
        <v>44444</v>
      </c>
      <c r="C11454" s="204" t="s">
        <v>983</v>
      </c>
      <c r="D11454" s="205">
        <f>VLOOKUP(Pag_Inicio_Corr_mas_casos[[#This Row],[Corregimiento]],Hoja3!$A$2:$D$676,4,0)</f>
        <v>130716</v>
      </c>
      <c r="E11454" s="204">
        <v>4</v>
      </c>
    </row>
    <row r="11455" spans="1:5" x14ac:dyDescent="0.2">
      <c r="A11455" s="202">
        <v>44444</v>
      </c>
      <c r="B11455" s="203">
        <v>44444</v>
      </c>
      <c r="C11455" s="204" t="s">
        <v>1155</v>
      </c>
      <c r="D11455" s="205">
        <f>VLOOKUP(Pag_Inicio_Corr_mas_casos[[#This Row],[Corregimiento]],Hoja3!$A$2:$D$676,4,0)</f>
        <v>30103</v>
      </c>
      <c r="E11455" s="204">
        <v>4</v>
      </c>
    </row>
    <row r="11456" spans="1:5" x14ac:dyDescent="0.2">
      <c r="A11456" s="38">
        <v>44445</v>
      </c>
      <c r="B11456" s="224">
        <v>44445</v>
      </c>
      <c r="C11456" s="39" t="s">
        <v>947</v>
      </c>
      <c r="D11456" s="225">
        <f>VLOOKUP(Pag_Inicio_Corr_mas_casos[[#This Row],[Corregimiento]],Hoja3!$A$2:$D$676,4,0)</f>
        <v>80826</v>
      </c>
      <c r="E11456" s="39">
        <v>7</v>
      </c>
    </row>
    <row r="11457" spans="1:5" x14ac:dyDescent="0.2">
      <c r="A11457" s="38">
        <v>44445</v>
      </c>
      <c r="B11457" s="224">
        <v>44445</v>
      </c>
      <c r="C11457" s="39" t="s">
        <v>1123</v>
      </c>
      <c r="D11457" s="225">
        <f>VLOOKUP(Pag_Inicio_Corr_mas_casos[[#This Row],[Corregimiento]],Hoja3!$A$2:$D$676,4,0)</f>
        <v>20604</v>
      </c>
      <c r="E11457" s="39">
        <v>7</v>
      </c>
    </row>
    <row r="11458" spans="1:5" x14ac:dyDescent="0.2">
      <c r="A11458" s="38">
        <v>44445</v>
      </c>
      <c r="B11458" s="39">
        <v>44445</v>
      </c>
      <c r="C11458" s="39" t="s">
        <v>942</v>
      </c>
      <c r="D11458" s="225">
        <f>VLOOKUP(Pag_Inicio_Corr_mas_casos[[#This Row],[Corregimiento]],Hoja3!$A$2:$D$676,4,0)</f>
        <v>80807</v>
      </c>
      <c r="E11458" s="39">
        <v>6</v>
      </c>
    </row>
    <row r="11459" spans="1:5" x14ac:dyDescent="0.2">
      <c r="A11459" s="38">
        <v>44445</v>
      </c>
      <c r="B11459" s="39">
        <v>44445</v>
      </c>
      <c r="C11459" s="39" t="s">
        <v>1032</v>
      </c>
      <c r="D11459" s="225">
        <f>VLOOKUP(Pag_Inicio_Corr_mas_casos[[#This Row],[Corregimiento]],Hoja3!$A$2:$D$676,4,0)</f>
        <v>30104</v>
      </c>
      <c r="E11459" s="39">
        <v>6</v>
      </c>
    </row>
    <row r="11460" spans="1:5" x14ac:dyDescent="0.2">
      <c r="A11460" s="38">
        <v>44445</v>
      </c>
      <c r="B11460" s="39">
        <v>44445</v>
      </c>
      <c r="C11460" s="39" t="s">
        <v>1046</v>
      </c>
      <c r="D11460" s="225">
        <f>VLOOKUP(Pag_Inicio_Corr_mas_casos[[#This Row],[Corregimiento]],Hoja3!$A$2:$D$676,4,0)</f>
        <v>80812</v>
      </c>
      <c r="E11460" s="39">
        <v>6</v>
      </c>
    </row>
    <row r="11461" spans="1:5" x14ac:dyDescent="0.2">
      <c r="A11461" s="38">
        <v>44445</v>
      </c>
      <c r="B11461" s="39">
        <v>44445</v>
      </c>
      <c r="C11461" s="39" t="s">
        <v>939</v>
      </c>
      <c r="D11461" s="225">
        <f>VLOOKUP(Pag_Inicio_Corr_mas_casos[[#This Row],[Corregimiento]],Hoja3!$A$2:$D$676,4,0)</f>
        <v>81009</v>
      </c>
      <c r="E11461" s="39">
        <v>6</v>
      </c>
    </row>
    <row r="11462" spans="1:5" x14ac:dyDescent="0.2">
      <c r="A11462" s="38">
        <v>44445</v>
      </c>
      <c r="B11462" s="39">
        <v>44445</v>
      </c>
      <c r="C11462" s="39" t="s">
        <v>967</v>
      </c>
      <c r="D11462" s="225">
        <f>VLOOKUP(Pag_Inicio_Corr_mas_casos[[#This Row],[Corregimiento]],Hoja3!$A$2:$D$676,4,0)</f>
        <v>30107</v>
      </c>
      <c r="E11462" s="39">
        <v>6</v>
      </c>
    </row>
    <row r="11463" spans="1:5" x14ac:dyDescent="0.2">
      <c r="A11463" s="38">
        <v>44445</v>
      </c>
      <c r="B11463" s="39">
        <v>44445</v>
      </c>
      <c r="C11463" s="39" t="s">
        <v>941</v>
      </c>
      <c r="D11463" s="225">
        <f>VLOOKUP(Pag_Inicio_Corr_mas_casos[[#This Row],[Corregimiento]],Hoja3!$A$2:$D$676,4,0)</f>
        <v>80823</v>
      </c>
      <c r="E11463" s="39">
        <v>5</v>
      </c>
    </row>
    <row r="11464" spans="1:5" x14ac:dyDescent="0.2">
      <c r="A11464" s="38">
        <v>44445</v>
      </c>
      <c r="B11464" s="39">
        <v>44445</v>
      </c>
      <c r="C11464" s="39" t="s">
        <v>974</v>
      </c>
      <c r="D11464" s="225">
        <f>VLOOKUP(Pag_Inicio_Corr_mas_casos[[#This Row],[Corregimiento]],Hoja3!$A$2:$D$676,4,0)</f>
        <v>40203</v>
      </c>
      <c r="E11464" s="39">
        <v>4</v>
      </c>
    </row>
    <row r="11465" spans="1:5" x14ac:dyDescent="0.2">
      <c r="A11465" s="38">
        <v>44445</v>
      </c>
      <c r="B11465" s="39">
        <v>44445</v>
      </c>
      <c r="C11465" s="39" t="s">
        <v>953</v>
      </c>
      <c r="D11465" s="225">
        <f>VLOOKUP(Pag_Inicio_Corr_mas_casos[[#This Row],[Corregimiento]],Hoja3!$A$2:$D$676,4,0)</f>
        <v>80817</v>
      </c>
      <c r="E11465" s="39">
        <v>4</v>
      </c>
    </row>
    <row r="11466" spans="1:5" x14ac:dyDescent="0.2">
      <c r="A11466" s="38">
        <v>44445</v>
      </c>
      <c r="B11466" s="39">
        <v>44445</v>
      </c>
      <c r="C11466" s="39" t="s">
        <v>940</v>
      </c>
      <c r="D11466" s="225">
        <f>VLOOKUP(Pag_Inicio_Corr_mas_casos[[#This Row],[Corregimiento]],Hoja3!$A$2:$D$676,4,0)</f>
        <v>80806</v>
      </c>
      <c r="E11466" s="39">
        <v>4</v>
      </c>
    </row>
    <row r="11467" spans="1:5" x14ac:dyDescent="0.2">
      <c r="A11467" s="38">
        <v>44445</v>
      </c>
      <c r="B11467" s="39">
        <v>44445</v>
      </c>
      <c r="C11467" s="39" t="s">
        <v>1007</v>
      </c>
      <c r="D11467" s="225">
        <f>VLOOKUP(Pag_Inicio_Corr_mas_casos[[#This Row],[Corregimiento]],Hoja3!$A$2:$D$676,4,0)</f>
        <v>40612</v>
      </c>
      <c r="E11467" s="39">
        <v>4</v>
      </c>
    </row>
    <row r="11468" spans="1:5" x14ac:dyDescent="0.2">
      <c r="A11468" s="38">
        <v>44445</v>
      </c>
      <c r="B11468" s="39">
        <v>44445</v>
      </c>
      <c r="C11468" s="39" t="s">
        <v>1118</v>
      </c>
      <c r="D11468" s="225">
        <f>VLOOKUP(Pag_Inicio_Corr_mas_casos[[#This Row],[Corregimiento]],Hoja3!$A$2:$D$676,4,0)</f>
        <v>30401</v>
      </c>
      <c r="E11468" s="39">
        <v>4</v>
      </c>
    </row>
    <row r="11469" spans="1:5" x14ac:dyDescent="0.2">
      <c r="A11469" s="38">
        <v>44445</v>
      </c>
      <c r="B11469" s="39">
        <v>44445</v>
      </c>
      <c r="C11469" s="39" t="s">
        <v>1012</v>
      </c>
      <c r="D11469" s="225">
        <f>VLOOKUP(Pag_Inicio_Corr_mas_casos[[#This Row],[Corregimiento]],Hoja3!$A$2:$D$676,4,0)</f>
        <v>80819</v>
      </c>
      <c r="E11469" s="39">
        <v>4</v>
      </c>
    </row>
    <row r="11470" spans="1:5" x14ac:dyDescent="0.2">
      <c r="A11470" s="38">
        <v>44445</v>
      </c>
      <c r="B11470" s="39">
        <v>44445</v>
      </c>
      <c r="C11470" s="39" t="s">
        <v>1054</v>
      </c>
      <c r="D11470" s="225">
        <f>VLOOKUP(Pag_Inicio_Corr_mas_casos[[#This Row],[Corregimiento]],Hoja3!$A$2:$D$676,4,0)</f>
        <v>130102</v>
      </c>
      <c r="E11470" s="39">
        <v>4</v>
      </c>
    </row>
    <row r="11471" spans="1:5" x14ac:dyDescent="0.2">
      <c r="A11471" s="38">
        <v>44445</v>
      </c>
      <c r="B11471" s="39">
        <v>44445</v>
      </c>
      <c r="C11471" s="39" t="s">
        <v>1011</v>
      </c>
      <c r="D11471" s="225">
        <f>VLOOKUP(Pag_Inicio_Corr_mas_casos[[#This Row],[Corregimiento]],Hoja3!$A$2:$D$676,4,0)</f>
        <v>80809</v>
      </c>
      <c r="E11471" s="39">
        <v>4</v>
      </c>
    </row>
    <row r="11472" spans="1:5" x14ac:dyDescent="0.2">
      <c r="A11472" s="38">
        <v>44445</v>
      </c>
      <c r="B11472" s="39">
        <v>44445</v>
      </c>
      <c r="C11472" s="39" t="s">
        <v>937</v>
      </c>
      <c r="D11472" s="225">
        <f>VLOOKUP(Pag_Inicio_Corr_mas_casos[[#This Row],[Corregimiento]],Hoja3!$A$2:$D$676,4,0)</f>
        <v>80810</v>
      </c>
      <c r="E11472" s="39">
        <v>3</v>
      </c>
    </row>
    <row r="11473" spans="1:5" x14ac:dyDescent="0.2">
      <c r="A11473" s="38">
        <v>44445</v>
      </c>
      <c r="B11473" s="39">
        <v>44445</v>
      </c>
      <c r="C11473" s="39" t="s">
        <v>1060</v>
      </c>
      <c r="D11473" s="225">
        <f>VLOOKUP(Pag_Inicio_Corr_mas_casos[[#This Row],[Corregimiento]],Hoja3!$A$2:$D$676,4,0)</f>
        <v>40601</v>
      </c>
      <c r="E11473" s="39">
        <v>3</v>
      </c>
    </row>
    <row r="11474" spans="1:5" x14ac:dyDescent="0.2">
      <c r="A11474" s="38">
        <v>44445</v>
      </c>
      <c r="B11474" s="39">
        <v>44445</v>
      </c>
      <c r="C11474" s="39" t="s">
        <v>957</v>
      </c>
      <c r="D11474" s="225">
        <f>VLOOKUP(Pag_Inicio_Corr_mas_casos[[#This Row],[Corregimiento]],Hoja3!$A$2:$D$676,4,0)</f>
        <v>130716</v>
      </c>
      <c r="E11474" s="39">
        <v>3</v>
      </c>
    </row>
    <row r="11475" spans="1:5" x14ac:dyDescent="0.2">
      <c r="A11475" s="38">
        <v>44445</v>
      </c>
      <c r="B11475" s="39">
        <v>44445</v>
      </c>
      <c r="C11475" s="39" t="s">
        <v>945</v>
      </c>
      <c r="D11475" s="225">
        <f>VLOOKUP(Pag_Inicio_Corr_mas_casos[[#This Row],[Corregimiento]],Hoja3!$A$2:$D$676,4,0)</f>
        <v>81007</v>
      </c>
      <c r="E11475" s="39">
        <v>3</v>
      </c>
    </row>
    <row r="11476" spans="1:5" x14ac:dyDescent="0.2">
      <c r="A11476" s="32">
        <v>44446</v>
      </c>
      <c r="B11476" s="200">
        <v>44446</v>
      </c>
      <c r="C11476" s="33" t="s">
        <v>1012</v>
      </c>
      <c r="D11476" s="201">
        <f>VLOOKUP(Pag_Inicio_Corr_mas_casos[[#This Row],[Corregimiento]],Hoja3!$A$2:$D$676,4,0)</f>
        <v>80819</v>
      </c>
      <c r="E11476" s="33">
        <v>31</v>
      </c>
    </row>
    <row r="11477" spans="1:5" x14ac:dyDescent="0.2">
      <c r="A11477" s="32">
        <v>44446</v>
      </c>
      <c r="B11477" s="200">
        <v>44446</v>
      </c>
      <c r="C11477" s="33" t="s">
        <v>967</v>
      </c>
      <c r="D11477" s="201">
        <f>VLOOKUP(Pag_Inicio_Corr_mas_casos[[#This Row],[Corregimiento]],Hoja3!$A$2:$D$676,4,0)</f>
        <v>30107</v>
      </c>
      <c r="E11477" s="33">
        <v>14</v>
      </c>
    </row>
    <row r="11478" spans="1:5" x14ac:dyDescent="0.2">
      <c r="A11478" s="32">
        <v>44446</v>
      </c>
      <c r="B11478" s="200">
        <v>44446</v>
      </c>
      <c r="C11478" s="33" t="s">
        <v>951</v>
      </c>
      <c r="D11478" s="201">
        <f>VLOOKUP(Pag_Inicio_Corr_mas_casos[[#This Row],[Corregimiento]],Hoja3!$A$2:$D$676,4,0)</f>
        <v>80813</v>
      </c>
      <c r="E11478" s="33">
        <v>13</v>
      </c>
    </row>
    <row r="11479" spans="1:5" x14ac:dyDescent="0.2">
      <c r="A11479" s="32">
        <v>44446</v>
      </c>
      <c r="B11479" s="200">
        <v>44446</v>
      </c>
      <c r="C11479" s="33" t="s">
        <v>953</v>
      </c>
      <c r="D11479" s="201">
        <f>VLOOKUP(Pag_Inicio_Corr_mas_casos[[#This Row],[Corregimiento]],Hoja3!$A$2:$D$676,4,0)</f>
        <v>80817</v>
      </c>
      <c r="E11479" s="33">
        <v>11</v>
      </c>
    </row>
    <row r="11480" spans="1:5" x14ac:dyDescent="0.2">
      <c r="A11480" s="32">
        <v>44446</v>
      </c>
      <c r="B11480" s="200">
        <v>44446</v>
      </c>
      <c r="C11480" s="33" t="s">
        <v>772</v>
      </c>
      <c r="D11480" s="201">
        <f>VLOOKUP(Pag_Inicio_Corr_mas_casos[[#This Row],[Corregimiento]],Hoja3!$A$2:$D$676,4,0)</f>
        <v>80821</v>
      </c>
      <c r="E11480" s="33">
        <v>11</v>
      </c>
    </row>
    <row r="11481" spans="1:5" x14ac:dyDescent="0.2">
      <c r="A11481" s="32">
        <v>44446</v>
      </c>
      <c r="B11481" s="200">
        <v>44446</v>
      </c>
      <c r="C11481" s="33" t="s">
        <v>1123</v>
      </c>
      <c r="D11481" s="201">
        <f>VLOOKUP(Pag_Inicio_Corr_mas_casos[[#This Row],[Corregimiento]],Hoja3!$A$2:$D$676,4,0)</f>
        <v>20604</v>
      </c>
      <c r="E11481" s="33">
        <v>10</v>
      </c>
    </row>
    <row r="11482" spans="1:5" x14ac:dyDescent="0.2">
      <c r="A11482" s="32">
        <v>44446</v>
      </c>
      <c r="B11482" s="200">
        <v>44446</v>
      </c>
      <c r="C11482" s="33" t="s">
        <v>1068</v>
      </c>
      <c r="D11482" s="201">
        <f>VLOOKUP(Pag_Inicio_Corr_mas_casos[[#This Row],[Corregimiento]],Hoja3!$A$2:$D$676,4,0)</f>
        <v>130101</v>
      </c>
      <c r="E11482" s="33">
        <v>9</v>
      </c>
    </row>
    <row r="11483" spans="1:5" x14ac:dyDescent="0.2">
      <c r="A11483" s="32">
        <v>44446</v>
      </c>
      <c r="B11483" s="200">
        <v>44446</v>
      </c>
      <c r="C11483" s="33" t="s">
        <v>1022</v>
      </c>
      <c r="D11483" s="201">
        <f>VLOOKUP(Pag_Inicio_Corr_mas_casos[[#This Row],[Corregimiento]],Hoja3!$A$2:$D$676,4,0)</f>
        <v>91001</v>
      </c>
      <c r="E11483" s="33">
        <v>9</v>
      </c>
    </row>
    <row r="11484" spans="1:5" x14ac:dyDescent="0.2">
      <c r="A11484" s="32">
        <v>44446</v>
      </c>
      <c r="B11484" s="200">
        <v>44446</v>
      </c>
      <c r="C11484" s="33" t="s">
        <v>998</v>
      </c>
      <c r="D11484" s="201">
        <f>VLOOKUP(Pag_Inicio_Corr_mas_casos[[#This Row],[Corregimiento]],Hoja3!$A$2:$D$676,4,0)</f>
        <v>81004</v>
      </c>
      <c r="E11484" s="33">
        <v>8</v>
      </c>
    </row>
    <row r="11485" spans="1:5" x14ac:dyDescent="0.2">
      <c r="A11485" s="32">
        <v>44446</v>
      </c>
      <c r="B11485" s="200">
        <v>44446</v>
      </c>
      <c r="C11485" s="33" t="s">
        <v>954</v>
      </c>
      <c r="D11485" s="201">
        <f>VLOOKUP(Pag_Inicio_Corr_mas_casos[[#This Row],[Corregimiento]],Hoja3!$A$2:$D$676,4,0)</f>
        <v>80822</v>
      </c>
      <c r="E11485" s="33">
        <v>8</v>
      </c>
    </row>
    <row r="11486" spans="1:5" x14ac:dyDescent="0.2">
      <c r="A11486" s="32">
        <v>44446</v>
      </c>
      <c r="B11486" s="200">
        <v>44446</v>
      </c>
      <c r="C11486" s="33" t="s">
        <v>974</v>
      </c>
      <c r="D11486" s="201">
        <f>VLOOKUP(Pag_Inicio_Corr_mas_casos[[#This Row],[Corregimiento]],Hoja3!$A$2:$D$676,4,0)</f>
        <v>40203</v>
      </c>
      <c r="E11486" s="33">
        <v>8</v>
      </c>
    </row>
    <row r="11487" spans="1:5" x14ac:dyDescent="0.2">
      <c r="A11487" s="32">
        <v>44446</v>
      </c>
      <c r="B11487" s="200">
        <v>44446</v>
      </c>
      <c r="C11487" s="33" t="s">
        <v>1046</v>
      </c>
      <c r="D11487" s="201">
        <f>VLOOKUP(Pag_Inicio_Corr_mas_casos[[#This Row],[Corregimiento]],Hoja3!$A$2:$D$676,4,0)</f>
        <v>80812</v>
      </c>
      <c r="E11487" s="33">
        <v>8</v>
      </c>
    </row>
    <row r="11488" spans="1:5" x14ac:dyDescent="0.2">
      <c r="A11488" s="32">
        <v>44446</v>
      </c>
      <c r="B11488" s="200">
        <v>44446</v>
      </c>
      <c r="C11488" s="33" t="s">
        <v>1085</v>
      </c>
      <c r="D11488" s="201">
        <f>VLOOKUP(Pag_Inicio_Corr_mas_casos[[#This Row],[Corregimiento]],Hoja3!$A$2:$D$676,4,0)</f>
        <v>130407</v>
      </c>
      <c r="E11488" s="33">
        <v>8</v>
      </c>
    </row>
    <row r="11489" spans="1:5" x14ac:dyDescent="0.2">
      <c r="A11489" s="32">
        <v>44446</v>
      </c>
      <c r="B11489" s="200">
        <v>44446</v>
      </c>
      <c r="C11489" s="33" t="s">
        <v>1011</v>
      </c>
      <c r="D11489" s="201">
        <f>VLOOKUP(Pag_Inicio_Corr_mas_casos[[#This Row],[Corregimiento]],Hoja3!$A$2:$D$676,4,0)</f>
        <v>80809</v>
      </c>
      <c r="E11489" s="33">
        <v>7</v>
      </c>
    </row>
    <row r="11490" spans="1:5" x14ac:dyDescent="0.2">
      <c r="A11490" s="32">
        <v>44446</v>
      </c>
      <c r="B11490" s="200">
        <v>44446</v>
      </c>
      <c r="C11490" s="33" t="s">
        <v>1032</v>
      </c>
      <c r="D11490" s="201">
        <f>VLOOKUP(Pag_Inicio_Corr_mas_casos[[#This Row],[Corregimiento]],Hoja3!$A$2:$D$676,4,0)</f>
        <v>30104</v>
      </c>
      <c r="E11490" s="33">
        <v>7</v>
      </c>
    </row>
    <row r="11491" spans="1:5" x14ac:dyDescent="0.2">
      <c r="A11491" s="32">
        <v>44446</v>
      </c>
      <c r="B11491" s="200">
        <v>44446</v>
      </c>
      <c r="C11491" s="33" t="s">
        <v>991</v>
      </c>
      <c r="D11491" s="201">
        <f>VLOOKUP(Pag_Inicio_Corr_mas_casos[[#This Row],[Corregimiento]],Hoja3!$A$2:$D$676,4,0)</f>
        <v>130706</v>
      </c>
      <c r="E11491" s="33">
        <v>7</v>
      </c>
    </row>
    <row r="11492" spans="1:5" x14ac:dyDescent="0.2">
      <c r="A11492" s="32">
        <v>44446</v>
      </c>
      <c r="B11492" s="200">
        <v>44446</v>
      </c>
      <c r="C11492" s="33" t="s">
        <v>1108</v>
      </c>
      <c r="D11492" s="201">
        <f>VLOOKUP(Pag_Inicio_Corr_mas_casos[[#This Row],[Corregimiento]],Hoja3!$A$2:$D$676,4,0)</f>
        <v>40515</v>
      </c>
      <c r="E11492" s="33">
        <v>6</v>
      </c>
    </row>
    <row r="11493" spans="1:5" x14ac:dyDescent="0.2">
      <c r="A11493" s="32">
        <v>44446</v>
      </c>
      <c r="B11493" s="200">
        <v>44446</v>
      </c>
      <c r="C11493" s="33" t="s">
        <v>948</v>
      </c>
      <c r="D11493" s="201">
        <f>VLOOKUP(Pag_Inicio_Corr_mas_casos[[#This Row],[Corregimiento]],Hoja3!$A$2:$D$676,4,0)</f>
        <v>80811</v>
      </c>
      <c r="E11493" s="33">
        <v>6</v>
      </c>
    </row>
    <row r="11494" spans="1:5" x14ac:dyDescent="0.2">
      <c r="A11494" s="32">
        <v>44446</v>
      </c>
      <c r="B11494" s="200">
        <v>44446</v>
      </c>
      <c r="C11494" s="33" t="s">
        <v>956</v>
      </c>
      <c r="D11494" s="201">
        <f>VLOOKUP(Pag_Inicio_Corr_mas_casos[[#This Row],[Corregimiento]],Hoja3!$A$2:$D$676,4,0)</f>
        <v>80815</v>
      </c>
      <c r="E11494" s="33">
        <v>6</v>
      </c>
    </row>
    <row r="11495" spans="1:5" x14ac:dyDescent="0.2">
      <c r="A11495" s="32">
        <v>44446</v>
      </c>
      <c r="B11495" s="200">
        <v>44446</v>
      </c>
      <c r="C11495" s="33" t="s">
        <v>942</v>
      </c>
      <c r="D11495" s="201">
        <f>VLOOKUP(Pag_Inicio_Corr_mas_casos[[#This Row],[Corregimiento]],Hoja3!$A$2:$D$676,4,0)</f>
        <v>80807</v>
      </c>
      <c r="E11495" s="33">
        <v>6</v>
      </c>
    </row>
    <row r="11496" spans="1:5" x14ac:dyDescent="0.2">
      <c r="A11496" s="226">
        <v>44447</v>
      </c>
      <c r="B11496" s="227">
        <v>44447</v>
      </c>
      <c r="C11496" s="228" t="s">
        <v>1360</v>
      </c>
      <c r="D11496" s="229">
        <f>VLOOKUP(Pag_Inicio_Corr_mas_casos[[#This Row],[Corregimiento]],Hoja3!$A$2:$D$676,4,0)</f>
        <v>30110</v>
      </c>
      <c r="E11496" s="228">
        <v>10</v>
      </c>
    </row>
    <row r="11497" spans="1:5" x14ac:dyDescent="0.2">
      <c r="A11497" s="226">
        <v>44447</v>
      </c>
      <c r="B11497" s="227">
        <v>44447</v>
      </c>
      <c r="C11497" s="228" t="s">
        <v>1011</v>
      </c>
      <c r="D11497" s="229">
        <f>VLOOKUP(Pag_Inicio_Corr_mas_casos[[#This Row],[Corregimiento]],Hoja3!$A$2:$D$676,4,0)</f>
        <v>80809</v>
      </c>
      <c r="E11497" s="228">
        <v>9</v>
      </c>
    </row>
    <row r="11498" spans="1:5" x14ac:dyDescent="0.2">
      <c r="A11498" s="226">
        <v>44447</v>
      </c>
      <c r="B11498" s="227">
        <v>44447</v>
      </c>
      <c r="C11498" s="228" t="s">
        <v>772</v>
      </c>
      <c r="D11498" s="229">
        <f>VLOOKUP(Pag_Inicio_Corr_mas_casos[[#This Row],[Corregimiento]],Hoja3!$A$2:$D$676,4,0)</f>
        <v>80821</v>
      </c>
      <c r="E11498" s="228">
        <v>9</v>
      </c>
    </row>
    <row r="11499" spans="1:5" x14ac:dyDescent="0.2">
      <c r="A11499" s="226">
        <v>44447</v>
      </c>
      <c r="B11499" s="227">
        <v>44447</v>
      </c>
      <c r="C11499" s="228" t="s">
        <v>1060</v>
      </c>
      <c r="D11499" s="229">
        <f>VLOOKUP(Pag_Inicio_Corr_mas_casos[[#This Row],[Corregimiento]],Hoja3!$A$2:$D$676,4,0)</f>
        <v>40601</v>
      </c>
      <c r="E11499" s="228">
        <v>9</v>
      </c>
    </row>
    <row r="11500" spans="1:5" x14ac:dyDescent="0.2">
      <c r="A11500" s="226">
        <v>44447</v>
      </c>
      <c r="B11500" s="227">
        <v>44447</v>
      </c>
      <c r="C11500" s="228" t="s">
        <v>1159</v>
      </c>
      <c r="D11500" s="229">
        <f>VLOOKUP(Pag_Inicio_Corr_mas_casos[[#This Row],[Corregimiento]],Hoja3!$A$2:$D$676,4,0)</f>
        <v>40606</v>
      </c>
      <c r="E11500" s="228">
        <v>8</v>
      </c>
    </row>
    <row r="11501" spans="1:5" x14ac:dyDescent="0.2">
      <c r="A11501" s="226">
        <v>44447</v>
      </c>
      <c r="B11501" s="227">
        <v>44447</v>
      </c>
      <c r="C11501" s="228" t="s">
        <v>1012</v>
      </c>
      <c r="D11501" s="229">
        <f>VLOOKUP(Pag_Inicio_Corr_mas_casos[[#This Row],[Corregimiento]],Hoja3!$A$2:$D$676,4,0)</f>
        <v>80819</v>
      </c>
      <c r="E11501" s="228">
        <v>8</v>
      </c>
    </row>
    <row r="11502" spans="1:5" x14ac:dyDescent="0.2">
      <c r="A11502" s="226">
        <v>44447</v>
      </c>
      <c r="B11502" s="227">
        <v>44447</v>
      </c>
      <c r="C11502" s="228" t="s">
        <v>1361</v>
      </c>
      <c r="D11502" s="229">
        <f>VLOOKUP(Pag_Inicio_Corr_mas_casos[[#This Row],[Corregimiento]],Hoja3!$A$2:$D$676,4,0)</f>
        <v>80803</v>
      </c>
      <c r="E11502" s="228">
        <v>8</v>
      </c>
    </row>
    <row r="11503" spans="1:5" x14ac:dyDescent="0.2">
      <c r="A11503" s="226">
        <v>44447</v>
      </c>
      <c r="B11503" s="227">
        <v>44447</v>
      </c>
      <c r="C11503" s="228" t="s">
        <v>725</v>
      </c>
      <c r="D11503" s="229">
        <f>VLOOKUP(Pag_Inicio_Corr_mas_casos[[#This Row],[Corregimiento]],Hoja3!$A$2:$D$676,4,0)</f>
        <v>30104</v>
      </c>
      <c r="E11503" s="228">
        <v>8</v>
      </c>
    </row>
    <row r="11504" spans="1:5" x14ac:dyDescent="0.2">
      <c r="A11504" s="226">
        <v>44447</v>
      </c>
      <c r="B11504" s="227">
        <v>44447</v>
      </c>
      <c r="C11504" s="228" t="s">
        <v>941</v>
      </c>
      <c r="D11504" s="229">
        <f>VLOOKUP(Pag_Inicio_Corr_mas_casos[[#This Row],[Corregimiento]],Hoja3!$A$2:$D$676,4,0)</f>
        <v>80823</v>
      </c>
      <c r="E11504" s="228">
        <v>8</v>
      </c>
    </row>
    <row r="11505" spans="1:5" x14ac:dyDescent="0.2">
      <c r="A11505" s="226">
        <v>44447</v>
      </c>
      <c r="B11505" s="227">
        <v>44447</v>
      </c>
      <c r="C11505" s="228" t="s">
        <v>692</v>
      </c>
      <c r="D11505" s="229">
        <f>VLOOKUP(Pag_Inicio_Corr_mas_casos[[#This Row],[Corregimiento]],Hoja3!$A$2:$D$676,4,0)</f>
        <v>130107</v>
      </c>
      <c r="E11505" s="228">
        <v>7</v>
      </c>
    </row>
    <row r="11506" spans="1:5" x14ac:dyDescent="0.2">
      <c r="A11506" s="226">
        <v>44447</v>
      </c>
      <c r="B11506" s="227">
        <v>44447</v>
      </c>
      <c r="C11506" s="228" t="s">
        <v>1068</v>
      </c>
      <c r="D11506" s="229">
        <f>VLOOKUP(Pag_Inicio_Corr_mas_casos[[#This Row],[Corregimiento]],Hoja3!$A$2:$D$676,4,0)</f>
        <v>130101</v>
      </c>
      <c r="E11506" s="228">
        <v>7</v>
      </c>
    </row>
    <row r="11507" spans="1:5" x14ac:dyDescent="0.2">
      <c r="A11507" s="226">
        <v>44447</v>
      </c>
      <c r="B11507" s="227">
        <v>44447</v>
      </c>
      <c r="C11507" s="228" t="s">
        <v>764</v>
      </c>
      <c r="D11507" s="229">
        <f>VLOOKUP(Pag_Inicio_Corr_mas_casos[[#This Row],[Corregimiento]],Hoja3!$A$2:$D$676,4,0)</f>
        <v>40203</v>
      </c>
      <c r="E11507" s="228">
        <v>7</v>
      </c>
    </row>
    <row r="11508" spans="1:5" x14ac:dyDescent="0.2">
      <c r="A11508" s="226">
        <v>44447</v>
      </c>
      <c r="B11508" s="227">
        <v>44447</v>
      </c>
      <c r="C11508" s="228" t="s">
        <v>947</v>
      </c>
      <c r="D11508" s="229">
        <f>VLOOKUP(Pag_Inicio_Corr_mas_casos[[#This Row],[Corregimiento]],Hoja3!$A$2:$D$676,4,0)</f>
        <v>80826</v>
      </c>
      <c r="E11508" s="228">
        <v>7</v>
      </c>
    </row>
    <row r="11509" spans="1:5" x14ac:dyDescent="0.2">
      <c r="A11509" s="226">
        <v>44447</v>
      </c>
      <c r="B11509" s="227">
        <v>44447</v>
      </c>
      <c r="C11509" s="228" t="s">
        <v>979</v>
      </c>
      <c r="D11509" s="229">
        <f>VLOOKUP(Pag_Inicio_Corr_mas_casos[[#This Row],[Corregimiento]],Hoja3!$A$2:$D$676,4,0)</f>
        <v>81002</v>
      </c>
      <c r="E11509" s="228">
        <v>7</v>
      </c>
    </row>
    <row r="11510" spans="1:5" x14ac:dyDescent="0.2">
      <c r="A11510" s="226">
        <v>44447</v>
      </c>
      <c r="B11510" s="227">
        <v>44447</v>
      </c>
      <c r="C11510" s="228" t="s">
        <v>985</v>
      </c>
      <c r="D11510" s="229">
        <f>VLOOKUP(Pag_Inicio_Corr_mas_casos[[#This Row],[Corregimiento]],Hoja3!$A$2:$D$676,4,0)</f>
        <v>80822</v>
      </c>
      <c r="E11510" s="228">
        <v>7</v>
      </c>
    </row>
    <row r="11511" spans="1:5" x14ac:dyDescent="0.2">
      <c r="A11511" s="226">
        <v>44447</v>
      </c>
      <c r="B11511" s="227">
        <v>44447</v>
      </c>
      <c r="C11511" s="228" t="s">
        <v>967</v>
      </c>
      <c r="D11511" s="229">
        <f>VLOOKUP(Pag_Inicio_Corr_mas_casos[[#This Row],[Corregimiento]],Hoja3!$A$2:$D$676,4,0)</f>
        <v>30107</v>
      </c>
      <c r="E11511" s="228">
        <v>6</v>
      </c>
    </row>
    <row r="11512" spans="1:5" x14ac:dyDescent="0.2">
      <c r="A11512" s="226">
        <v>44447</v>
      </c>
      <c r="B11512" s="227">
        <v>44447</v>
      </c>
      <c r="C11512" s="228" t="s">
        <v>940</v>
      </c>
      <c r="D11512" s="229">
        <f>VLOOKUP(Pag_Inicio_Corr_mas_casos[[#This Row],[Corregimiento]],Hoja3!$A$2:$D$676,4,0)</f>
        <v>80806</v>
      </c>
      <c r="E11512" s="228">
        <v>6</v>
      </c>
    </row>
    <row r="11513" spans="1:5" x14ac:dyDescent="0.2">
      <c r="A11513" s="226">
        <v>44447</v>
      </c>
      <c r="B11513" s="227">
        <v>44447</v>
      </c>
      <c r="C11513" s="228" t="s">
        <v>1240</v>
      </c>
      <c r="D11513" s="229">
        <f>VLOOKUP(Pag_Inicio_Corr_mas_casos[[#This Row],[Corregimiento]],Hoja3!$A$2:$D$676,4,0)</f>
        <v>40502</v>
      </c>
      <c r="E11513" s="228">
        <v>5</v>
      </c>
    </row>
    <row r="11514" spans="1:5" x14ac:dyDescent="0.2">
      <c r="A11514" s="226">
        <v>44447</v>
      </c>
      <c r="B11514" s="227">
        <v>44447</v>
      </c>
      <c r="C11514" s="228" t="s">
        <v>942</v>
      </c>
      <c r="D11514" s="229">
        <f>VLOOKUP(Pag_Inicio_Corr_mas_casos[[#This Row],[Corregimiento]],Hoja3!$A$2:$D$676,4,0)</f>
        <v>80807</v>
      </c>
      <c r="E11514" s="228">
        <v>5</v>
      </c>
    </row>
    <row r="11515" spans="1:5" x14ac:dyDescent="0.2">
      <c r="A11515" s="226">
        <v>44447</v>
      </c>
      <c r="B11515" s="227">
        <v>44447</v>
      </c>
      <c r="C11515" s="228" t="s">
        <v>913</v>
      </c>
      <c r="D11515" s="229">
        <f>VLOOKUP(Pag_Inicio_Corr_mas_casos[[#This Row],[Corregimiento]],Hoja3!$A$2:$D$676,4,0)</f>
        <v>80816</v>
      </c>
      <c r="E11515" s="228">
        <v>5</v>
      </c>
    </row>
    <row r="11516" spans="1:5" x14ac:dyDescent="0.2">
      <c r="A11516" s="230">
        <v>44448</v>
      </c>
      <c r="B11516" s="231">
        <v>44448</v>
      </c>
      <c r="C11516" s="232" t="s">
        <v>967</v>
      </c>
      <c r="D11516" s="233">
        <f>VLOOKUP(Pag_Inicio_Corr_mas_casos[[#This Row],[Corregimiento]],Hoja3!$A$2:$D$676,4,0)</f>
        <v>30107</v>
      </c>
      <c r="E11516" s="232">
        <v>17</v>
      </c>
    </row>
    <row r="11517" spans="1:5" x14ac:dyDescent="0.2">
      <c r="A11517" s="230">
        <v>44448</v>
      </c>
      <c r="B11517" s="231">
        <v>44448</v>
      </c>
      <c r="C11517" s="232" t="s">
        <v>1046</v>
      </c>
      <c r="D11517" s="233">
        <f>VLOOKUP(Pag_Inicio_Corr_mas_casos[[#This Row],[Corregimiento]],Hoja3!$A$2:$D$676,4,0)</f>
        <v>80812</v>
      </c>
      <c r="E11517" s="232">
        <v>15</v>
      </c>
    </row>
    <row r="11518" spans="1:5" x14ac:dyDescent="0.2">
      <c r="A11518" s="230">
        <v>44448</v>
      </c>
      <c r="B11518" s="231">
        <v>44448</v>
      </c>
      <c r="C11518" s="232" t="s">
        <v>953</v>
      </c>
      <c r="D11518" s="233">
        <f>VLOOKUP(Pag_Inicio_Corr_mas_casos[[#This Row],[Corregimiento]],Hoja3!$A$2:$D$676,4,0)</f>
        <v>80817</v>
      </c>
      <c r="E11518" s="232">
        <v>11</v>
      </c>
    </row>
    <row r="11519" spans="1:5" x14ac:dyDescent="0.2">
      <c r="A11519" s="230">
        <v>44448</v>
      </c>
      <c r="B11519" s="231">
        <v>44448</v>
      </c>
      <c r="C11519" s="232" t="s">
        <v>1318</v>
      </c>
      <c r="D11519" s="233">
        <f>VLOOKUP(Pag_Inicio_Corr_mas_casos[[#This Row],[Corregimiento]],Hoja3!$A$2:$D$676,4,0)</f>
        <v>81003</v>
      </c>
      <c r="E11519" s="232">
        <v>11</v>
      </c>
    </row>
    <row r="11520" spans="1:5" x14ac:dyDescent="0.2">
      <c r="A11520" s="230">
        <v>44448</v>
      </c>
      <c r="B11520" s="231">
        <v>44448</v>
      </c>
      <c r="C11520" s="232" t="s">
        <v>937</v>
      </c>
      <c r="D11520" s="233">
        <f>VLOOKUP(Pag_Inicio_Corr_mas_casos[[#This Row],[Corregimiento]],Hoja3!$A$2:$D$676,4,0)</f>
        <v>80810</v>
      </c>
      <c r="E11520" s="232">
        <v>9</v>
      </c>
    </row>
    <row r="11521" spans="1:5" x14ac:dyDescent="0.2">
      <c r="A11521" s="230">
        <v>44448</v>
      </c>
      <c r="B11521" s="231">
        <v>44448</v>
      </c>
      <c r="C11521" s="232" t="s">
        <v>951</v>
      </c>
      <c r="D11521" s="233">
        <f>VLOOKUP(Pag_Inicio_Corr_mas_casos[[#This Row],[Corregimiento]],Hoja3!$A$2:$D$676,4,0)</f>
        <v>80813</v>
      </c>
      <c r="E11521" s="232">
        <v>9</v>
      </c>
    </row>
    <row r="11522" spans="1:5" x14ac:dyDescent="0.2">
      <c r="A11522" s="230">
        <v>44448</v>
      </c>
      <c r="B11522" s="231">
        <v>44448</v>
      </c>
      <c r="C11522" s="232" t="s">
        <v>725</v>
      </c>
      <c r="D11522" s="233">
        <f>VLOOKUP(Pag_Inicio_Corr_mas_casos[[#This Row],[Corregimiento]],Hoja3!$A$2:$D$676,4,0)</f>
        <v>30104</v>
      </c>
      <c r="E11522" s="232">
        <v>9</v>
      </c>
    </row>
    <row r="11523" spans="1:5" x14ac:dyDescent="0.2">
      <c r="A11523" s="230">
        <v>44448</v>
      </c>
      <c r="B11523" s="231">
        <v>44448</v>
      </c>
      <c r="C11523" s="232" t="s">
        <v>947</v>
      </c>
      <c r="D11523" s="233">
        <f>VLOOKUP(Pag_Inicio_Corr_mas_casos[[#This Row],[Corregimiento]],Hoja3!$A$2:$D$676,4,0)</f>
        <v>80826</v>
      </c>
      <c r="E11523" s="232">
        <v>8</v>
      </c>
    </row>
    <row r="11524" spans="1:5" x14ac:dyDescent="0.2">
      <c r="A11524" s="230">
        <v>44448</v>
      </c>
      <c r="B11524" s="231">
        <v>44448</v>
      </c>
      <c r="C11524" s="232" t="s">
        <v>670</v>
      </c>
      <c r="D11524" s="233">
        <f>VLOOKUP(Pag_Inicio_Corr_mas_casos[[#This Row],[Corregimiento]],Hoja3!$A$2:$D$676,4,0)</f>
        <v>130709</v>
      </c>
      <c r="E11524" s="232">
        <v>8</v>
      </c>
    </row>
    <row r="11525" spans="1:5" x14ac:dyDescent="0.2">
      <c r="A11525" s="230">
        <v>44448</v>
      </c>
      <c r="B11525" s="231">
        <v>44448</v>
      </c>
      <c r="C11525" s="232" t="s">
        <v>692</v>
      </c>
      <c r="D11525" s="233">
        <f>VLOOKUP(Pag_Inicio_Corr_mas_casos[[#This Row],[Corregimiento]],Hoja3!$A$2:$D$676,4,0)</f>
        <v>130107</v>
      </c>
      <c r="E11525" s="232">
        <v>7</v>
      </c>
    </row>
    <row r="11526" spans="1:5" x14ac:dyDescent="0.2">
      <c r="A11526" s="230">
        <v>44448</v>
      </c>
      <c r="B11526" s="231">
        <v>44448</v>
      </c>
      <c r="C11526" s="232" t="s">
        <v>1362</v>
      </c>
      <c r="D11526" s="233">
        <f>VLOOKUP(Pag_Inicio_Corr_mas_casos[[#This Row],[Corregimiento]],Hoja3!$A$2:$D$676,4,0)</f>
        <v>30101</v>
      </c>
      <c r="E11526" s="232">
        <v>7</v>
      </c>
    </row>
    <row r="11527" spans="1:5" x14ac:dyDescent="0.2">
      <c r="A11527" s="230">
        <v>44448</v>
      </c>
      <c r="B11527" s="231">
        <v>44448</v>
      </c>
      <c r="C11527" s="232" t="s">
        <v>1155</v>
      </c>
      <c r="D11527" s="233">
        <f>VLOOKUP(Pag_Inicio_Corr_mas_casos[[#This Row],[Corregimiento]],Hoja3!$A$2:$D$676,4,0)</f>
        <v>30103</v>
      </c>
      <c r="E11527" s="232">
        <v>7</v>
      </c>
    </row>
    <row r="11528" spans="1:5" x14ac:dyDescent="0.2">
      <c r="A11528" s="230">
        <v>44448</v>
      </c>
      <c r="B11528" s="231">
        <v>44448</v>
      </c>
      <c r="C11528" s="232" t="s">
        <v>728</v>
      </c>
      <c r="D11528" s="233">
        <f>VLOOKUP(Pag_Inicio_Corr_mas_casos[[#This Row],[Corregimiento]],Hoja3!$A$2:$D$676,4,0)</f>
        <v>80508</v>
      </c>
      <c r="E11528" s="232">
        <v>7</v>
      </c>
    </row>
    <row r="11529" spans="1:5" x14ac:dyDescent="0.2">
      <c r="A11529" s="230">
        <v>44448</v>
      </c>
      <c r="B11529" s="231">
        <v>44448</v>
      </c>
      <c r="C11529" s="232" t="s">
        <v>1012</v>
      </c>
      <c r="D11529" s="233">
        <f>VLOOKUP(Pag_Inicio_Corr_mas_casos[[#This Row],[Corregimiento]],Hoja3!$A$2:$D$676,4,0)</f>
        <v>80819</v>
      </c>
      <c r="E11529" s="232">
        <v>6</v>
      </c>
    </row>
    <row r="11530" spans="1:5" x14ac:dyDescent="0.2">
      <c r="A11530" s="230">
        <v>44448</v>
      </c>
      <c r="B11530" s="231">
        <v>44448</v>
      </c>
      <c r="C11530" s="232" t="s">
        <v>732</v>
      </c>
      <c r="D11530" s="233">
        <f>VLOOKUP(Pag_Inicio_Corr_mas_casos[[#This Row],[Corregimiento]],Hoja3!$A$2:$D$676,4,0)</f>
        <v>30111</v>
      </c>
      <c r="E11530" s="232">
        <v>6</v>
      </c>
    </row>
    <row r="11531" spans="1:5" x14ac:dyDescent="0.2">
      <c r="A11531" s="230">
        <v>44448</v>
      </c>
      <c r="B11531" s="231">
        <v>44448</v>
      </c>
      <c r="C11531" s="232" t="s">
        <v>913</v>
      </c>
      <c r="D11531" s="233">
        <f>VLOOKUP(Pag_Inicio_Corr_mas_casos[[#This Row],[Corregimiento]],Hoja3!$A$2:$D$676,4,0)</f>
        <v>80816</v>
      </c>
      <c r="E11531" s="232">
        <v>6</v>
      </c>
    </row>
    <row r="11532" spans="1:5" x14ac:dyDescent="0.2">
      <c r="A11532" s="230">
        <v>44448</v>
      </c>
      <c r="B11532" s="231">
        <v>44448</v>
      </c>
      <c r="C11532" s="232" t="s">
        <v>956</v>
      </c>
      <c r="D11532" s="233">
        <f>VLOOKUP(Pag_Inicio_Corr_mas_casos[[#This Row],[Corregimiento]],Hoja3!$A$2:$D$676,4,0)</f>
        <v>80815</v>
      </c>
      <c r="E11532" s="232">
        <v>6</v>
      </c>
    </row>
    <row r="11533" spans="1:5" x14ac:dyDescent="0.2">
      <c r="A11533" s="230">
        <v>44448</v>
      </c>
      <c r="B11533" s="231">
        <v>44448</v>
      </c>
      <c r="C11533" s="232" t="s">
        <v>1011</v>
      </c>
      <c r="D11533" s="233">
        <f>VLOOKUP(Pag_Inicio_Corr_mas_casos[[#This Row],[Corregimiento]],Hoja3!$A$2:$D$676,4,0)</f>
        <v>80809</v>
      </c>
      <c r="E11533" s="232">
        <v>6</v>
      </c>
    </row>
    <row r="11534" spans="1:5" x14ac:dyDescent="0.2">
      <c r="A11534" s="230">
        <v>44448</v>
      </c>
      <c r="B11534" s="231">
        <v>44448</v>
      </c>
      <c r="C11534" s="232" t="s">
        <v>985</v>
      </c>
      <c r="D11534" s="233">
        <f>VLOOKUP(Pag_Inicio_Corr_mas_casos[[#This Row],[Corregimiento]],Hoja3!$A$2:$D$676,4,0)</f>
        <v>80822</v>
      </c>
      <c r="E11534" s="232">
        <v>6</v>
      </c>
    </row>
    <row r="11535" spans="1:5" x14ac:dyDescent="0.2">
      <c r="A11535" s="230">
        <v>44448</v>
      </c>
      <c r="B11535" s="231">
        <v>44448</v>
      </c>
      <c r="C11535" s="232" t="s">
        <v>1363</v>
      </c>
      <c r="D11535" s="233">
        <f>VLOOKUP(Pag_Inicio_Corr_mas_casos[[#This Row],[Corregimiento]],Hoja3!$A$2:$D$676,4,0)</f>
        <v>130104</v>
      </c>
      <c r="E11535" s="232">
        <v>6</v>
      </c>
    </row>
    <row r="11536" spans="1:5" x14ac:dyDescent="0.2">
      <c r="A11536" s="43">
        <v>44449</v>
      </c>
      <c r="B11536" s="186">
        <v>44449</v>
      </c>
      <c r="C11536" s="41" t="s">
        <v>953</v>
      </c>
      <c r="D11536" s="187">
        <f>VLOOKUP(Pag_Inicio_Corr_mas_casos[[#This Row],[Corregimiento]],Hoja3!$A$2:$D$676,4,0)</f>
        <v>80817</v>
      </c>
      <c r="E11536" s="41">
        <v>16</v>
      </c>
    </row>
    <row r="11537" spans="1:5" x14ac:dyDescent="0.2">
      <c r="A11537" s="43">
        <v>44449</v>
      </c>
      <c r="B11537" s="186">
        <v>44449</v>
      </c>
      <c r="C11537" s="41" t="s">
        <v>1011</v>
      </c>
      <c r="D11537" s="187">
        <f>VLOOKUP(Pag_Inicio_Corr_mas_casos[[#This Row],[Corregimiento]],Hoja3!$A$2:$D$676,4,0)</f>
        <v>80809</v>
      </c>
      <c r="E11537" s="41">
        <v>12</v>
      </c>
    </row>
    <row r="11538" spans="1:5" x14ac:dyDescent="0.2">
      <c r="A11538" s="43">
        <v>44449</v>
      </c>
      <c r="B11538" s="186">
        <v>44449</v>
      </c>
      <c r="C11538" s="41" t="s">
        <v>1032</v>
      </c>
      <c r="D11538" s="187">
        <f>VLOOKUP(Pag_Inicio_Corr_mas_casos[[#This Row],[Corregimiento]],Hoja3!$A$2:$D$676,4,0)</f>
        <v>30104</v>
      </c>
      <c r="E11538" s="41">
        <v>11</v>
      </c>
    </row>
    <row r="11539" spans="1:5" x14ac:dyDescent="0.2">
      <c r="A11539" s="43">
        <v>44449</v>
      </c>
      <c r="B11539" s="186">
        <v>44449</v>
      </c>
      <c r="C11539" s="41" t="s">
        <v>967</v>
      </c>
      <c r="D11539" s="187">
        <f>VLOOKUP(Pag_Inicio_Corr_mas_casos[[#This Row],[Corregimiento]],Hoja3!$A$2:$D$676,4,0)</f>
        <v>30107</v>
      </c>
      <c r="E11539" s="41">
        <v>10</v>
      </c>
    </row>
    <row r="11540" spans="1:5" x14ac:dyDescent="0.2">
      <c r="A11540" s="43">
        <v>44449</v>
      </c>
      <c r="B11540" s="186">
        <v>44449</v>
      </c>
      <c r="C11540" s="41" t="s">
        <v>1027</v>
      </c>
      <c r="D11540" s="187">
        <f>VLOOKUP(Pag_Inicio_Corr_mas_casos[[#This Row],[Corregimiento]],Hoja3!$A$2:$D$676,4,0)</f>
        <v>30103</v>
      </c>
      <c r="E11540" s="41">
        <v>9</v>
      </c>
    </row>
    <row r="11541" spans="1:5" x14ac:dyDescent="0.2">
      <c r="A11541" s="43">
        <v>44449</v>
      </c>
      <c r="B11541" s="186">
        <v>44449</v>
      </c>
      <c r="C11541" s="41" t="s">
        <v>1021</v>
      </c>
      <c r="D11541" s="187">
        <f>VLOOKUP(Pag_Inicio_Corr_mas_casos[[#This Row],[Corregimiento]],Hoja3!$A$2:$D$676,4,0)</f>
        <v>81003</v>
      </c>
      <c r="E11541" s="41">
        <v>9</v>
      </c>
    </row>
    <row r="11542" spans="1:5" x14ac:dyDescent="0.2">
      <c r="A11542" s="43">
        <v>44449</v>
      </c>
      <c r="B11542" s="186">
        <v>44449</v>
      </c>
      <c r="C11542" s="41" t="s">
        <v>951</v>
      </c>
      <c r="D11542" s="187">
        <f>VLOOKUP(Pag_Inicio_Corr_mas_casos[[#This Row],[Corregimiento]],Hoja3!$A$2:$D$676,4,0)</f>
        <v>80813</v>
      </c>
      <c r="E11542" s="41">
        <v>8</v>
      </c>
    </row>
    <row r="11543" spans="1:5" x14ac:dyDescent="0.2">
      <c r="A11543" s="43">
        <v>44449</v>
      </c>
      <c r="B11543" s="186">
        <v>44449</v>
      </c>
      <c r="C11543" s="41" t="s">
        <v>972</v>
      </c>
      <c r="D11543" s="187">
        <f>VLOOKUP(Pag_Inicio_Corr_mas_casos[[#This Row],[Corregimiento]],Hoja3!$A$2:$D$676,4,0)</f>
        <v>80508</v>
      </c>
      <c r="E11543" s="41">
        <v>8</v>
      </c>
    </row>
    <row r="11544" spans="1:5" x14ac:dyDescent="0.2">
      <c r="A11544" s="43">
        <v>44449</v>
      </c>
      <c r="B11544" s="186">
        <v>44449</v>
      </c>
      <c r="C11544" s="41" t="s">
        <v>1060</v>
      </c>
      <c r="D11544" s="187">
        <f>VLOOKUP(Pag_Inicio_Corr_mas_casos[[#This Row],[Corregimiento]],Hoja3!$A$2:$D$676,4,0)</f>
        <v>40601</v>
      </c>
      <c r="E11544" s="41">
        <v>8</v>
      </c>
    </row>
    <row r="11545" spans="1:5" x14ac:dyDescent="0.2">
      <c r="A11545" s="43">
        <v>44449</v>
      </c>
      <c r="B11545" s="186">
        <v>44449</v>
      </c>
      <c r="C11545" s="41" t="s">
        <v>1052</v>
      </c>
      <c r="D11545" s="187">
        <f>VLOOKUP(Pag_Inicio_Corr_mas_casos[[#This Row],[Corregimiento]],Hoja3!$A$2:$D$676,4,0)</f>
        <v>40201</v>
      </c>
      <c r="E11545" s="41">
        <v>7</v>
      </c>
    </row>
    <row r="11546" spans="1:5" x14ac:dyDescent="0.2">
      <c r="A11546" s="43">
        <v>44449</v>
      </c>
      <c r="B11546" s="186">
        <v>44449</v>
      </c>
      <c r="C11546" s="41" t="s">
        <v>940</v>
      </c>
      <c r="D11546" s="187">
        <f>VLOOKUP(Pag_Inicio_Corr_mas_casos[[#This Row],[Corregimiento]],Hoja3!$A$2:$D$676,4,0)</f>
        <v>80806</v>
      </c>
      <c r="E11546" s="41">
        <v>7</v>
      </c>
    </row>
    <row r="11547" spans="1:5" x14ac:dyDescent="0.2">
      <c r="A11547" s="43">
        <v>44449</v>
      </c>
      <c r="B11547" s="186">
        <v>44449</v>
      </c>
      <c r="C11547" s="41" t="s">
        <v>939</v>
      </c>
      <c r="D11547" s="187">
        <f>VLOOKUP(Pag_Inicio_Corr_mas_casos[[#This Row],[Corregimiento]],Hoja3!$A$2:$D$676,4,0)</f>
        <v>81009</v>
      </c>
      <c r="E11547" s="41">
        <v>7</v>
      </c>
    </row>
    <row r="11548" spans="1:5" x14ac:dyDescent="0.2">
      <c r="A11548" s="43">
        <v>44449</v>
      </c>
      <c r="B11548" s="186">
        <v>44449</v>
      </c>
      <c r="C11548" s="41" t="s">
        <v>772</v>
      </c>
      <c r="D11548" s="187">
        <f>VLOOKUP(Pag_Inicio_Corr_mas_casos[[#This Row],[Corregimiento]],Hoja3!$A$2:$D$676,4,0)</f>
        <v>80821</v>
      </c>
      <c r="E11548" s="41">
        <v>7</v>
      </c>
    </row>
    <row r="11549" spans="1:5" x14ac:dyDescent="0.2">
      <c r="A11549" s="43">
        <v>44449</v>
      </c>
      <c r="B11549" s="186">
        <v>44449</v>
      </c>
      <c r="C11549" s="41" t="s">
        <v>1012</v>
      </c>
      <c r="D11549" s="187">
        <f>VLOOKUP(Pag_Inicio_Corr_mas_casos[[#This Row],[Corregimiento]],Hoja3!$A$2:$D$676,4,0)</f>
        <v>80819</v>
      </c>
      <c r="E11549" s="41">
        <v>7</v>
      </c>
    </row>
    <row r="11550" spans="1:5" x14ac:dyDescent="0.2">
      <c r="A11550" s="43">
        <v>44449</v>
      </c>
      <c r="B11550" s="186">
        <v>44449</v>
      </c>
      <c r="C11550" s="41" t="s">
        <v>1348</v>
      </c>
      <c r="D11550" s="187">
        <f>VLOOKUP(Pag_Inicio_Corr_mas_casos[[#This Row],[Corregimiento]],Hoja3!$A$2:$D$676,4,0)</f>
        <v>91103</v>
      </c>
      <c r="E11550" s="41">
        <v>6</v>
      </c>
    </row>
    <row r="11551" spans="1:5" x14ac:dyDescent="0.2">
      <c r="A11551" s="43">
        <v>44449</v>
      </c>
      <c r="B11551" s="186">
        <v>44449</v>
      </c>
      <c r="C11551" s="41" t="s">
        <v>947</v>
      </c>
      <c r="D11551" s="187">
        <f>VLOOKUP(Pag_Inicio_Corr_mas_casos[[#This Row],[Corregimiento]],Hoja3!$A$2:$D$676,4,0)</f>
        <v>80826</v>
      </c>
      <c r="E11551" s="41">
        <v>6</v>
      </c>
    </row>
    <row r="11552" spans="1:5" x14ac:dyDescent="0.2">
      <c r="A11552" s="43">
        <v>44449</v>
      </c>
      <c r="B11552" s="41">
        <v>44449</v>
      </c>
      <c r="C11552" s="41" t="s">
        <v>954</v>
      </c>
      <c r="D11552" s="187">
        <f>VLOOKUP(Pag_Inicio_Corr_mas_casos[[#This Row],[Corregimiento]],Hoja3!$A$2:$D$676,4,0)</f>
        <v>80822</v>
      </c>
      <c r="E11552" s="41">
        <v>6</v>
      </c>
    </row>
    <row r="11553" spans="1:5" x14ac:dyDescent="0.2">
      <c r="A11553" s="43">
        <v>44449</v>
      </c>
      <c r="B11553" s="41">
        <v>44449</v>
      </c>
      <c r="C11553" s="41" t="s">
        <v>1056</v>
      </c>
      <c r="D11553" s="187">
        <f>VLOOKUP(Pag_Inicio_Corr_mas_casos[[#This Row],[Corregimiento]],Hoja3!$A$2:$D$676,4,0)</f>
        <v>90605</v>
      </c>
      <c r="E11553" s="41">
        <v>6</v>
      </c>
    </row>
    <row r="11554" spans="1:5" x14ac:dyDescent="0.2">
      <c r="A11554" s="43">
        <v>44449</v>
      </c>
      <c r="B11554" s="41">
        <v>44449</v>
      </c>
      <c r="C11554" s="41" t="s">
        <v>1068</v>
      </c>
      <c r="D11554" s="187">
        <f>VLOOKUP(Pag_Inicio_Corr_mas_casos[[#This Row],[Corregimiento]],Hoja3!$A$2:$D$676,4,0)</f>
        <v>130101</v>
      </c>
      <c r="E11554" s="41">
        <v>6</v>
      </c>
    </row>
    <row r="11555" spans="1:5" x14ac:dyDescent="0.2">
      <c r="A11555" s="43">
        <v>44449</v>
      </c>
      <c r="B11555" s="41">
        <v>44449</v>
      </c>
      <c r="C11555" s="41" t="s">
        <v>956</v>
      </c>
      <c r="D11555" s="187">
        <f>VLOOKUP(Pag_Inicio_Corr_mas_casos[[#This Row],[Corregimiento]],Hoja3!$A$2:$D$676,4,0)</f>
        <v>80815</v>
      </c>
      <c r="E11555" s="41">
        <v>6</v>
      </c>
    </row>
    <row r="11556" spans="1:5" x14ac:dyDescent="0.2">
      <c r="A11556" s="234">
        <v>44450</v>
      </c>
      <c r="B11556" s="235">
        <v>44450</v>
      </c>
      <c r="C11556" s="236" t="s">
        <v>1012</v>
      </c>
      <c r="D11556" s="237">
        <f>VLOOKUP(Pag_Inicio_Corr_mas_casos[[#This Row],[Corregimiento]],Hoja3!$A$2:$D$676,4,0)</f>
        <v>80819</v>
      </c>
      <c r="E11556" s="236">
        <v>15</v>
      </c>
    </row>
    <row r="11557" spans="1:5" x14ac:dyDescent="0.2">
      <c r="A11557" s="234">
        <v>44450</v>
      </c>
      <c r="B11557" s="235">
        <v>44450</v>
      </c>
      <c r="C11557" s="236" t="s">
        <v>1046</v>
      </c>
      <c r="D11557" s="237">
        <f>VLOOKUP(Pag_Inicio_Corr_mas_casos[[#This Row],[Corregimiento]],Hoja3!$A$2:$D$676,4,0)</f>
        <v>80812</v>
      </c>
      <c r="E11557" s="236">
        <v>14</v>
      </c>
    </row>
    <row r="11558" spans="1:5" x14ac:dyDescent="0.2">
      <c r="A11558" s="234">
        <v>44450</v>
      </c>
      <c r="B11558" s="235">
        <v>44450</v>
      </c>
      <c r="C11558" s="236" t="s">
        <v>1032</v>
      </c>
      <c r="D11558" s="237">
        <f>VLOOKUP(Pag_Inicio_Corr_mas_casos[[#This Row],[Corregimiento]],Hoja3!$A$2:$D$676,4,0)</f>
        <v>30104</v>
      </c>
      <c r="E11558" s="236">
        <v>12</v>
      </c>
    </row>
    <row r="11559" spans="1:5" x14ac:dyDescent="0.2">
      <c r="A11559" s="234">
        <v>44450</v>
      </c>
      <c r="B11559" s="235">
        <v>44450</v>
      </c>
      <c r="C11559" s="236" t="s">
        <v>1154</v>
      </c>
      <c r="D11559" s="237">
        <f>VLOOKUP(Pag_Inicio_Corr_mas_casos[[#This Row],[Corregimiento]],Hoja3!$A$2:$D$676,4,0)</f>
        <v>40612</v>
      </c>
      <c r="E11559" s="236">
        <v>11</v>
      </c>
    </row>
    <row r="11560" spans="1:5" x14ac:dyDescent="0.2">
      <c r="A11560" s="234">
        <v>44450</v>
      </c>
      <c r="B11560" s="235">
        <v>44450</v>
      </c>
      <c r="C11560" s="236" t="s">
        <v>1342</v>
      </c>
      <c r="D11560" s="237">
        <f>VLOOKUP(Pag_Inicio_Corr_mas_casos[[#This Row],[Corregimiento]],Hoja3!$A$2:$D$676,4,0)</f>
        <v>130702</v>
      </c>
      <c r="E11560" s="236">
        <v>10</v>
      </c>
    </row>
    <row r="11561" spans="1:5" x14ac:dyDescent="0.2">
      <c r="A11561" s="234">
        <v>44450</v>
      </c>
      <c r="B11561" s="235">
        <v>44450</v>
      </c>
      <c r="C11561" s="236" t="s">
        <v>1360</v>
      </c>
      <c r="D11561" s="237">
        <f>VLOOKUP(Pag_Inicio_Corr_mas_casos[[#This Row],[Corregimiento]],Hoja3!$A$2:$D$676,4,0)</f>
        <v>30110</v>
      </c>
      <c r="E11561" s="236">
        <v>10</v>
      </c>
    </row>
    <row r="11562" spans="1:5" x14ac:dyDescent="0.2">
      <c r="A11562" s="234">
        <v>44450</v>
      </c>
      <c r="B11562" s="235">
        <v>44450</v>
      </c>
      <c r="C11562" s="236" t="s">
        <v>879</v>
      </c>
      <c r="D11562" s="237">
        <f>VLOOKUP(Pag_Inicio_Corr_mas_casos[[#This Row],[Corregimiento]],Hoja3!$A$2:$D$676,4,0)</f>
        <v>60202</v>
      </c>
      <c r="E11562" s="236">
        <v>10</v>
      </c>
    </row>
    <row r="11563" spans="1:5" x14ac:dyDescent="0.2">
      <c r="A11563" s="234">
        <v>44450</v>
      </c>
      <c r="B11563" s="235">
        <v>44450</v>
      </c>
      <c r="C11563" s="236" t="s">
        <v>1060</v>
      </c>
      <c r="D11563" s="237">
        <f>VLOOKUP(Pag_Inicio_Corr_mas_casos[[#This Row],[Corregimiento]],Hoja3!$A$2:$D$676,4,0)</f>
        <v>40601</v>
      </c>
      <c r="E11563" s="236">
        <v>9</v>
      </c>
    </row>
    <row r="11564" spans="1:5" x14ac:dyDescent="0.2">
      <c r="A11564" s="234">
        <v>44450</v>
      </c>
      <c r="B11564" s="235">
        <v>44450</v>
      </c>
      <c r="C11564" s="236" t="s">
        <v>936</v>
      </c>
      <c r="D11564" s="237">
        <f>VLOOKUP(Pag_Inicio_Corr_mas_casos[[#This Row],[Corregimiento]],Hoja3!$A$2:$D$676,4,0)</f>
        <v>81001</v>
      </c>
      <c r="E11564" s="236">
        <v>9</v>
      </c>
    </row>
    <row r="11565" spans="1:5" x14ac:dyDescent="0.2">
      <c r="A11565" s="234">
        <v>44450</v>
      </c>
      <c r="B11565" s="235">
        <v>44450</v>
      </c>
      <c r="C11565" s="236" t="s">
        <v>953</v>
      </c>
      <c r="D11565" s="237">
        <f>VLOOKUP(Pag_Inicio_Corr_mas_casos[[#This Row],[Corregimiento]],Hoja3!$A$2:$D$676,4,0)</f>
        <v>80817</v>
      </c>
      <c r="E11565" s="236">
        <v>9</v>
      </c>
    </row>
    <row r="11566" spans="1:5" x14ac:dyDescent="0.2">
      <c r="A11566" s="234">
        <v>44450</v>
      </c>
      <c r="B11566" s="235">
        <v>44450</v>
      </c>
      <c r="C11566" s="236" t="s">
        <v>940</v>
      </c>
      <c r="D11566" s="237">
        <f>VLOOKUP(Pag_Inicio_Corr_mas_casos[[#This Row],[Corregimiento]],Hoja3!$A$2:$D$676,4,0)</f>
        <v>80806</v>
      </c>
      <c r="E11566" s="236">
        <v>8</v>
      </c>
    </row>
    <row r="11567" spans="1:5" x14ac:dyDescent="0.2">
      <c r="A11567" s="234">
        <v>44450</v>
      </c>
      <c r="B11567" s="235">
        <v>44450</v>
      </c>
      <c r="C11567" s="236" t="s">
        <v>1178</v>
      </c>
      <c r="D11567" s="237">
        <f>VLOOKUP(Pag_Inicio_Corr_mas_casos[[#This Row],[Corregimiento]],Hoja3!$A$2:$D$676,4,0)</f>
        <v>130102</v>
      </c>
      <c r="E11567" s="236">
        <v>8</v>
      </c>
    </row>
    <row r="11568" spans="1:5" x14ac:dyDescent="0.2">
      <c r="A11568" s="234">
        <v>44450</v>
      </c>
      <c r="B11568" s="235">
        <v>44450</v>
      </c>
      <c r="C11568" s="236" t="s">
        <v>947</v>
      </c>
      <c r="D11568" s="237">
        <f>VLOOKUP(Pag_Inicio_Corr_mas_casos[[#This Row],[Corregimiento]],Hoja3!$A$2:$D$676,4,0)</f>
        <v>80826</v>
      </c>
      <c r="E11568" s="236">
        <v>8</v>
      </c>
    </row>
    <row r="11569" spans="1:5" x14ac:dyDescent="0.2">
      <c r="A11569" s="234">
        <v>44450</v>
      </c>
      <c r="B11569" s="235">
        <v>44450</v>
      </c>
      <c r="C11569" s="236" t="s">
        <v>1085</v>
      </c>
      <c r="D11569" s="237">
        <f>VLOOKUP(Pag_Inicio_Corr_mas_casos[[#This Row],[Corregimiento]],Hoja3!$A$2:$D$676,4,0)</f>
        <v>130407</v>
      </c>
      <c r="E11569" s="236">
        <v>7</v>
      </c>
    </row>
    <row r="11570" spans="1:5" x14ac:dyDescent="0.2">
      <c r="A11570" s="234">
        <v>44450</v>
      </c>
      <c r="B11570" s="235">
        <v>44450</v>
      </c>
      <c r="C11570" s="236" t="s">
        <v>904</v>
      </c>
      <c r="D11570" s="237">
        <f>VLOOKUP(Pag_Inicio_Corr_mas_casos[[#This Row],[Corregimiento]],Hoja3!$A$2:$D$676,4,0)</f>
        <v>80820</v>
      </c>
      <c r="E11570" s="236">
        <v>7</v>
      </c>
    </row>
    <row r="11571" spans="1:5" x14ac:dyDescent="0.2">
      <c r="A11571" s="234">
        <v>44450</v>
      </c>
      <c r="B11571" s="235">
        <v>44450</v>
      </c>
      <c r="C11571" s="236" t="s">
        <v>956</v>
      </c>
      <c r="D11571" s="237">
        <f>VLOOKUP(Pag_Inicio_Corr_mas_casos[[#This Row],[Corregimiento]],Hoja3!$A$2:$D$676,4,0)</f>
        <v>80815</v>
      </c>
      <c r="E11571" s="236">
        <v>7</v>
      </c>
    </row>
    <row r="11572" spans="1:5" x14ac:dyDescent="0.2">
      <c r="A11572" s="234">
        <v>44450</v>
      </c>
      <c r="B11572" s="235">
        <v>44450</v>
      </c>
      <c r="C11572" s="236" t="s">
        <v>967</v>
      </c>
      <c r="D11572" s="237">
        <f>VLOOKUP(Pag_Inicio_Corr_mas_casos[[#This Row],[Corregimiento]],Hoja3!$A$2:$D$676,4,0)</f>
        <v>30107</v>
      </c>
      <c r="E11572" s="236">
        <v>7</v>
      </c>
    </row>
    <row r="11573" spans="1:5" x14ac:dyDescent="0.2">
      <c r="A11573" s="234">
        <v>44450</v>
      </c>
      <c r="B11573" s="235">
        <v>44450</v>
      </c>
      <c r="C11573" s="236" t="s">
        <v>1192</v>
      </c>
      <c r="D11573" s="237">
        <f>VLOOKUP(Pag_Inicio_Corr_mas_casos[[#This Row],[Corregimiento]],Hoja3!$A$2:$D$676,4,0)</f>
        <v>40401</v>
      </c>
      <c r="E11573" s="236">
        <v>6</v>
      </c>
    </row>
    <row r="11574" spans="1:5" x14ac:dyDescent="0.2">
      <c r="A11574" s="234">
        <v>44450</v>
      </c>
      <c r="B11574" s="235">
        <v>44450</v>
      </c>
      <c r="C11574" s="236" t="s">
        <v>974</v>
      </c>
      <c r="D11574" s="237">
        <f>VLOOKUP(Pag_Inicio_Corr_mas_casos[[#This Row],[Corregimiento]],Hoja3!$A$2:$D$676,4,0)</f>
        <v>40203</v>
      </c>
      <c r="E11574" s="236">
        <v>6</v>
      </c>
    </row>
    <row r="11575" spans="1:5" x14ac:dyDescent="0.2">
      <c r="A11575" s="234">
        <v>44450</v>
      </c>
      <c r="B11575" s="235">
        <v>44450</v>
      </c>
      <c r="C11575" s="236" t="s">
        <v>941</v>
      </c>
      <c r="D11575" s="237">
        <f>VLOOKUP(Pag_Inicio_Corr_mas_casos[[#This Row],[Corregimiento]],Hoja3!$A$2:$D$676,4,0)</f>
        <v>80823</v>
      </c>
      <c r="E11575" s="236">
        <v>6</v>
      </c>
    </row>
    <row r="11576" spans="1:5" x14ac:dyDescent="0.2">
      <c r="A11576" s="47">
        <v>44451</v>
      </c>
      <c r="B11576" s="196">
        <v>44451</v>
      </c>
      <c r="C11576" s="48" t="s">
        <v>1046</v>
      </c>
      <c r="D11576" s="197">
        <f>VLOOKUP(Pag_Inicio_Corr_mas_casos[[#This Row],[Corregimiento]],Hoja3!$A$2:$D$676,4,0)</f>
        <v>80812</v>
      </c>
      <c r="E11576" s="48">
        <v>13</v>
      </c>
    </row>
    <row r="11577" spans="1:5" x14ac:dyDescent="0.2">
      <c r="A11577" s="47">
        <v>44451</v>
      </c>
      <c r="B11577" s="196">
        <v>44451</v>
      </c>
      <c r="C11577" s="48" t="s">
        <v>967</v>
      </c>
      <c r="D11577" s="197">
        <f>VLOOKUP(Pag_Inicio_Corr_mas_casos[[#This Row],[Corregimiento]],Hoja3!$A$2:$D$676,4,0)</f>
        <v>30107</v>
      </c>
      <c r="E11577" s="48">
        <v>11</v>
      </c>
    </row>
    <row r="11578" spans="1:5" x14ac:dyDescent="0.2">
      <c r="A11578" s="47">
        <v>44451</v>
      </c>
      <c r="B11578" s="196">
        <v>44451</v>
      </c>
      <c r="C11578" s="48" t="s">
        <v>1060</v>
      </c>
      <c r="D11578" s="197">
        <f>VLOOKUP(Pag_Inicio_Corr_mas_casos[[#This Row],[Corregimiento]],Hoja3!$A$2:$D$676,4,0)</f>
        <v>40601</v>
      </c>
      <c r="E11578" s="48">
        <v>9</v>
      </c>
    </row>
    <row r="11579" spans="1:5" x14ac:dyDescent="0.2">
      <c r="A11579" s="47">
        <v>44451</v>
      </c>
      <c r="B11579" s="196">
        <v>44451</v>
      </c>
      <c r="C11579" s="48" t="s">
        <v>1032</v>
      </c>
      <c r="D11579" s="197">
        <f>VLOOKUP(Pag_Inicio_Corr_mas_casos[[#This Row],[Corregimiento]],Hoja3!$A$2:$D$676,4,0)</f>
        <v>30104</v>
      </c>
      <c r="E11579" s="48">
        <v>7</v>
      </c>
    </row>
    <row r="11580" spans="1:5" x14ac:dyDescent="0.2">
      <c r="A11580" s="47">
        <v>44451</v>
      </c>
      <c r="B11580" s="196">
        <v>44451</v>
      </c>
      <c r="C11580" s="48" t="s">
        <v>1021</v>
      </c>
      <c r="D11580" s="197">
        <f>VLOOKUP(Pag_Inicio_Corr_mas_casos[[#This Row],[Corregimiento]],Hoja3!$A$2:$D$676,4,0)</f>
        <v>81003</v>
      </c>
      <c r="E11580" s="48">
        <v>7</v>
      </c>
    </row>
    <row r="11581" spans="1:5" x14ac:dyDescent="0.2">
      <c r="A11581" s="47">
        <v>44451</v>
      </c>
      <c r="B11581" s="196">
        <v>44451</v>
      </c>
      <c r="C11581" s="48" t="s">
        <v>942</v>
      </c>
      <c r="D11581" s="197">
        <f>VLOOKUP(Pag_Inicio_Corr_mas_casos[[#This Row],[Corregimiento]],Hoja3!$A$2:$D$676,4,0)</f>
        <v>80807</v>
      </c>
      <c r="E11581" s="48">
        <v>5</v>
      </c>
    </row>
    <row r="11582" spans="1:5" x14ac:dyDescent="0.2">
      <c r="A11582" s="47">
        <v>44451</v>
      </c>
      <c r="B11582" s="196">
        <v>44451</v>
      </c>
      <c r="C11582" s="48" t="s">
        <v>1364</v>
      </c>
      <c r="D11582" s="197">
        <f>VLOOKUP(Pag_Inicio_Corr_mas_casos[[#This Row],[Corregimiento]],Hoja3!$A$2:$D$676,4,0)</f>
        <v>40901</v>
      </c>
      <c r="E11582" s="48">
        <v>5</v>
      </c>
    </row>
    <row r="11583" spans="1:5" x14ac:dyDescent="0.2">
      <c r="A11583" s="47">
        <v>44451</v>
      </c>
      <c r="B11583" s="196">
        <v>44451</v>
      </c>
      <c r="C11583" s="48" t="s">
        <v>1103</v>
      </c>
      <c r="D11583" s="197">
        <f>VLOOKUP(Pag_Inicio_Corr_mas_casos[[#This Row],[Corregimiento]],Hoja3!$A$2:$D$676,4,0)</f>
        <v>130301</v>
      </c>
      <c r="E11583" s="48">
        <v>5</v>
      </c>
    </row>
    <row r="11584" spans="1:5" x14ac:dyDescent="0.2">
      <c r="A11584" s="47">
        <v>44451</v>
      </c>
      <c r="B11584" s="196">
        <v>44451</v>
      </c>
      <c r="C11584" s="48" t="s">
        <v>975</v>
      </c>
      <c r="D11584" s="197">
        <f>VLOOKUP(Pag_Inicio_Corr_mas_casos[[#This Row],[Corregimiento]],Hoja3!$A$2:$D$676,4,0)</f>
        <v>20207</v>
      </c>
      <c r="E11584" s="48">
        <v>4</v>
      </c>
    </row>
    <row r="11585" spans="1:5" x14ac:dyDescent="0.2">
      <c r="A11585" s="47">
        <v>44451</v>
      </c>
      <c r="B11585" s="196">
        <v>44451</v>
      </c>
      <c r="C11585" s="48" t="s">
        <v>1313</v>
      </c>
      <c r="D11585" s="197">
        <f>VLOOKUP(Pag_Inicio_Corr_mas_casos[[#This Row],[Corregimiento]],Hoja3!$A$2:$D$676,4,0)</f>
        <v>40102</v>
      </c>
      <c r="E11585" s="48">
        <v>4</v>
      </c>
    </row>
    <row r="11586" spans="1:5" x14ac:dyDescent="0.2">
      <c r="A11586" s="47">
        <v>44451</v>
      </c>
      <c r="B11586" s="196">
        <v>44451</v>
      </c>
      <c r="C11586" s="48" t="s">
        <v>1009</v>
      </c>
      <c r="D11586" s="197">
        <f>VLOOKUP(Pag_Inicio_Corr_mas_casos[[#This Row],[Corregimiento]],Hoja3!$A$2:$D$676,4,0)</f>
        <v>40608</v>
      </c>
      <c r="E11586" s="48">
        <v>4</v>
      </c>
    </row>
    <row r="11587" spans="1:5" x14ac:dyDescent="0.2">
      <c r="A11587" s="47">
        <v>44451</v>
      </c>
      <c r="B11587" s="196">
        <v>44451</v>
      </c>
      <c r="C11587" s="48" t="s">
        <v>1023</v>
      </c>
      <c r="D11587" s="197">
        <f>VLOOKUP(Pag_Inicio_Corr_mas_casos[[#This Row],[Corregimiento]],Hoja3!$A$2:$D$676,4,0)</f>
        <v>30111</v>
      </c>
      <c r="E11587" s="48">
        <v>4</v>
      </c>
    </row>
    <row r="11588" spans="1:5" x14ac:dyDescent="0.2">
      <c r="A11588" s="47">
        <v>44451</v>
      </c>
      <c r="B11588" s="196">
        <v>44451</v>
      </c>
      <c r="C11588" s="48" t="s">
        <v>1080</v>
      </c>
      <c r="D11588" s="197">
        <f>VLOOKUP(Pag_Inicio_Corr_mas_casos[[#This Row],[Corregimiento]],Hoja3!$A$2:$D$676,4,0)</f>
        <v>130401</v>
      </c>
      <c r="E11588" s="48">
        <v>4</v>
      </c>
    </row>
    <row r="11589" spans="1:5" x14ac:dyDescent="0.2">
      <c r="A11589" s="47">
        <v>44451</v>
      </c>
      <c r="B11589" s="196">
        <v>44451</v>
      </c>
      <c r="C11589" s="48" t="s">
        <v>1011</v>
      </c>
      <c r="D11589" s="197">
        <f>VLOOKUP(Pag_Inicio_Corr_mas_casos[[#This Row],[Corregimiento]],Hoja3!$A$2:$D$676,4,0)</f>
        <v>80809</v>
      </c>
      <c r="E11589" s="48">
        <v>4</v>
      </c>
    </row>
    <row r="11590" spans="1:5" x14ac:dyDescent="0.2">
      <c r="A11590" s="47">
        <v>44451</v>
      </c>
      <c r="B11590" s="196">
        <v>44451</v>
      </c>
      <c r="C11590" s="48" t="s">
        <v>1234</v>
      </c>
      <c r="D11590" s="197">
        <f>VLOOKUP(Pag_Inicio_Corr_mas_casos[[#This Row],[Corregimiento]],Hoja3!$A$2:$D$676,4,0)</f>
        <v>60202</v>
      </c>
      <c r="E11590" s="48">
        <v>4</v>
      </c>
    </row>
    <row r="11591" spans="1:5" x14ac:dyDescent="0.2">
      <c r="A11591" s="47">
        <v>44451</v>
      </c>
      <c r="B11591" s="196">
        <v>44451</v>
      </c>
      <c r="C11591" s="48" t="s">
        <v>941</v>
      </c>
      <c r="D11591" s="197">
        <f>VLOOKUP(Pag_Inicio_Corr_mas_casos[[#This Row],[Corregimiento]],Hoja3!$A$2:$D$676,4,0)</f>
        <v>80823</v>
      </c>
      <c r="E11591" s="48">
        <v>4</v>
      </c>
    </row>
    <row r="11592" spans="1:5" x14ac:dyDescent="0.2">
      <c r="A11592" s="47">
        <v>44451</v>
      </c>
      <c r="B11592" s="196">
        <v>44451</v>
      </c>
      <c r="C11592" s="48" t="s">
        <v>1027</v>
      </c>
      <c r="D11592" s="197">
        <f>VLOOKUP(Pag_Inicio_Corr_mas_casos[[#This Row],[Corregimiento]],Hoja3!$A$2:$D$676,4,0)</f>
        <v>30103</v>
      </c>
      <c r="E11592" s="48">
        <v>3</v>
      </c>
    </row>
    <row r="11593" spans="1:5" x14ac:dyDescent="0.2">
      <c r="A11593" s="47">
        <v>44451</v>
      </c>
      <c r="B11593" s="196">
        <v>44451</v>
      </c>
      <c r="C11593" s="48" t="s">
        <v>1066</v>
      </c>
      <c r="D11593" s="197">
        <f>VLOOKUP(Pag_Inicio_Corr_mas_casos[[#This Row],[Corregimiento]],Hoja3!$A$2:$D$676,4,0)</f>
        <v>40610</v>
      </c>
      <c r="E11593" s="48">
        <v>3</v>
      </c>
    </row>
    <row r="11594" spans="1:5" x14ac:dyDescent="0.2">
      <c r="A11594" s="47">
        <v>44451</v>
      </c>
      <c r="B11594" s="196">
        <v>44451</v>
      </c>
      <c r="C11594" s="48" t="s">
        <v>945</v>
      </c>
      <c r="D11594" s="197">
        <f>VLOOKUP(Pag_Inicio_Corr_mas_casos[[#This Row],[Corregimiento]],Hoja3!$A$2:$D$676,4,0)</f>
        <v>81007</v>
      </c>
      <c r="E11594" s="48">
        <v>3</v>
      </c>
    </row>
    <row r="11595" spans="1:5" x14ac:dyDescent="0.2">
      <c r="A11595" s="47">
        <v>44451</v>
      </c>
      <c r="B11595" s="196">
        <v>44451</v>
      </c>
      <c r="C11595" s="48" t="s">
        <v>1012</v>
      </c>
      <c r="D11595" s="197">
        <f>VLOOKUP(Pag_Inicio_Corr_mas_casos[[#This Row],[Corregimiento]],Hoja3!$A$2:$D$676,4,0)</f>
        <v>80819</v>
      </c>
      <c r="E11595" s="48">
        <v>3</v>
      </c>
    </row>
    <row r="11596" spans="1:5" x14ac:dyDescent="0.2">
      <c r="A11596" s="35">
        <v>44452</v>
      </c>
      <c r="B11596" s="188">
        <v>44452</v>
      </c>
      <c r="C11596" s="36" t="s">
        <v>954</v>
      </c>
      <c r="D11596" s="189">
        <f>VLOOKUP(Pag_Inicio_Corr_mas_casos[[#This Row],[Corregimiento]],Hoja3!$A$2:$D$676,4,0)</f>
        <v>80822</v>
      </c>
      <c r="E11596" s="36">
        <v>17</v>
      </c>
    </row>
    <row r="11597" spans="1:5" x14ac:dyDescent="0.2">
      <c r="A11597" s="35">
        <v>44452</v>
      </c>
      <c r="B11597" s="188">
        <v>44452</v>
      </c>
      <c r="C11597" s="36" t="s">
        <v>1365</v>
      </c>
      <c r="D11597" s="189">
        <f>VLOOKUP(Pag_Inicio_Corr_mas_casos[[#This Row],[Corregimiento]],Hoja3!$A$2:$D$676,4,0)</f>
        <v>40106</v>
      </c>
      <c r="E11597" s="36">
        <v>12</v>
      </c>
    </row>
    <row r="11598" spans="1:5" x14ac:dyDescent="0.2">
      <c r="A11598" s="35">
        <v>44452</v>
      </c>
      <c r="B11598" s="188">
        <v>44452</v>
      </c>
      <c r="C11598" s="36" t="s">
        <v>1366</v>
      </c>
      <c r="D11598" s="189">
        <f>VLOOKUP(Pag_Inicio_Corr_mas_casos[[#This Row],[Corregimiento]],Hoja3!$A$2:$D$676,4,0)</f>
        <v>130712</v>
      </c>
      <c r="E11598" s="36">
        <v>9</v>
      </c>
    </row>
    <row r="11599" spans="1:5" x14ac:dyDescent="0.2">
      <c r="A11599" s="35">
        <v>44452</v>
      </c>
      <c r="B11599" s="188">
        <v>44452</v>
      </c>
      <c r="C11599" s="36" t="s">
        <v>941</v>
      </c>
      <c r="D11599" s="189">
        <f>VLOOKUP(Pag_Inicio_Corr_mas_casos[[#This Row],[Corregimiento]],Hoja3!$A$2:$D$676,4,0)</f>
        <v>80823</v>
      </c>
      <c r="E11599" s="36">
        <v>7</v>
      </c>
    </row>
    <row r="11600" spans="1:5" x14ac:dyDescent="0.2">
      <c r="A11600" s="35">
        <v>44452</v>
      </c>
      <c r="B11600" s="188">
        <v>44452</v>
      </c>
      <c r="C11600" s="36" t="s">
        <v>1146</v>
      </c>
      <c r="D11600" s="189">
        <f>VLOOKUP(Pag_Inicio_Corr_mas_casos[[#This Row],[Corregimiento]],Hoja3!$A$2:$D$676,4,0)</f>
        <v>90903</v>
      </c>
      <c r="E11600" s="36">
        <v>6</v>
      </c>
    </row>
    <row r="11601" spans="1:5" x14ac:dyDescent="0.2">
      <c r="A11601" s="35">
        <v>44452</v>
      </c>
      <c r="B11601" s="188">
        <v>44452</v>
      </c>
      <c r="C11601" s="36" t="s">
        <v>956</v>
      </c>
      <c r="D11601" s="189">
        <f>VLOOKUP(Pag_Inicio_Corr_mas_casos[[#This Row],[Corregimiento]],Hoja3!$A$2:$D$676,4,0)</f>
        <v>80815</v>
      </c>
      <c r="E11601" s="36">
        <v>6</v>
      </c>
    </row>
    <row r="11602" spans="1:5" x14ac:dyDescent="0.2">
      <c r="A11602" s="35">
        <v>44452</v>
      </c>
      <c r="B11602" s="188">
        <v>44452</v>
      </c>
      <c r="C11602" s="36" t="s">
        <v>964</v>
      </c>
      <c r="D11602" s="189">
        <f>VLOOKUP(Pag_Inicio_Corr_mas_casos[[#This Row],[Corregimiento]],Hoja3!$A$2:$D$676,4,0)</f>
        <v>30113</v>
      </c>
      <c r="E11602" s="36">
        <v>6</v>
      </c>
    </row>
    <row r="11603" spans="1:5" x14ac:dyDescent="0.2">
      <c r="A11603" s="35">
        <v>44452</v>
      </c>
      <c r="B11603" s="188">
        <v>44452</v>
      </c>
      <c r="C11603" s="36" t="s">
        <v>970</v>
      </c>
      <c r="D11603" s="189">
        <f>VLOOKUP(Pag_Inicio_Corr_mas_casos[[#This Row],[Corregimiento]],Hoja3!$A$2:$D$676,4,0)</f>
        <v>40606</v>
      </c>
      <c r="E11603" s="36">
        <v>5</v>
      </c>
    </row>
    <row r="11604" spans="1:5" x14ac:dyDescent="0.2">
      <c r="A11604" s="35">
        <v>44452</v>
      </c>
      <c r="B11604" s="188">
        <v>44452</v>
      </c>
      <c r="C11604" s="36" t="s">
        <v>939</v>
      </c>
      <c r="D11604" s="189">
        <f>VLOOKUP(Pag_Inicio_Corr_mas_casos[[#This Row],[Corregimiento]],Hoja3!$A$2:$D$676,4,0)</f>
        <v>81009</v>
      </c>
      <c r="E11604" s="36">
        <v>5</v>
      </c>
    </row>
    <row r="11605" spans="1:5" x14ac:dyDescent="0.2">
      <c r="A11605" s="35">
        <v>44452</v>
      </c>
      <c r="B11605" s="188">
        <v>44452</v>
      </c>
      <c r="C11605" s="36" t="s">
        <v>953</v>
      </c>
      <c r="D11605" s="189">
        <f>VLOOKUP(Pag_Inicio_Corr_mas_casos[[#This Row],[Corregimiento]],Hoja3!$A$2:$D$676,4,0)</f>
        <v>80817</v>
      </c>
      <c r="E11605" s="36">
        <v>5</v>
      </c>
    </row>
    <row r="11606" spans="1:5" x14ac:dyDescent="0.2">
      <c r="A11606" s="35">
        <v>44452</v>
      </c>
      <c r="B11606" s="188">
        <v>44452</v>
      </c>
      <c r="C11606" s="36" t="s">
        <v>1015</v>
      </c>
      <c r="D11606" s="189">
        <f>VLOOKUP(Pag_Inicio_Corr_mas_casos[[#This Row],[Corregimiento]],Hoja3!$A$2:$D$676,4,0)</f>
        <v>130702</v>
      </c>
      <c r="E11606" s="36">
        <v>5</v>
      </c>
    </row>
    <row r="11607" spans="1:5" x14ac:dyDescent="0.2">
      <c r="A11607" s="35">
        <v>44452</v>
      </c>
      <c r="B11607" s="188">
        <v>44452</v>
      </c>
      <c r="C11607" s="36" t="s">
        <v>967</v>
      </c>
      <c r="D11607" s="189">
        <f>VLOOKUP(Pag_Inicio_Corr_mas_casos[[#This Row],[Corregimiento]],Hoja3!$A$2:$D$676,4,0)</f>
        <v>30107</v>
      </c>
      <c r="E11607" s="36">
        <v>5</v>
      </c>
    </row>
    <row r="11608" spans="1:5" x14ac:dyDescent="0.2">
      <c r="A11608" s="35">
        <v>44452</v>
      </c>
      <c r="B11608" s="188">
        <v>44452</v>
      </c>
      <c r="C11608" s="36" t="s">
        <v>1085</v>
      </c>
      <c r="D11608" s="189">
        <f>VLOOKUP(Pag_Inicio_Corr_mas_casos[[#This Row],[Corregimiento]],Hoja3!$A$2:$D$676,4,0)</f>
        <v>130407</v>
      </c>
      <c r="E11608" s="36">
        <v>5</v>
      </c>
    </row>
    <row r="11609" spans="1:5" x14ac:dyDescent="0.2">
      <c r="A11609" s="35">
        <v>44452</v>
      </c>
      <c r="B11609" s="188">
        <v>44452</v>
      </c>
      <c r="C11609" s="36" t="s">
        <v>961</v>
      </c>
      <c r="D11609" s="189">
        <f>VLOOKUP(Pag_Inicio_Corr_mas_casos[[#This Row],[Corregimiento]],Hoja3!$A$2:$D$676,4,0)</f>
        <v>20601</v>
      </c>
      <c r="E11609" s="36">
        <v>4</v>
      </c>
    </row>
    <row r="11610" spans="1:5" x14ac:dyDescent="0.2">
      <c r="A11610" s="35">
        <v>44452</v>
      </c>
      <c r="B11610" s="188">
        <v>44452</v>
      </c>
      <c r="C11610" s="36" t="s">
        <v>1032</v>
      </c>
      <c r="D11610" s="189">
        <f>VLOOKUP(Pag_Inicio_Corr_mas_casos[[#This Row],[Corregimiento]],Hoja3!$A$2:$D$676,4,0)</f>
        <v>30104</v>
      </c>
      <c r="E11610" s="36">
        <v>4</v>
      </c>
    </row>
    <row r="11611" spans="1:5" x14ac:dyDescent="0.2">
      <c r="A11611" s="35">
        <v>44452</v>
      </c>
      <c r="B11611" s="188">
        <v>44452</v>
      </c>
      <c r="C11611" s="36" t="s">
        <v>1046</v>
      </c>
      <c r="D11611" s="189">
        <f>VLOOKUP(Pag_Inicio_Corr_mas_casos[[#This Row],[Corregimiento]],Hoja3!$A$2:$D$676,4,0)</f>
        <v>80812</v>
      </c>
      <c r="E11611" s="36">
        <v>3</v>
      </c>
    </row>
    <row r="11612" spans="1:5" x14ac:dyDescent="0.2">
      <c r="A11612" s="35">
        <v>44452</v>
      </c>
      <c r="B11612" s="188">
        <v>44452</v>
      </c>
      <c r="C11612" s="36" t="s">
        <v>1066</v>
      </c>
      <c r="D11612" s="189">
        <f>VLOOKUP(Pag_Inicio_Corr_mas_casos[[#This Row],[Corregimiento]],Hoja3!$A$2:$D$676,4,0)</f>
        <v>40610</v>
      </c>
      <c r="E11612" s="36">
        <v>3</v>
      </c>
    </row>
    <row r="11613" spans="1:5" x14ac:dyDescent="0.2">
      <c r="A11613" s="35">
        <v>44452</v>
      </c>
      <c r="B11613" s="188">
        <v>44452</v>
      </c>
      <c r="C11613" s="36" t="s">
        <v>971</v>
      </c>
      <c r="D11613" s="189">
        <f>VLOOKUP(Pag_Inicio_Corr_mas_casos[[#This Row],[Corregimiento]],Hoja3!$A$2:$D$676,4,0)</f>
        <v>130103</v>
      </c>
      <c r="E11613" s="36">
        <v>3</v>
      </c>
    </row>
    <row r="11614" spans="1:5" x14ac:dyDescent="0.2">
      <c r="A11614" s="35">
        <v>44452</v>
      </c>
      <c r="B11614" s="188">
        <v>44452</v>
      </c>
      <c r="C11614" s="36" t="s">
        <v>940</v>
      </c>
      <c r="D11614" s="189">
        <f>VLOOKUP(Pag_Inicio_Corr_mas_casos[[#This Row],[Corregimiento]],Hoja3!$A$2:$D$676,4,0)</f>
        <v>80806</v>
      </c>
      <c r="E11614" s="36">
        <v>3</v>
      </c>
    </row>
    <row r="11615" spans="1:5" x14ac:dyDescent="0.2">
      <c r="A11615" s="35">
        <v>44452</v>
      </c>
      <c r="B11615" s="188">
        <v>44452</v>
      </c>
      <c r="C11615" s="36" t="s">
        <v>772</v>
      </c>
      <c r="D11615" s="189">
        <f>VLOOKUP(Pag_Inicio_Corr_mas_casos[[#This Row],[Corregimiento]],Hoja3!$A$2:$D$676,4,0)</f>
        <v>80821</v>
      </c>
      <c r="E11615" s="36">
        <v>3</v>
      </c>
    </row>
    <row r="11616" spans="1:5" x14ac:dyDescent="0.2">
      <c r="A11616" s="43">
        <v>44453</v>
      </c>
      <c r="B11616" s="186">
        <v>44453</v>
      </c>
      <c r="C11616" s="41" t="s">
        <v>967</v>
      </c>
      <c r="D11616" s="187">
        <f>VLOOKUP(Pag_Inicio_Corr_mas_casos[[#This Row],[Corregimiento]],Hoja3!$A$2:$D$676,4,0)</f>
        <v>30107</v>
      </c>
      <c r="E11616" s="41">
        <v>11</v>
      </c>
    </row>
    <row r="11617" spans="1:5" x14ac:dyDescent="0.2">
      <c r="A11617" s="43">
        <v>44453</v>
      </c>
      <c r="B11617" s="186">
        <v>44453</v>
      </c>
      <c r="C11617" s="41" t="s">
        <v>1011</v>
      </c>
      <c r="D11617" s="187">
        <f>VLOOKUP(Pag_Inicio_Corr_mas_casos[[#This Row],[Corregimiento]],Hoja3!$A$2:$D$676,4,0)</f>
        <v>80809</v>
      </c>
      <c r="E11617" s="41">
        <v>10</v>
      </c>
    </row>
    <row r="11618" spans="1:5" x14ac:dyDescent="0.2">
      <c r="A11618" s="43">
        <v>44453</v>
      </c>
      <c r="B11618" s="186">
        <v>44453</v>
      </c>
      <c r="C11618" s="41" t="s">
        <v>953</v>
      </c>
      <c r="D11618" s="187">
        <f>VLOOKUP(Pag_Inicio_Corr_mas_casos[[#This Row],[Corregimiento]],Hoja3!$A$2:$D$676,4,0)</f>
        <v>80817</v>
      </c>
      <c r="E11618" s="41">
        <v>9</v>
      </c>
    </row>
    <row r="11619" spans="1:5" x14ac:dyDescent="0.2">
      <c r="A11619" s="43">
        <v>44453</v>
      </c>
      <c r="B11619" s="186">
        <v>44453</v>
      </c>
      <c r="C11619" s="41" t="s">
        <v>1012</v>
      </c>
      <c r="D11619" s="187">
        <f>VLOOKUP(Pag_Inicio_Corr_mas_casos[[#This Row],[Corregimiento]],Hoja3!$A$2:$D$676,4,0)</f>
        <v>80819</v>
      </c>
      <c r="E11619" s="41">
        <v>9</v>
      </c>
    </row>
    <row r="11620" spans="1:5" x14ac:dyDescent="0.2">
      <c r="A11620" s="43">
        <v>44453</v>
      </c>
      <c r="B11620" s="186">
        <v>44453</v>
      </c>
      <c r="C11620" s="41" t="s">
        <v>1367</v>
      </c>
      <c r="D11620" s="187">
        <f>VLOOKUP(Pag_Inicio_Corr_mas_casos[[#This Row],[Corregimiento]],Hoja3!$A$2:$D$676,4,0)</f>
        <v>130714</v>
      </c>
      <c r="E11620" s="41">
        <v>8</v>
      </c>
    </row>
    <row r="11621" spans="1:5" x14ac:dyDescent="0.2">
      <c r="A11621" s="43">
        <v>44453</v>
      </c>
      <c r="B11621" s="186">
        <v>44453</v>
      </c>
      <c r="C11621" s="41" t="s">
        <v>1046</v>
      </c>
      <c r="D11621" s="187">
        <f>VLOOKUP(Pag_Inicio_Corr_mas_casos[[#This Row],[Corregimiento]],Hoja3!$A$2:$D$676,4,0)</f>
        <v>80812</v>
      </c>
      <c r="E11621" s="41">
        <v>8</v>
      </c>
    </row>
    <row r="11622" spans="1:5" x14ac:dyDescent="0.2">
      <c r="A11622" s="43">
        <v>44453</v>
      </c>
      <c r="B11622" s="186">
        <v>44453</v>
      </c>
      <c r="C11622" s="41" t="s">
        <v>940</v>
      </c>
      <c r="D11622" s="187">
        <f>VLOOKUP(Pag_Inicio_Corr_mas_casos[[#This Row],[Corregimiento]],Hoja3!$A$2:$D$676,4,0)</f>
        <v>80806</v>
      </c>
      <c r="E11622" s="41">
        <v>7</v>
      </c>
    </row>
    <row r="11623" spans="1:5" x14ac:dyDescent="0.2">
      <c r="A11623" s="43">
        <v>44453</v>
      </c>
      <c r="B11623" s="186">
        <v>44453</v>
      </c>
      <c r="C11623" s="41" t="s">
        <v>1058</v>
      </c>
      <c r="D11623" s="187">
        <f>VLOOKUP(Pag_Inicio_Corr_mas_casos[[#This Row],[Corregimiento]],Hoja3!$A$2:$D$676,4,0)</f>
        <v>40501</v>
      </c>
      <c r="E11623" s="41">
        <v>7</v>
      </c>
    </row>
    <row r="11624" spans="1:5" x14ac:dyDescent="0.2">
      <c r="A11624" s="43">
        <v>44453</v>
      </c>
      <c r="B11624" s="186">
        <v>44453</v>
      </c>
      <c r="C11624" s="41" t="s">
        <v>1054</v>
      </c>
      <c r="D11624" s="187">
        <f>VLOOKUP(Pag_Inicio_Corr_mas_casos[[#This Row],[Corregimiento]],Hoja3!$A$2:$D$676,4,0)</f>
        <v>130102</v>
      </c>
      <c r="E11624" s="41">
        <v>6</v>
      </c>
    </row>
    <row r="11625" spans="1:5" x14ac:dyDescent="0.2">
      <c r="A11625" s="43">
        <v>44453</v>
      </c>
      <c r="B11625" s="186">
        <v>44453</v>
      </c>
      <c r="C11625" s="41" t="s">
        <v>951</v>
      </c>
      <c r="D11625" s="187">
        <f>VLOOKUP(Pag_Inicio_Corr_mas_casos[[#This Row],[Corregimiento]],Hoja3!$A$2:$D$676,4,0)</f>
        <v>80813</v>
      </c>
      <c r="E11625" s="41">
        <v>6</v>
      </c>
    </row>
    <row r="11626" spans="1:5" x14ac:dyDescent="0.2">
      <c r="A11626" s="43">
        <v>44453</v>
      </c>
      <c r="B11626" s="186">
        <v>44453</v>
      </c>
      <c r="C11626" s="41" t="s">
        <v>1019</v>
      </c>
      <c r="D11626" s="187">
        <f>VLOOKUP(Pag_Inicio_Corr_mas_casos[[#This Row],[Corregimiento]],Hoja3!$A$2:$D$676,4,0)</f>
        <v>81001</v>
      </c>
      <c r="E11626" s="41">
        <v>6</v>
      </c>
    </row>
    <row r="11627" spans="1:5" x14ac:dyDescent="0.2">
      <c r="A11627" s="43">
        <v>44453</v>
      </c>
      <c r="B11627" s="186">
        <v>44453</v>
      </c>
      <c r="C11627" s="41" t="s">
        <v>947</v>
      </c>
      <c r="D11627" s="187">
        <f>VLOOKUP(Pag_Inicio_Corr_mas_casos[[#This Row],[Corregimiento]],Hoja3!$A$2:$D$676,4,0)</f>
        <v>80826</v>
      </c>
      <c r="E11627" s="41">
        <v>6</v>
      </c>
    </row>
    <row r="11628" spans="1:5" x14ac:dyDescent="0.2">
      <c r="A11628" s="43">
        <v>44453</v>
      </c>
      <c r="B11628" s="186">
        <v>44453</v>
      </c>
      <c r="C11628" s="41" t="s">
        <v>1368</v>
      </c>
      <c r="D11628" s="187">
        <f>VLOOKUP(Pag_Inicio_Corr_mas_casos[[#This Row],[Corregimiento]],Hoja3!$A$2:$D$676,4,0)</f>
        <v>130705</v>
      </c>
      <c r="E11628" s="41">
        <v>6</v>
      </c>
    </row>
    <row r="11629" spans="1:5" x14ac:dyDescent="0.2">
      <c r="A11629" s="43">
        <v>44453</v>
      </c>
      <c r="B11629" s="186">
        <v>44453</v>
      </c>
      <c r="C11629" s="41" t="s">
        <v>772</v>
      </c>
      <c r="D11629" s="187">
        <f>VLOOKUP(Pag_Inicio_Corr_mas_casos[[#This Row],[Corregimiento]],Hoja3!$A$2:$D$676,4,0)</f>
        <v>80821</v>
      </c>
      <c r="E11629" s="41">
        <v>6</v>
      </c>
    </row>
    <row r="11630" spans="1:5" x14ac:dyDescent="0.2">
      <c r="A11630" s="43">
        <v>44453</v>
      </c>
      <c r="B11630" s="186">
        <v>44453</v>
      </c>
      <c r="C11630" s="41" t="s">
        <v>992</v>
      </c>
      <c r="D11630" s="187">
        <f>VLOOKUP(Pag_Inicio_Corr_mas_casos[[#This Row],[Corregimiento]],Hoja3!$A$2:$D$676,4,0)</f>
        <v>80808</v>
      </c>
      <c r="E11630" s="41">
        <v>5</v>
      </c>
    </row>
    <row r="11631" spans="1:5" x14ac:dyDescent="0.2">
      <c r="A11631" s="43">
        <v>44453</v>
      </c>
      <c r="B11631" s="186">
        <v>44453</v>
      </c>
      <c r="C11631" s="41" t="s">
        <v>1032</v>
      </c>
      <c r="D11631" s="187">
        <f>VLOOKUP(Pag_Inicio_Corr_mas_casos[[#This Row],[Corregimiento]],Hoja3!$A$2:$D$676,4,0)</f>
        <v>30104</v>
      </c>
      <c r="E11631" s="41">
        <v>5</v>
      </c>
    </row>
    <row r="11632" spans="1:5" x14ac:dyDescent="0.2">
      <c r="A11632" s="43">
        <v>44453</v>
      </c>
      <c r="B11632" s="186">
        <v>44453</v>
      </c>
      <c r="C11632" s="41" t="s">
        <v>1052</v>
      </c>
      <c r="D11632" s="187">
        <f>VLOOKUP(Pag_Inicio_Corr_mas_casos[[#This Row],[Corregimiento]],Hoja3!$A$2:$D$676,4,0)</f>
        <v>40201</v>
      </c>
      <c r="E11632" s="41">
        <v>5</v>
      </c>
    </row>
    <row r="11633" spans="1:5" x14ac:dyDescent="0.2">
      <c r="A11633" s="43">
        <v>44453</v>
      </c>
      <c r="B11633" s="186">
        <v>44453</v>
      </c>
      <c r="C11633" s="41" t="s">
        <v>1018</v>
      </c>
      <c r="D11633" s="187">
        <f>VLOOKUP(Pag_Inicio_Corr_mas_casos[[#This Row],[Corregimiento]],Hoja3!$A$2:$D$676,4,0)</f>
        <v>81008</v>
      </c>
      <c r="E11633" s="41">
        <v>5</v>
      </c>
    </row>
    <row r="11634" spans="1:5" x14ac:dyDescent="0.2">
      <c r="A11634" s="43">
        <v>44453</v>
      </c>
      <c r="B11634" s="186">
        <v>44453</v>
      </c>
      <c r="C11634" s="41" t="s">
        <v>1066</v>
      </c>
      <c r="D11634" s="187">
        <f>VLOOKUP(Pag_Inicio_Corr_mas_casos[[#This Row],[Corregimiento]],Hoja3!$A$2:$D$676,4,0)</f>
        <v>40610</v>
      </c>
      <c r="E11634" s="41">
        <v>5</v>
      </c>
    </row>
    <row r="11635" spans="1:5" x14ac:dyDescent="0.2">
      <c r="A11635" s="43">
        <v>44453</v>
      </c>
      <c r="B11635" s="186">
        <v>44453</v>
      </c>
      <c r="C11635" s="41" t="s">
        <v>970</v>
      </c>
      <c r="D11635" s="187">
        <f>VLOOKUP(Pag_Inicio_Corr_mas_casos[[#This Row],[Corregimiento]],Hoja3!$A$2:$D$676,4,0)</f>
        <v>40606</v>
      </c>
      <c r="E11635" s="41">
        <v>5</v>
      </c>
    </row>
    <row r="11636" spans="1:5" x14ac:dyDescent="0.2">
      <c r="A11636" s="32">
        <v>44454</v>
      </c>
      <c r="B11636" s="200">
        <v>44454</v>
      </c>
      <c r="C11636" s="33" t="s">
        <v>1054</v>
      </c>
      <c r="D11636" s="201">
        <f>VLOOKUP(Pag_Inicio_Corr_mas_casos[[#This Row],[Corregimiento]],Hoja3!$A$2:$D$676,4,0)</f>
        <v>130102</v>
      </c>
      <c r="E11636" s="33">
        <v>12</v>
      </c>
    </row>
    <row r="11637" spans="1:5" x14ac:dyDescent="0.2">
      <c r="A11637" s="32">
        <v>44454</v>
      </c>
      <c r="B11637" s="200">
        <v>44454</v>
      </c>
      <c r="C11637" s="33" t="s">
        <v>1046</v>
      </c>
      <c r="D11637" s="201">
        <f>VLOOKUP(Pag_Inicio_Corr_mas_casos[[#This Row],[Corregimiento]],Hoja3!$A$2:$D$676,4,0)</f>
        <v>80812</v>
      </c>
      <c r="E11637" s="33">
        <v>11</v>
      </c>
    </row>
    <row r="11638" spans="1:5" x14ac:dyDescent="0.2">
      <c r="A11638" s="32">
        <v>44454</v>
      </c>
      <c r="B11638" s="200">
        <v>44454</v>
      </c>
      <c r="C11638" s="33" t="s">
        <v>1023</v>
      </c>
      <c r="D11638" s="201">
        <f>VLOOKUP(Pag_Inicio_Corr_mas_casos[[#This Row],[Corregimiento]],Hoja3!$A$2:$D$676,4,0)</f>
        <v>30111</v>
      </c>
      <c r="E11638" s="33">
        <v>10</v>
      </c>
    </row>
    <row r="11639" spans="1:5" x14ac:dyDescent="0.2">
      <c r="A11639" s="32">
        <v>44454</v>
      </c>
      <c r="B11639" s="200">
        <v>44454</v>
      </c>
      <c r="C11639" s="33" t="s">
        <v>1052</v>
      </c>
      <c r="D11639" s="201">
        <f>VLOOKUP(Pag_Inicio_Corr_mas_casos[[#This Row],[Corregimiento]],Hoja3!$A$2:$D$676,4,0)</f>
        <v>40201</v>
      </c>
      <c r="E11639" s="33">
        <v>9</v>
      </c>
    </row>
    <row r="11640" spans="1:5" x14ac:dyDescent="0.2">
      <c r="A11640" s="32">
        <v>44454</v>
      </c>
      <c r="B11640" s="200">
        <v>44454</v>
      </c>
      <c r="C11640" s="33" t="s">
        <v>1032</v>
      </c>
      <c r="D11640" s="201">
        <f>VLOOKUP(Pag_Inicio_Corr_mas_casos[[#This Row],[Corregimiento]],Hoja3!$A$2:$D$676,4,0)</f>
        <v>30104</v>
      </c>
      <c r="E11640" s="33">
        <v>9</v>
      </c>
    </row>
    <row r="11641" spans="1:5" x14ac:dyDescent="0.2">
      <c r="A11641" s="32">
        <v>44454</v>
      </c>
      <c r="B11641" s="200">
        <v>44454</v>
      </c>
      <c r="C11641" s="33" t="s">
        <v>967</v>
      </c>
      <c r="D11641" s="201">
        <f>VLOOKUP(Pag_Inicio_Corr_mas_casos[[#This Row],[Corregimiento]],Hoja3!$A$2:$D$676,4,0)</f>
        <v>30107</v>
      </c>
      <c r="E11641" s="33">
        <v>9</v>
      </c>
    </row>
    <row r="11642" spans="1:5" x14ac:dyDescent="0.2">
      <c r="A11642" s="32">
        <v>44454</v>
      </c>
      <c r="B11642" s="200">
        <v>44454</v>
      </c>
      <c r="C11642" s="33" t="s">
        <v>1033</v>
      </c>
      <c r="D11642" s="201">
        <f>VLOOKUP(Pag_Inicio_Corr_mas_casos[[#This Row],[Corregimiento]],Hoja3!$A$2:$D$676,4,0)</f>
        <v>91008</v>
      </c>
      <c r="E11642" s="33">
        <v>7</v>
      </c>
    </row>
    <row r="11643" spans="1:5" x14ac:dyDescent="0.2">
      <c r="A11643" s="32">
        <v>44454</v>
      </c>
      <c r="B11643" s="200">
        <v>44454</v>
      </c>
      <c r="C11643" s="33" t="s">
        <v>939</v>
      </c>
      <c r="D11643" s="201">
        <f>VLOOKUP(Pag_Inicio_Corr_mas_casos[[#This Row],[Corregimiento]],Hoja3!$A$2:$D$676,4,0)</f>
        <v>81009</v>
      </c>
      <c r="E11643" s="33">
        <v>7</v>
      </c>
    </row>
    <row r="11644" spans="1:5" x14ac:dyDescent="0.2">
      <c r="A11644" s="32">
        <v>44454</v>
      </c>
      <c r="B11644" s="200">
        <v>44454</v>
      </c>
      <c r="C11644" s="33" t="s">
        <v>940</v>
      </c>
      <c r="D11644" s="201">
        <f>VLOOKUP(Pag_Inicio_Corr_mas_casos[[#This Row],[Corregimiento]],Hoja3!$A$2:$D$676,4,0)</f>
        <v>80806</v>
      </c>
      <c r="E11644" s="33">
        <v>6</v>
      </c>
    </row>
    <row r="11645" spans="1:5" x14ac:dyDescent="0.2">
      <c r="A11645" s="32">
        <v>44454</v>
      </c>
      <c r="B11645" s="200">
        <v>44454</v>
      </c>
      <c r="C11645" s="33" t="s">
        <v>992</v>
      </c>
      <c r="D11645" s="201">
        <f>VLOOKUP(Pag_Inicio_Corr_mas_casos[[#This Row],[Corregimiento]],Hoja3!$A$2:$D$676,4,0)</f>
        <v>80808</v>
      </c>
      <c r="E11645" s="33">
        <v>6</v>
      </c>
    </row>
    <row r="11646" spans="1:5" x14ac:dyDescent="0.2">
      <c r="A11646" s="32">
        <v>44454</v>
      </c>
      <c r="B11646" s="200">
        <v>44454</v>
      </c>
      <c r="C11646" s="33" t="s">
        <v>942</v>
      </c>
      <c r="D11646" s="201">
        <f>VLOOKUP(Pag_Inicio_Corr_mas_casos[[#This Row],[Corregimiento]],Hoja3!$A$2:$D$676,4,0)</f>
        <v>80807</v>
      </c>
      <c r="E11646" s="33">
        <v>6</v>
      </c>
    </row>
    <row r="11647" spans="1:5" x14ac:dyDescent="0.2">
      <c r="A11647" s="32">
        <v>44454</v>
      </c>
      <c r="B11647" s="200">
        <v>44454</v>
      </c>
      <c r="C11647" s="33" t="s">
        <v>1060</v>
      </c>
      <c r="D11647" s="201">
        <f>VLOOKUP(Pag_Inicio_Corr_mas_casos[[#This Row],[Corregimiento]],Hoja3!$A$2:$D$676,4,0)</f>
        <v>40601</v>
      </c>
      <c r="E11647" s="33">
        <v>6</v>
      </c>
    </row>
    <row r="11648" spans="1:5" x14ac:dyDescent="0.2">
      <c r="A11648" s="32">
        <v>44454</v>
      </c>
      <c r="B11648" s="200">
        <v>44454</v>
      </c>
      <c r="C11648" s="33" t="s">
        <v>1369</v>
      </c>
      <c r="D11648" s="201">
        <f>VLOOKUP(Pag_Inicio_Corr_mas_casos[[#This Row],[Corregimiento]],Hoja3!$A$2:$D$676,4,0)</f>
        <v>60206</v>
      </c>
      <c r="E11648" s="33">
        <v>6</v>
      </c>
    </row>
    <row r="11649" spans="1:5" x14ac:dyDescent="0.2">
      <c r="A11649" s="32">
        <v>44454</v>
      </c>
      <c r="B11649" s="200">
        <v>44454</v>
      </c>
      <c r="C11649" s="33" t="s">
        <v>1012</v>
      </c>
      <c r="D11649" s="201">
        <f>VLOOKUP(Pag_Inicio_Corr_mas_casos[[#This Row],[Corregimiento]],Hoja3!$A$2:$D$676,4,0)</f>
        <v>80819</v>
      </c>
      <c r="E11649" s="33">
        <v>6</v>
      </c>
    </row>
    <row r="11650" spans="1:5" x14ac:dyDescent="0.2">
      <c r="A11650" s="32">
        <v>44454</v>
      </c>
      <c r="B11650" s="200">
        <v>44454</v>
      </c>
      <c r="C11650" s="33" t="s">
        <v>946</v>
      </c>
      <c r="D11650" s="201">
        <f>VLOOKUP(Pag_Inicio_Corr_mas_casos[[#This Row],[Corregimiento]],Hoja3!$A$2:$D$676,4,0)</f>
        <v>80814</v>
      </c>
      <c r="E11650" s="33">
        <v>5</v>
      </c>
    </row>
    <row r="11651" spans="1:5" x14ac:dyDescent="0.2">
      <c r="A11651" s="32">
        <v>44454</v>
      </c>
      <c r="B11651" s="200">
        <v>44454</v>
      </c>
      <c r="C11651" s="33" t="s">
        <v>974</v>
      </c>
      <c r="D11651" s="201">
        <f>VLOOKUP(Pag_Inicio_Corr_mas_casos[[#This Row],[Corregimiento]],Hoja3!$A$2:$D$676,4,0)</f>
        <v>40203</v>
      </c>
      <c r="E11651" s="33">
        <v>5</v>
      </c>
    </row>
    <row r="11652" spans="1:5" x14ac:dyDescent="0.2">
      <c r="A11652" s="32">
        <v>44454</v>
      </c>
      <c r="B11652" s="200">
        <v>44454</v>
      </c>
      <c r="C11652" s="33" t="s">
        <v>937</v>
      </c>
      <c r="D11652" s="201">
        <f>VLOOKUP(Pag_Inicio_Corr_mas_casos[[#This Row],[Corregimiento]],Hoja3!$A$2:$D$676,4,0)</f>
        <v>80810</v>
      </c>
      <c r="E11652" s="33">
        <v>5</v>
      </c>
    </row>
    <row r="11653" spans="1:5" x14ac:dyDescent="0.2">
      <c r="A11653" s="32">
        <v>44454</v>
      </c>
      <c r="B11653" s="200">
        <v>44454</v>
      </c>
      <c r="C11653" s="33" t="s">
        <v>951</v>
      </c>
      <c r="D11653" s="201">
        <f>VLOOKUP(Pag_Inicio_Corr_mas_casos[[#This Row],[Corregimiento]],Hoja3!$A$2:$D$676,4,0)</f>
        <v>80813</v>
      </c>
      <c r="E11653" s="33">
        <v>5</v>
      </c>
    </row>
    <row r="11654" spans="1:5" x14ac:dyDescent="0.2">
      <c r="A11654" s="32">
        <v>44454</v>
      </c>
      <c r="B11654" s="200">
        <v>44454</v>
      </c>
      <c r="C11654" s="33" t="s">
        <v>1078</v>
      </c>
      <c r="D11654" s="201">
        <f>VLOOKUP(Pag_Inicio_Corr_mas_casos[[#This Row],[Corregimiento]],Hoja3!$A$2:$D$676,4,0)</f>
        <v>40503</v>
      </c>
      <c r="E11654" s="33">
        <v>5</v>
      </c>
    </row>
    <row r="11655" spans="1:5" x14ac:dyDescent="0.2">
      <c r="A11655" s="32">
        <v>44454</v>
      </c>
      <c r="B11655" s="200">
        <v>44454</v>
      </c>
      <c r="C11655" s="33" t="s">
        <v>1112</v>
      </c>
      <c r="D11655" s="201">
        <f>VLOOKUP(Pag_Inicio_Corr_mas_casos[[#This Row],[Corregimiento]],Hoja3!$A$2:$D$676,4,0)</f>
        <v>40801</v>
      </c>
      <c r="E11655" s="33">
        <v>5</v>
      </c>
    </row>
    <row r="11656" spans="1:5" x14ac:dyDescent="0.2">
      <c r="A11656" s="38">
        <v>44455</v>
      </c>
      <c r="B11656" s="224">
        <v>44455</v>
      </c>
      <c r="C11656" s="39" t="s">
        <v>967</v>
      </c>
      <c r="D11656" s="225">
        <f>VLOOKUP(Pag_Inicio_Corr_mas_casos[[#This Row],[Corregimiento]],Hoja3!$A$2:$D$676,4,0)</f>
        <v>30107</v>
      </c>
      <c r="E11656" s="39">
        <v>20</v>
      </c>
    </row>
    <row r="11657" spans="1:5" x14ac:dyDescent="0.2">
      <c r="A11657" s="38">
        <v>44455</v>
      </c>
      <c r="B11657" s="224">
        <v>44455</v>
      </c>
      <c r="C11657" s="39" t="s">
        <v>1032</v>
      </c>
      <c r="D11657" s="225">
        <f>VLOOKUP(Pag_Inicio_Corr_mas_casos[[#This Row],[Corregimiento]],Hoja3!$A$2:$D$676,4,0)</f>
        <v>30104</v>
      </c>
      <c r="E11657" s="39">
        <v>12</v>
      </c>
    </row>
    <row r="11658" spans="1:5" x14ac:dyDescent="0.2">
      <c r="A11658" s="38">
        <v>44455</v>
      </c>
      <c r="B11658" s="224">
        <v>44455</v>
      </c>
      <c r="C11658" s="39" t="s">
        <v>953</v>
      </c>
      <c r="D11658" s="225">
        <f>VLOOKUP(Pag_Inicio_Corr_mas_casos[[#This Row],[Corregimiento]],Hoja3!$A$2:$D$676,4,0)</f>
        <v>80817</v>
      </c>
      <c r="E11658" s="39">
        <v>11</v>
      </c>
    </row>
    <row r="11659" spans="1:5" x14ac:dyDescent="0.2">
      <c r="A11659" s="38">
        <v>44455</v>
      </c>
      <c r="B11659" s="224">
        <v>44455</v>
      </c>
      <c r="C11659" s="39" t="s">
        <v>1089</v>
      </c>
      <c r="D11659" s="225">
        <f>VLOOKUP(Pag_Inicio_Corr_mas_casos[[#This Row],[Corregimiento]],Hoja3!$A$2:$D$676,4,0)</f>
        <v>80505</v>
      </c>
      <c r="E11659" s="39">
        <v>11</v>
      </c>
    </row>
    <row r="11660" spans="1:5" x14ac:dyDescent="0.2">
      <c r="A11660" s="38">
        <v>44455</v>
      </c>
      <c r="B11660" s="224">
        <v>44455</v>
      </c>
      <c r="C11660" s="39" t="s">
        <v>1011</v>
      </c>
      <c r="D11660" s="225">
        <f>VLOOKUP(Pag_Inicio_Corr_mas_casos[[#This Row],[Corregimiento]],Hoja3!$A$2:$D$676,4,0)</f>
        <v>80809</v>
      </c>
      <c r="E11660" s="39">
        <v>11</v>
      </c>
    </row>
    <row r="11661" spans="1:5" x14ac:dyDescent="0.2">
      <c r="A11661" s="38">
        <v>44455</v>
      </c>
      <c r="B11661" s="224">
        <v>44455</v>
      </c>
      <c r="C11661" s="39" t="s">
        <v>940</v>
      </c>
      <c r="D11661" s="225">
        <f>VLOOKUP(Pag_Inicio_Corr_mas_casos[[#This Row],[Corregimiento]],Hoja3!$A$2:$D$676,4,0)</f>
        <v>80806</v>
      </c>
      <c r="E11661" s="39">
        <v>11</v>
      </c>
    </row>
    <row r="11662" spans="1:5" x14ac:dyDescent="0.2">
      <c r="A11662" s="38">
        <v>44455</v>
      </c>
      <c r="B11662" s="224">
        <v>44455</v>
      </c>
      <c r="C11662" s="39" t="s">
        <v>1027</v>
      </c>
      <c r="D11662" s="225">
        <f>VLOOKUP(Pag_Inicio_Corr_mas_casos[[#This Row],[Corregimiento]],Hoja3!$A$2:$D$676,4,0)</f>
        <v>30103</v>
      </c>
      <c r="E11662" s="39">
        <v>10</v>
      </c>
    </row>
    <row r="11663" spans="1:5" x14ac:dyDescent="0.2">
      <c r="A11663" s="38">
        <v>44455</v>
      </c>
      <c r="B11663" s="224">
        <v>44455</v>
      </c>
      <c r="C11663" s="39" t="s">
        <v>1046</v>
      </c>
      <c r="D11663" s="225">
        <f>VLOOKUP(Pag_Inicio_Corr_mas_casos[[#This Row],[Corregimiento]],Hoja3!$A$2:$D$676,4,0)</f>
        <v>80812</v>
      </c>
      <c r="E11663" s="39">
        <v>10</v>
      </c>
    </row>
    <row r="11664" spans="1:5" x14ac:dyDescent="0.2">
      <c r="A11664" s="38">
        <v>44455</v>
      </c>
      <c r="B11664" s="224">
        <v>44455</v>
      </c>
      <c r="C11664" s="39" t="s">
        <v>1052</v>
      </c>
      <c r="D11664" s="225">
        <f>VLOOKUP(Pag_Inicio_Corr_mas_casos[[#This Row],[Corregimiento]],Hoja3!$A$2:$D$676,4,0)</f>
        <v>40201</v>
      </c>
      <c r="E11664" s="39">
        <v>8</v>
      </c>
    </row>
    <row r="11665" spans="1:5" x14ac:dyDescent="0.2">
      <c r="A11665" s="38">
        <v>44455</v>
      </c>
      <c r="B11665" s="224">
        <v>44455</v>
      </c>
      <c r="C11665" s="39" t="s">
        <v>1367</v>
      </c>
      <c r="D11665" s="225">
        <f>VLOOKUP(Pag_Inicio_Corr_mas_casos[[#This Row],[Corregimiento]],Hoja3!$A$2:$D$676,4,0)</f>
        <v>130714</v>
      </c>
      <c r="E11665" s="39">
        <v>8</v>
      </c>
    </row>
    <row r="11666" spans="1:5" x14ac:dyDescent="0.2">
      <c r="A11666" s="38">
        <v>44455</v>
      </c>
      <c r="B11666" s="224">
        <v>44455</v>
      </c>
      <c r="C11666" s="39" t="s">
        <v>1019</v>
      </c>
      <c r="D11666" s="225">
        <f>VLOOKUP(Pag_Inicio_Corr_mas_casos[[#This Row],[Corregimiento]],Hoja3!$A$2:$D$676,4,0)</f>
        <v>81001</v>
      </c>
      <c r="E11666" s="39">
        <v>8</v>
      </c>
    </row>
    <row r="11667" spans="1:5" x14ac:dyDescent="0.2">
      <c r="A11667" s="38">
        <v>44455</v>
      </c>
      <c r="B11667" s="224">
        <v>44455</v>
      </c>
      <c r="C11667" s="39" t="s">
        <v>1366</v>
      </c>
      <c r="D11667" s="225">
        <f>VLOOKUP(Pag_Inicio_Corr_mas_casos[[#This Row],[Corregimiento]],Hoja3!$A$2:$D$676,4,0)</f>
        <v>130712</v>
      </c>
      <c r="E11667" s="39">
        <v>8</v>
      </c>
    </row>
    <row r="11668" spans="1:5" x14ac:dyDescent="0.2">
      <c r="A11668" s="38">
        <v>44455</v>
      </c>
      <c r="B11668" s="224">
        <v>44455</v>
      </c>
      <c r="C11668" s="39" t="s">
        <v>1060</v>
      </c>
      <c r="D11668" s="225">
        <f>VLOOKUP(Pag_Inicio_Corr_mas_casos[[#This Row],[Corregimiento]],Hoja3!$A$2:$D$676,4,0)</f>
        <v>40601</v>
      </c>
      <c r="E11668" s="39">
        <v>7</v>
      </c>
    </row>
    <row r="11669" spans="1:5" x14ac:dyDescent="0.2">
      <c r="A11669" s="38">
        <v>44455</v>
      </c>
      <c r="B11669" s="224">
        <v>44455</v>
      </c>
      <c r="C11669" s="39" t="s">
        <v>772</v>
      </c>
      <c r="D11669" s="225">
        <f>VLOOKUP(Pag_Inicio_Corr_mas_casos[[#This Row],[Corregimiento]],Hoja3!$A$2:$D$676,4,0)</f>
        <v>80821</v>
      </c>
      <c r="E11669" s="39">
        <v>7</v>
      </c>
    </row>
    <row r="11670" spans="1:5" x14ac:dyDescent="0.2">
      <c r="A11670" s="38">
        <v>44455</v>
      </c>
      <c r="B11670" s="224">
        <v>44455</v>
      </c>
      <c r="C11670" s="39" t="s">
        <v>1018</v>
      </c>
      <c r="D11670" s="225">
        <f>VLOOKUP(Pag_Inicio_Corr_mas_casos[[#This Row],[Corregimiento]],Hoja3!$A$2:$D$676,4,0)</f>
        <v>81008</v>
      </c>
      <c r="E11670" s="39">
        <v>6</v>
      </c>
    </row>
    <row r="11671" spans="1:5" x14ac:dyDescent="0.2">
      <c r="A11671" s="38">
        <v>44455</v>
      </c>
      <c r="B11671" s="224">
        <v>44455</v>
      </c>
      <c r="C11671" s="39" t="s">
        <v>1021</v>
      </c>
      <c r="D11671" s="225">
        <f>VLOOKUP(Pag_Inicio_Corr_mas_casos[[#This Row],[Corregimiento]],Hoja3!$A$2:$D$676,4,0)</f>
        <v>81003</v>
      </c>
      <c r="E11671" s="39">
        <v>6</v>
      </c>
    </row>
    <row r="11672" spans="1:5" x14ac:dyDescent="0.2">
      <c r="A11672" s="38">
        <v>44455</v>
      </c>
      <c r="B11672" s="224">
        <v>44455</v>
      </c>
      <c r="C11672" s="39" t="s">
        <v>956</v>
      </c>
      <c r="D11672" s="225">
        <f>VLOOKUP(Pag_Inicio_Corr_mas_casos[[#This Row],[Corregimiento]],Hoja3!$A$2:$D$676,4,0)</f>
        <v>80815</v>
      </c>
      <c r="E11672" s="39">
        <v>6</v>
      </c>
    </row>
    <row r="11673" spans="1:5" x14ac:dyDescent="0.2">
      <c r="A11673" s="38">
        <v>44455</v>
      </c>
      <c r="B11673" s="224">
        <v>44455</v>
      </c>
      <c r="C11673" s="39" t="s">
        <v>1012</v>
      </c>
      <c r="D11673" s="225">
        <f>VLOOKUP(Pag_Inicio_Corr_mas_casos[[#This Row],[Corregimiento]],Hoja3!$A$2:$D$676,4,0)</f>
        <v>80819</v>
      </c>
      <c r="E11673" s="39">
        <v>6</v>
      </c>
    </row>
    <row r="11674" spans="1:5" x14ac:dyDescent="0.2">
      <c r="A11674" s="38">
        <v>44455</v>
      </c>
      <c r="B11674" s="224">
        <v>44455</v>
      </c>
      <c r="C11674" s="39" t="s">
        <v>948</v>
      </c>
      <c r="D11674" s="225">
        <f>VLOOKUP(Pag_Inicio_Corr_mas_casos[[#This Row],[Corregimiento]],Hoja3!$A$2:$D$676,4,0)</f>
        <v>80811</v>
      </c>
      <c r="E11674" s="39">
        <v>5</v>
      </c>
    </row>
    <row r="11675" spans="1:5" x14ac:dyDescent="0.2">
      <c r="A11675" s="38">
        <v>44455</v>
      </c>
      <c r="B11675" s="224">
        <v>44455</v>
      </c>
      <c r="C11675" s="39" t="s">
        <v>1065</v>
      </c>
      <c r="D11675" s="225">
        <f>VLOOKUP(Pag_Inicio_Corr_mas_casos[[#This Row],[Corregimiento]],Hoja3!$A$2:$D$676,4,0)</f>
        <v>30110</v>
      </c>
      <c r="E11675" s="39">
        <v>5</v>
      </c>
    </row>
    <row r="11676" spans="1:5" x14ac:dyDescent="0.2">
      <c r="A11676" s="159">
        <v>44456</v>
      </c>
      <c r="B11676" s="238">
        <v>44456</v>
      </c>
      <c r="C11676" s="160" t="s">
        <v>1046</v>
      </c>
      <c r="D11676" s="239">
        <f>VLOOKUP(Pag_Inicio_Corr_mas_casos[[#This Row],[Corregimiento]],Hoja3!$A$2:$D$676,4,0)</f>
        <v>80812</v>
      </c>
      <c r="E11676" s="160">
        <v>12</v>
      </c>
    </row>
    <row r="11677" spans="1:5" x14ac:dyDescent="0.2">
      <c r="A11677" s="159">
        <v>44456</v>
      </c>
      <c r="B11677" s="238">
        <v>44456</v>
      </c>
      <c r="C11677" s="160" t="s">
        <v>967</v>
      </c>
      <c r="D11677" s="239">
        <f>VLOOKUP(Pag_Inicio_Corr_mas_casos[[#This Row],[Corregimiento]],Hoja3!$A$2:$D$676,4,0)</f>
        <v>30107</v>
      </c>
      <c r="E11677" s="160">
        <v>11</v>
      </c>
    </row>
    <row r="11678" spans="1:5" x14ac:dyDescent="0.2">
      <c r="A11678" s="159">
        <v>44456</v>
      </c>
      <c r="B11678" s="238">
        <v>44456</v>
      </c>
      <c r="C11678" s="160" t="s">
        <v>940</v>
      </c>
      <c r="D11678" s="239">
        <f>VLOOKUP(Pag_Inicio_Corr_mas_casos[[#This Row],[Corregimiento]],Hoja3!$A$2:$D$676,4,0)</f>
        <v>80806</v>
      </c>
      <c r="E11678" s="160">
        <v>10</v>
      </c>
    </row>
    <row r="11679" spans="1:5" x14ac:dyDescent="0.2">
      <c r="A11679" s="159">
        <v>44456</v>
      </c>
      <c r="B11679" s="238">
        <v>44456</v>
      </c>
      <c r="C11679" s="160" t="s">
        <v>1012</v>
      </c>
      <c r="D11679" s="239">
        <f>VLOOKUP(Pag_Inicio_Corr_mas_casos[[#This Row],[Corregimiento]],Hoja3!$A$2:$D$676,4,0)</f>
        <v>80819</v>
      </c>
      <c r="E11679" s="160">
        <v>9</v>
      </c>
    </row>
    <row r="11680" spans="1:5" x14ac:dyDescent="0.2">
      <c r="A11680" s="159">
        <v>44456</v>
      </c>
      <c r="B11680" s="238">
        <v>44456</v>
      </c>
      <c r="C11680" s="160" t="s">
        <v>1234</v>
      </c>
      <c r="D11680" s="239">
        <f>VLOOKUP(Pag_Inicio_Corr_mas_casos[[#This Row],[Corregimiento]],Hoja3!$A$2:$D$676,4,0)</f>
        <v>60202</v>
      </c>
      <c r="E11680" s="160">
        <v>8</v>
      </c>
    </row>
    <row r="11681" spans="1:5" x14ac:dyDescent="0.2">
      <c r="A11681" s="159">
        <v>44456</v>
      </c>
      <c r="B11681" s="238">
        <v>44456</v>
      </c>
      <c r="C11681" s="160" t="s">
        <v>974</v>
      </c>
      <c r="D11681" s="239">
        <f>VLOOKUP(Pag_Inicio_Corr_mas_casos[[#This Row],[Corregimiento]],Hoja3!$A$2:$D$676,4,0)</f>
        <v>40203</v>
      </c>
      <c r="E11681" s="160">
        <v>8</v>
      </c>
    </row>
    <row r="11682" spans="1:5" x14ac:dyDescent="0.2">
      <c r="A11682" s="159">
        <v>44456</v>
      </c>
      <c r="B11682" s="238">
        <v>44456</v>
      </c>
      <c r="C11682" s="160" t="s">
        <v>1052</v>
      </c>
      <c r="D11682" s="239">
        <f>VLOOKUP(Pag_Inicio_Corr_mas_casos[[#This Row],[Corregimiento]],Hoja3!$A$2:$D$676,4,0)</f>
        <v>40201</v>
      </c>
      <c r="E11682" s="160">
        <v>8</v>
      </c>
    </row>
    <row r="11683" spans="1:5" x14ac:dyDescent="0.2">
      <c r="A11683" s="159">
        <v>44456</v>
      </c>
      <c r="B11683" s="238">
        <v>44456</v>
      </c>
      <c r="C11683" s="160" t="s">
        <v>1011</v>
      </c>
      <c r="D11683" s="239">
        <f>VLOOKUP(Pag_Inicio_Corr_mas_casos[[#This Row],[Corregimiento]],Hoja3!$A$2:$D$676,4,0)</f>
        <v>80809</v>
      </c>
      <c r="E11683" s="160">
        <v>8</v>
      </c>
    </row>
    <row r="11684" spans="1:5" x14ac:dyDescent="0.2">
      <c r="A11684" s="159">
        <v>44456</v>
      </c>
      <c r="B11684" s="238">
        <v>44456</v>
      </c>
      <c r="C11684" s="160" t="s">
        <v>970</v>
      </c>
      <c r="D11684" s="239">
        <f>VLOOKUP(Pag_Inicio_Corr_mas_casos[[#This Row],[Corregimiento]],Hoja3!$A$2:$D$676,4,0)</f>
        <v>40606</v>
      </c>
      <c r="E11684" s="160">
        <v>7</v>
      </c>
    </row>
    <row r="11685" spans="1:5" x14ac:dyDescent="0.2">
      <c r="A11685" s="159">
        <v>44456</v>
      </c>
      <c r="B11685" s="238">
        <v>44456</v>
      </c>
      <c r="C11685" s="160" t="s">
        <v>1348</v>
      </c>
      <c r="D11685" s="239">
        <f>VLOOKUP(Pag_Inicio_Corr_mas_casos[[#This Row],[Corregimiento]],Hoja3!$A$2:$D$676,4,0)</f>
        <v>91103</v>
      </c>
      <c r="E11685" s="160">
        <v>6</v>
      </c>
    </row>
    <row r="11686" spans="1:5" x14ac:dyDescent="0.2">
      <c r="A11686" s="159">
        <v>44456</v>
      </c>
      <c r="B11686" s="238">
        <v>44456</v>
      </c>
      <c r="C11686" s="160" t="s">
        <v>1033</v>
      </c>
      <c r="D11686" s="239">
        <f>VLOOKUP(Pag_Inicio_Corr_mas_casos[[#This Row],[Corregimiento]],Hoja3!$A$2:$D$676,4,0)</f>
        <v>91008</v>
      </c>
      <c r="E11686" s="160">
        <v>6</v>
      </c>
    </row>
    <row r="11687" spans="1:5" x14ac:dyDescent="0.2">
      <c r="A11687" s="159">
        <v>44456</v>
      </c>
      <c r="B11687" s="238">
        <v>44456</v>
      </c>
      <c r="C11687" s="160" t="s">
        <v>772</v>
      </c>
      <c r="D11687" s="239">
        <f>VLOOKUP(Pag_Inicio_Corr_mas_casos[[#This Row],[Corregimiento]],Hoja3!$A$2:$D$676,4,0)</f>
        <v>80821</v>
      </c>
      <c r="E11687" s="160">
        <v>6</v>
      </c>
    </row>
    <row r="11688" spans="1:5" x14ac:dyDescent="0.2">
      <c r="A11688" s="159">
        <v>44456</v>
      </c>
      <c r="B11688" s="238">
        <v>44456</v>
      </c>
      <c r="C11688" s="160" t="s">
        <v>1015</v>
      </c>
      <c r="D11688" s="239">
        <f>VLOOKUP(Pag_Inicio_Corr_mas_casos[[#This Row],[Corregimiento]],Hoja3!$A$2:$D$676,4,0)</f>
        <v>130702</v>
      </c>
      <c r="E11688" s="160">
        <v>6</v>
      </c>
    </row>
    <row r="11689" spans="1:5" x14ac:dyDescent="0.2">
      <c r="A11689" s="159">
        <v>44456</v>
      </c>
      <c r="B11689" s="238">
        <v>44456</v>
      </c>
      <c r="C11689" s="160" t="s">
        <v>947</v>
      </c>
      <c r="D11689" s="239">
        <f>VLOOKUP(Pag_Inicio_Corr_mas_casos[[#This Row],[Corregimiento]],Hoja3!$A$2:$D$676,4,0)</f>
        <v>80826</v>
      </c>
      <c r="E11689" s="160">
        <v>6</v>
      </c>
    </row>
    <row r="11690" spans="1:5" x14ac:dyDescent="0.2">
      <c r="A11690" s="159">
        <v>44456</v>
      </c>
      <c r="B11690" s="238">
        <v>44456</v>
      </c>
      <c r="C11690" s="160" t="s">
        <v>1073</v>
      </c>
      <c r="D11690" s="239">
        <f>VLOOKUP(Pag_Inicio_Corr_mas_casos[[#This Row],[Corregimiento]],Hoja3!$A$2:$D$676,4,0)</f>
        <v>30101</v>
      </c>
      <c r="E11690" s="160">
        <v>5</v>
      </c>
    </row>
    <row r="11691" spans="1:5" x14ac:dyDescent="0.2">
      <c r="A11691" s="159">
        <v>44456</v>
      </c>
      <c r="B11691" s="238">
        <v>44456</v>
      </c>
      <c r="C11691" s="160" t="s">
        <v>937</v>
      </c>
      <c r="D11691" s="239">
        <f>VLOOKUP(Pag_Inicio_Corr_mas_casos[[#This Row],[Corregimiento]],Hoja3!$A$2:$D$676,4,0)</f>
        <v>80810</v>
      </c>
      <c r="E11691" s="160">
        <v>5</v>
      </c>
    </row>
    <row r="11692" spans="1:5" x14ac:dyDescent="0.2">
      <c r="A11692" s="159">
        <v>44456</v>
      </c>
      <c r="B11692" s="238">
        <v>44456</v>
      </c>
      <c r="C11692" s="160" t="s">
        <v>953</v>
      </c>
      <c r="D11692" s="239">
        <f>VLOOKUP(Pag_Inicio_Corr_mas_casos[[#This Row],[Corregimiento]],Hoja3!$A$2:$D$676,4,0)</f>
        <v>80817</v>
      </c>
      <c r="E11692" s="160">
        <v>5</v>
      </c>
    </row>
    <row r="11693" spans="1:5" x14ac:dyDescent="0.2">
      <c r="A11693" s="159">
        <v>44456</v>
      </c>
      <c r="B11693" s="238">
        <v>44456</v>
      </c>
      <c r="C11693" s="160" t="s">
        <v>1032</v>
      </c>
      <c r="D11693" s="239">
        <f>VLOOKUP(Pag_Inicio_Corr_mas_casos[[#This Row],[Corregimiento]],Hoja3!$A$2:$D$676,4,0)</f>
        <v>30104</v>
      </c>
      <c r="E11693" s="160">
        <v>5</v>
      </c>
    </row>
    <row r="11694" spans="1:5" x14ac:dyDescent="0.2">
      <c r="A11694" s="159">
        <v>44456</v>
      </c>
      <c r="B11694" s="238">
        <v>44456</v>
      </c>
      <c r="C11694" s="160" t="s">
        <v>950</v>
      </c>
      <c r="D11694" s="239">
        <f>VLOOKUP(Pag_Inicio_Corr_mas_casos[[#This Row],[Corregimiento]],Hoja3!$A$2:$D$676,4,0)</f>
        <v>130107</v>
      </c>
      <c r="E11694" s="160">
        <v>5</v>
      </c>
    </row>
    <row r="11695" spans="1:5" x14ac:dyDescent="0.2">
      <c r="A11695" s="159">
        <v>44456</v>
      </c>
      <c r="B11695" s="238">
        <v>44456</v>
      </c>
      <c r="C11695" s="160" t="s">
        <v>944</v>
      </c>
      <c r="D11695" s="239">
        <f>VLOOKUP(Pag_Inicio_Corr_mas_casos[[#This Row],[Corregimiento]],Hoja3!$A$2:$D$676,4,0)</f>
        <v>130708</v>
      </c>
      <c r="E11695" s="160">
        <v>5</v>
      </c>
    </row>
    <row r="11696" spans="1:5" x14ac:dyDescent="0.2">
      <c r="A11696" s="47">
        <v>44457</v>
      </c>
      <c r="B11696" s="196">
        <v>44457</v>
      </c>
      <c r="C11696" s="48" t="s">
        <v>974</v>
      </c>
      <c r="D11696" s="197">
        <f>VLOOKUP(Pag_Inicio_Corr_mas_casos[[#This Row],[Corregimiento]],Hoja3!$A$2:$D$676,4,0)</f>
        <v>40203</v>
      </c>
      <c r="E11696" s="48">
        <v>10</v>
      </c>
    </row>
    <row r="11697" spans="1:5" x14ac:dyDescent="0.2">
      <c r="A11697" s="47">
        <v>44457</v>
      </c>
      <c r="B11697" s="196">
        <v>44457</v>
      </c>
      <c r="C11697" s="48" t="s">
        <v>938</v>
      </c>
      <c r="D11697" s="197">
        <f>VLOOKUP(Pag_Inicio_Corr_mas_casos[[#This Row],[Corregimiento]],Hoja3!$A$2:$D$676,4,0)</f>
        <v>130717</v>
      </c>
      <c r="E11697" s="48">
        <v>7</v>
      </c>
    </row>
    <row r="11698" spans="1:5" x14ac:dyDescent="0.2">
      <c r="A11698" s="47">
        <v>44457</v>
      </c>
      <c r="B11698" s="196">
        <v>44457</v>
      </c>
      <c r="C11698" s="48" t="s">
        <v>946</v>
      </c>
      <c r="D11698" s="197">
        <f>VLOOKUP(Pag_Inicio_Corr_mas_casos[[#This Row],[Corregimiento]],Hoja3!$A$2:$D$676,4,0)</f>
        <v>80814</v>
      </c>
      <c r="E11698" s="48">
        <v>7</v>
      </c>
    </row>
    <row r="11699" spans="1:5" x14ac:dyDescent="0.2">
      <c r="A11699" s="47">
        <v>44457</v>
      </c>
      <c r="B11699" s="196">
        <v>44457</v>
      </c>
      <c r="C11699" s="48" t="s">
        <v>942</v>
      </c>
      <c r="D11699" s="197">
        <f>VLOOKUP(Pag_Inicio_Corr_mas_casos[[#This Row],[Corregimiento]],Hoja3!$A$2:$D$676,4,0)</f>
        <v>80807</v>
      </c>
      <c r="E11699" s="48">
        <v>7</v>
      </c>
    </row>
    <row r="11700" spans="1:5" x14ac:dyDescent="0.2">
      <c r="A11700" s="47">
        <v>44457</v>
      </c>
      <c r="B11700" s="196">
        <v>44457</v>
      </c>
      <c r="C11700" s="48" t="s">
        <v>772</v>
      </c>
      <c r="D11700" s="197">
        <f>VLOOKUP(Pag_Inicio_Corr_mas_casos[[#This Row],[Corregimiento]],Hoja3!$A$2:$D$676,4,0)</f>
        <v>80821</v>
      </c>
      <c r="E11700" s="48">
        <v>6</v>
      </c>
    </row>
    <row r="11701" spans="1:5" x14ac:dyDescent="0.2">
      <c r="A11701" s="47">
        <v>44457</v>
      </c>
      <c r="B11701" s="196">
        <v>44457</v>
      </c>
      <c r="C11701" s="48" t="s">
        <v>953</v>
      </c>
      <c r="D11701" s="197">
        <f>VLOOKUP(Pag_Inicio_Corr_mas_casos[[#This Row],[Corregimiento]],Hoja3!$A$2:$D$676,4,0)</f>
        <v>80817</v>
      </c>
      <c r="E11701" s="48">
        <v>6</v>
      </c>
    </row>
    <row r="11702" spans="1:5" x14ac:dyDescent="0.2">
      <c r="A11702" s="47">
        <v>44457</v>
      </c>
      <c r="B11702" s="196">
        <v>44457</v>
      </c>
      <c r="C11702" s="48" t="s">
        <v>1052</v>
      </c>
      <c r="D11702" s="197">
        <f>VLOOKUP(Pag_Inicio_Corr_mas_casos[[#This Row],[Corregimiento]],Hoja3!$A$2:$D$676,4,0)</f>
        <v>40201</v>
      </c>
      <c r="E11702" s="48">
        <v>6</v>
      </c>
    </row>
    <row r="11703" spans="1:5" x14ac:dyDescent="0.2">
      <c r="A11703" s="47">
        <v>44457</v>
      </c>
      <c r="B11703" s="196">
        <v>44457</v>
      </c>
      <c r="C11703" s="48" t="s">
        <v>967</v>
      </c>
      <c r="D11703" s="197">
        <f>VLOOKUP(Pag_Inicio_Corr_mas_casos[[#This Row],[Corregimiento]],Hoja3!$A$2:$D$676,4,0)</f>
        <v>30107</v>
      </c>
      <c r="E11703" s="48">
        <v>6</v>
      </c>
    </row>
    <row r="11704" spans="1:5" x14ac:dyDescent="0.2">
      <c r="A11704" s="47">
        <v>44457</v>
      </c>
      <c r="B11704" s="196">
        <v>44457</v>
      </c>
      <c r="C11704" s="48" t="s">
        <v>1007</v>
      </c>
      <c r="D11704" s="197">
        <f>VLOOKUP(Pag_Inicio_Corr_mas_casos[[#This Row],[Corregimiento]],Hoja3!$A$2:$D$676,4,0)</f>
        <v>40612</v>
      </c>
      <c r="E11704" s="48">
        <v>6</v>
      </c>
    </row>
    <row r="11705" spans="1:5" x14ac:dyDescent="0.2">
      <c r="A11705" s="47">
        <v>44457</v>
      </c>
      <c r="B11705" s="196">
        <v>44457</v>
      </c>
      <c r="C11705" s="48" t="s">
        <v>1054</v>
      </c>
      <c r="D11705" s="197">
        <f>VLOOKUP(Pag_Inicio_Corr_mas_casos[[#This Row],[Corregimiento]],Hoja3!$A$2:$D$676,4,0)</f>
        <v>130102</v>
      </c>
      <c r="E11705" s="48">
        <v>6</v>
      </c>
    </row>
    <row r="11706" spans="1:5" x14ac:dyDescent="0.2">
      <c r="A11706" s="47">
        <v>44457</v>
      </c>
      <c r="B11706" s="196">
        <v>44457</v>
      </c>
      <c r="C11706" s="48" t="s">
        <v>1011</v>
      </c>
      <c r="D11706" s="197">
        <f>VLOOKUP(Pag_Inicio_Corr_mas_casos[[#This Row],[Corregimiento]],Hoja3!$A$2:$D$676,4,0)</f>
        <v>80809</v>
      </c>
      <c r="E11706" s="48">
        <v>5</v>
      </c>
    </row>
    <row r="11707" spans="1:5" x14ac:dyDescent="0.2">
      <c r="A11707" s="47">
        <v>44457</v>
      </c>
      <c r="B11707" s="196">
        <v>44457</v>
      </c>
      <c r="C11707" s="48" t="s">
        <v>1012</v>
      </c>
      <c r="D11707" s="197">
        <f>VLOOKUP(Pag_Inicio_Corr_mas_casos[[#This Row],[Corregimiento]],Hoja3!$A$2:$D$676,4,0)</f>
        <v>80819</v>
      </c>
      <c r="E11707" s="48">
        <v>5</v>
      </c>
    </row>
    <row r="11708" spans="1:5" x14ac:dyDescent="0.2">
      <c r="A11708" s="47">
        <v>44457</v>
      </c>
      <c r="B11708" s="196">
        <v>44457</v>
      </c>
      <c r="C11708" s="48" t="s">
        <v>1367</v>
      </c>
      <c r="D11708" s="197">
        <f>VLOOKUP(Pag_Inicio_Corr_mas_casos[[#This Row],[Corregimiento]],Hoja3!$A$2:$D$676,4,0)</f>
        <v>130714</v>
      </c>
      <c r="E11708" s="48">
        <v>5</v>
      </c>
    </row>
    <row r="11709" spans="1:5" x14ac:dyDescent="0.2">
      <c r="A11709" s="47">
        <v>44457</v>
      </c>
      <c r="B11709" s="196">
        <v>44457</v>
      </c>
      <c r="C11709" s="48" t="s">
        <v>1032</v>
      </c>
      <c r="D11709" s="197">
        <f>VLOOKUP(Pag_Inicio_Corr_mas_casos[[#This Row],[Corregimiento]],Hoja3!$A$2:$D$676,4,0)</f>
        <v>30104</v>
      </c>
      <c r="E11709" s="48">
        <v>5</v>
      </c>
    </row>
    <row r="11710" spans="1:5" x14ac:dyDescent="0.2">
      <c r="A11710" s="47">
        <v>44457</v>
      </c>
      <c r="B11710" s="196">
        <v>44457</v>
      </c>
      <c r="C11710" s="48" t="s">
        <v>1020</v>
      </c>
      <c r="D11710" s="197">
        <f>VLOOKUP(Pag_Inicio_Corr_mas_casos[[#This Row],[Corregimiento]],Hoja3!$A$2:$D$676,4,0)</f>
        <v>81002</v>
      </c>
      <c r="E11710" s="48">
        <v>5</v>
      </c>
    </row>
    <row r="11711" spans="1:5" x14ac:dyDescent="0.2">
      <c r="A11711" s="47">
        <v>44457</v>
      </c>
      <c r="B11711" s="196">
        <v>44457</v>
      </c>
      <c r="C11711" s="48" t="s">
        <v>1234</v>
      </c>
      <c r="D11711" s="197">
        <f>VLOOKUP(Pag_Inicio_Corr_mas_casos[[#This Row],[Corregimiento]],Hoja3!$A$2:$D$676,4,0)</f>
        <v>60202</v>
      </c>
      <c r="E11711" s="48">
        <v>5</v>
      </c>
    </row>
    <row r="11712" spans="1:5" x14ac:dyDescent="0.2">
      <c r="A11712" s="47">
        <v>44457</v>
      </c>
      <c r="B11712" s="196">
        <v>44457</v>
      </c>
      <c r="C11712" s="48" t="s">
        <v>1070</v>
      </c>
      <c r="D11712" s="197">
        <f>VLOOKUP(Pag_Inicio_Corr_mas_casos[[#This Row],[Corregimiento]],Hoja3!$A$2:$D$676,4,0)</f>
        <v>91011</v>
      </c>
      <c r="E11712" s="48">
        <v>5</v>
      </c>
    </row>
    <row r="11713" spans="1:5" x14ac:dyDescent="0.2">
      <c r="A11713" s="47">
        <v>44457</v>
      </c>
      <c r="B11713" s="196">
        <v>44457</v>
      </c>
      <c r="C11713" s="48" t="s">
        <v>1021</v>
      </c>
      <c r="D11713" s="197">
        <f>VLOOKUP(Pag_Inicio_Corr_mas_casos[[#This Row],[Corregimiento]],Hoja3!$A$2:$D$676,4,0)</f>
        <v>81003</v>
      </c>
      <c r="E11713" s="48">
        <v>5</v>
      </c>
    </row>
    <row r="11714" spans="1:5" x14ac:dyDescent="0.2">
      <c r="A11714" s="47">
        <v>44457</v>
      </c>
      <c r="B11714" s="196">
        <v>44457</v>
      </c>
      <c r="C11714" s="48" t="s">
        <v>1370</v>
      </c>
      <c r="D11714" s="197">
        <f>VLOOKUP(Pag_Inicio_Corr_mas_casos[[#This Row],[Corregimiento]],Hoja3!$A$2:$D$676,4,0)</f>
        <v>130408</v>
      </c>
      <c r="E11714" s="48">
        <v>5</v>
      </c>
    </row>
    <row r="11715" spans="1:5" x14ac:dyDescent="0.2">
      <c r="A11715" s="47">
        <v>44457</v>
      </c>
      <c r="B11715" s="196">
        <v>44457</v>
      </c>
      <c r="C11715" s="48" t="s">
        <v>1036</v>
      </c>
      <c r="D11715" s="197">
        <f>VLOOKUP(Pag_Inicio_Corr_mas_casos[[#This Row],[Corregimiento]],Hoja3!$A$2:$D$676,4,0)</f>
        <v>130106</v>
      </c>
      <c r="E11715" s="48">
        <v>4</v>
      </c>
    </row>
    <row r="11716" spans="1:5" x14ac:dyDescent="0.2">
      <c r="A11716" s="35">
        <v>44458</v>
      </c>
      <c r="B11716" s="188">
        <v>44458</v>
      </c>
      <c r="C11716" s="36" t="s">
        <v>1021</v>
      </c>
      <c r="D11716" s="189">
        <f>VLOOKUP(Pag_Inicio_Corr_mas_casos[[#This Row],[Corregimiento]],Hoja3!$A$2:$D$676,4,0)</f>
        <v>81003</v>
      </c>
      <c r="E11716" s="36">
        <v>12</v>
      </c>
    </row>
    <row r="11717" spans="1:5" x14ac:dyDescent="0.2">
      <c r="A11717" s="35">
        <v>44458</v>
      </c>
      <c r="B11717" s="188">
        <v>44458</v>
      </c>
      <c r="C11717" s="36" t="s">
        <v>953</v>
      </c>
      <c r="D11717" s="189">
        <f>VLOOKUP(Pag_Inicio_Corr_mas_casos[[#This Row],[Corregimiento]],Hoja3!$A$2:$D$676,4,0)</f>
        <v>80817</v>
      </c>
      <c r="E11717" s="36">
        <v>15</v>
      </c>
    </row>
    <row r="11718" spans="1:5" x14ac:dyDescent="0.2">
      <c r="A11718" s="35">
        <v>44458</v>
      </c>
      <c r="B11718" s="188">
        <v>44458</v>
      </c>
      <c r="C11718" s="36" t="s">
        <v>772</v>
      </c>
      <c r="D11718" s="189">
        <f>VLOOKUP(Pag_Inicio_Corr_mas_casos[[#This Row],[Corregimiento]],Hoja3!$A$2:$D$676,4,0)</f>
        <v>80821</v>
      </c>
      <c r="E11718" s="36">
        <v>9</v>
      </c>
    </row>
    <row r="11719" spans="1:5" x14ac:dyDescent="0.2">
      <c r="A11719" s="35">
        <v>44458</v>
      </c>
      <c r="B11719" s="188">
        <v>44458</v>
      </c>
      <c r="C11719" s="36" t="s">
        <v>1060</v>
      </c>
      <c r="D11719" s="189">
        <f>VLOOKUP(Pag_Inicio_Corr_mas_casos[[#This Row],[Corregimiento]],Hoja3!$A$2:$D$676,4,0)</f>
        <v>40601</v>
      </c>
      <c r="E11719" s="36">
        <v>8</v>
      </c>
    </row>
    <row r="11720" spans="1:5" x14ac:dyDescent="0.2">
      <c r="A11720" s="35">
        <v>44458</v>
      </c>
      <c r="B11720" s="188">
        <v>44458</v>
      </c>
      <c r="C11720" s="36" t="s">
        <v>947</v>
      </c>
      <c r="D11720" s="189">
        <f>VLOOKUP(Pag_Inicio_Corr_mas_casos[[#This Row],[Corregimiento]],Hoja3!$A$2:$D$676,4,0)</f>
        <v>80826</v>
      </c>
      <c r="E11720" s="36">
        <v>8</v>
      </c>
    </row>
    <row r="11721" spans="1:5" x14ac:dyDescent="0.2">
      <c r="A11721" s="35">
        <v>44458</v>
      </c>
      <c r="B11721" s="188">
        <v>44458</v>
      </c>
      <c r="C11721" s="36" t="s">
        <v>1046</v>
      </c>
      <c r="D11721" s="189">
        <f>VLOOKUP(Pag_Inicio_Corr_mas_casos[[#This Row],[Corregimiento]],Hoja3!$A$2:$D$676,4,0)</f>
        <v>80812</v>
      </c>
      <c r="E11721" s="36">
        <v>7</v>
      </c>
    </row>
    <row r="11722" spans="1:5" x14ac:dyDescent="0.2">
      <c r="A11722" s="35">
        <v>44458</v>
      </c>
      <c r="B11722" s="188">
        <v>44458</v>
      </c>
      <c r="C11722" s="36" t="s">
        <v>948</v>
      </c>
      <c r="D11722" s="189">
        <f>VLOOKUP(Pag_Inicio_Corr_mas_casos[[#This Row],[Corregimiento]],Hoja3!$A$2:$D$676,4,0)</f>
        <v>80811</v>
      </c>
      <c r="E11722" s="36">
        <v>7</v>
      </c>
    </row>
    <row r="11723" spans="1:5" x14ac:dyDescent="0.2">
      <c r="A11723" s="35">
        <v>44458</v>
      </c>
      <c r="B11723" s="188">
        <v>44458</v>
      </c>
      <c r="C11723" s="36" t="s">
        <v>1019</v>
      </c>
      <c r="D11723" s="189">
        <f>VLOOKUP(Pag_Inicio_Corr_mas_casos[[#This Row],[Corregimiento]],Hoja3!$A$2:$D$676,4,0)</f>
        <v>81001</v>
      </c>
      <c r="E11723" s="36">
        <v>6</v>
      </c>
    </row>
    <row r="11724" spans="1:5" x14ac:dyDescent="0.2">
      <c r="A11724" s="35">
        <v>44458</v>
      </c>
      <c r="B11724" s="188">
        <v>44458</v>
      </c>
      <c r="C11724" s="36" t="s">
        <v>1065</v>
      </c>
      <c r="D11724" s="189">
        <f>VLOOKUP(Pag_Inicio_Corr_mas_casos[[#This Row],[Corregimiento]],Hoja3!$A$2:$D$676,4,0)</f>
        <v>30110</v>
      </c>
      <c r="E11724" s="36">
        <v>6</v>
      </c>
    </row>
    <row r="11725" spans="1:5" x14ac:dyDescent="0.2">
      <c r="A11725" s="35">
        <v>44458</v>
      </c>
      <c r="B11725" s="188">
        <v>44458</v>
      </c>
      <c r="C11725" s="36" t="s">
        <v>1132</v>
      </c>
      <c r="D11725" s="189">
        <f>VLOOKUP(Pag_Inicio_Corr_mas_casos[[#This Row],[Corregimiento]],Hoja3!$A$2:$D$676,4,0)</f>
        <v>40401</v>
      </c>
      <c r="E11725" s="36">
        <v>5</v>
      </c>
    </row>
    <row r="11726" spans="1:5" x14ac:dyDescent="0.2">
      <c r="A11726" s="35">
        <v>44458</v>
      </c>
      <c r="B11726" s="188">
        <v>44458</v>
      </c>
      <c r="C11726" s="36" t="s">
        <v>970</v>
      </c>
      <c r="D11726" s="189">
        <f>VLOOKUP(Pag_Inicio_Corr_mas_casos[[#This Row],[Corregimiento]],Hoja3!$A$2:$D$676,4,0)</f>
        <v>40606</v>
      </c>
      <c r="E11726" s="36">
        <v>5</v>
      </c>
    </row>
    <row r="11727" spans="1:5" x14ac:dyDescent="0.2">
      <c r="A11727" s="35">
        <v>44458</v>
      </c>
      <c r="B11727" s="188">
        <v>44458</v>
      </c>
      <c r="C11727" s="36" t="s">
        <v>1015</v>
      </c>
      <c r="D11727" s="189">
        <f>VLOOKUP(Pag_Inicio_Corr_mas_casos[[#This Row],[Corregimiento]],Hoja3!$A$2:$D$676,4,0)</f>
        <v>130702</v>
      </c>
      <c r="E11727" s="36">
        <v>5</v>
      </c>
    </row>
    <row r="11728" spans="1:5" x14ac:dyDescent="0.2">
      <c r="A11728" s="35">
        <v>44458</v>
      </c>
      <c r="B11728" s="188">
        <v>44458</v>
      </c>
      <c r="C11728" s="36" t="s">
        <v>940</v>
      </c>
      <c r="D11728" s="189">
        <f>VLOOKUP(Pag_Inicio_Corr_mas_casos[[#This Row],[Corregimiento]],Hoja3!$A$2:$D$676,4,0)</f>
        <v>80806</v>
      </c>
      <c r="E11728" s="36">
        <v>5</v>
      </c>
    </row>
    <row r="11729" spans="1:5" x14ac:dyDescent="0.2">
      <c r="A11729" s="35">
        <v>44458</v>
      </c>
      <c r="B11729" s="188">
        <v>44458</v>
      </c>
      <c r="C11729" s="36" t="s">
        <v>1011</v>
      </c>
      <c r="D11729" s="189">
        <f>VLOOKUP(Pag_Inicio_Corr_mas_casos[[#This Row],[Corregimiento]],Hoja3!$A$2:$D$676,4,0)</f>
        <v>80809</v>
      </c>
      <c r="E11729" s="36">
        <v>5</v>
      </c>
    </row>
    <row r="11730" spans="1:5" x14ac:dyDescent="0.2">
      <c r="A11730" s="35">
        <v>44458</v>
      </c>
      <c r="B11730" s="188">
        <v>44458</v>
      </c>
      <c r="C11730" s="36" t="s">
        <v>1032</v>
      </c>
      <c r="D11730" s="189">
        <f>VLOOKUP(Pag_Inicio_Corr_mas_casos[[#This Row],[Corregimiento]],Hoja3!$A$2:$D$676,4,0)</f>
        <v>30104</v>
      </c>
      <c r="E11730" s="36">
        <v>4</v>
      </c>
    </row>
    <row r="11731" spans="1:5" x14ac:dyDescent="0.2">
      <c r="A11731" s="35">
        <v>44458</v>
      </c>
      <c r="B11731" s="188">
        <v>44458</v>
      </c>
      <c r="C11731" s="36" t="s">
        <v>1089</v>
      </c>
      <c r="D11731" s="189">
        <f>VLOOKUP(Pag_Inicio_Corr_mas_casos[[#This Row],[Corregimiento]],Hoja3!$A$2:$D$676,4,0)</f>
        <v>80505</v>
      </c>
      <c r="E11731" s="36">
        <v>4</v>
      </c>
    </row>
    <row r="11732" spans="1:5" x14ac:dyDescent="0.2">
      <c r="A11732" s="35">
        <v>44458</v>
      </c>
      <c r="B11732" s="188">
        <v>44458</v>
      </c>
      <c r="C11732" s="36" t="s">
        <v>952</v>
      </c>
      <c r="D11732" s="189">
        <f>VLOOKUP(Pag_Inicio_Corr_mas_casos[[#This Row],[Corregimiento]],Hoja3!$A$2:$D$676,4,0)</f>
        <v>80820</v>
      </c>
      <c r="E11732" s="36">
        <v>4</v>
      </c>
    </row>
    <row r="11733" spans="1:5" x14ac:dyDescent="0.2">
      <c r="A11733" s="35">
        <v>44458</v>
      </c>
      <c r="B11733" s="188">
        <v>44458</v>
      </c>
      <c r="C11733" s="36" t="s">
        <v>1058</v>
      </c>
      <c r="D11733" s="189">
        <f>VLOOKUP(Pag_Inicio_Corr_mas_casos[[#This Row],[Corregimiento]],Hoja3!$A$2:$D$676,4,0)</f>
        <v>40501</v>
      </c>
      <c r="E11733" s="36">
        <v>4</v>
      </c>
    </row>
    <row r="11734" spans="1:5" x14ac:dyDescent="0.2">
      <c r="A11734" s="35">
        <v>44458</v>
      </c>
      <c r="B11734" s="188">
        <v>44458</v>
      </c>
      <c r="C11734" s="36" t="s">
        <v>937</v>
      </c>
      <c r="D11734" s="189">
        <f>VLOOKUP(Pag_Inicio_Corr_mas_casos[[#This Row],[Corregimiento]],Hoja3!$A$2:$D$676,4,0)</f>
        <v>80810</v>
      </c>
      <c r="E11734" s="36">
        <v>4</v>
      </c>
    </row>
    <row r="11735" spans="1:5" x14ac:dyDescent="0.2">
      <c r="A11735" s="47">
        <v>44459</v>
      </c>
      <c r="B11735" s="196">
        <v>44459</v>
      </c>
      <c r="C11735" s="48" t="s">
        <v>970</v>
      </c>
      <c r="D11735" s="197">
        <f>VLOOKUP(Pag_Inicio_Corr_mas_casos[[#This Row],[Corregimiento]],Hoja3!$A$2:$D$676,4,0)</f>
        <v>40606</v>
      </c>
      <c r="E11735" s="48">
        <v>8</v>
      </c>
    </row>
    <row r="11736" spans="1:5" x14ac:dyDescent="0.2">
      <c r="A11736" s="47">
        <v>44459</v>
      </c>
      <c r="B11736" s="196">
        <v>44459</v>
      </c>
      <c r="C11736" s="48" t="s">
        <v>1113</v>
      </c>
      <c r="D11736" s="197">
        <f>VLOOKUP(Pag_Inicio_Corr_mas_casos[[#This Row],[Corregimiento]],Hoja3!$A$2:$D$676,4,0)</f>
        <v>20307</v>
      </c>
      <c r="E11736" s="48">
        <v>6</v>
      </c>
    </row>
    <row r="11737" spans="1:5" x14ac:dyDescent="0.2">
      <c r="A11737" s="47">
        <v>44459</v>
      </c>
      <c r="B11737" s="196">
        <v>44459</v>
      </c>
      <c r="C11737" s="48" t="s">
        <v>1022</v>
      </c>
      <c r="D11737" s="197">
        <f>VLOOKUP(Pag_Inicio_Corr_mas_casos[[#This Row],[Corregimiento]],Hoja3!$A$2:$D$676,4,0)</f>
        <v>91001</v>
      </c>
      <c r="E11737" s="48">
        <v>6</v>
      </c>
    </row>
    <row r="11738" spans="1:5" x14ac:dyDescent="0.2">
      <c r="A11738" s="47">
        <v>44459</v>
      </c>
      <c r="B11738" s="196">
        <v>44459</v>
      </c>
      <c r="C11738" s="48" t="s">
        <v>974</v>
      </c>
      <c r="D11738" s="197">
        <f>VLOOKUP(Pag_Inicio_Corr_mas_casos[[#This Row],[Corregimiento]],Hoja3!$A$2:$D$676,4,0)</f>
        <v>40203</v>
      </c>
      <c r="E11738" s="48">
        <v>5</v>
      </c>
    </row>
    <row r="11739" spans="1:5" x14ac:dyDescent="0.2">
      <c r="A11739" s="47">
        <v>44459</v>
      </c>
      <c r="B11739" s="196">
        <v>44459</v>
      </c>
      <c r="C11739" s="48" t="s">
        <v>946</v>
      </c>
      <c r="D11739" s="197">
        <f>VLOOKUP(Pag_Inicio_Corr_mas_casos[[#This Row],[Corregimiento]],Hoja3!$A$2:$D$676,4,0)</f>
        <v>80814</v>
      </c>
      <c r="E11739" s="48">
        <v>4</v>
      </c>
    </row>
    <row r="11740" spans="1:5" x14ac:dyDescent="0.2">
      <c r="A11740" s="47">
        <v>44459</v>
      </c>
      <c r="B11740" s="196">
        <v>44459</v>
      </c>
      <c r="C11740" s="48" t="s">
        <v>1129</v>
      </c>
      <c r="D11740" s="197">
        <f>VLOOKUP(Pag_Inicio_Corr_mas_casos[[#This Row],[Corregimiento]],Hoja3!$A$2:$D$676,4,0)</f>
        <v>40204</v>
      </c>
      <c r="E11740" s="48">
        <v>4</v>
      </c>
    </row>
    <row r="11741" spans="1:5" x14ac:dyDescent="0.2">
      <c r="A11741" s="47">
        <v>44459</v>
      </c>
      <c r="B11741" s="196">
        <v>44459</v>
      </c>
      <c r="C11741" s="48" t="s">
        <v>1023</v>
      </c>
      <c r="D11741" s="197">
        <f>VLOOKUP(Pag_Inicio_Corr_mas_casos[[#This Row],[Corregimiento]],Hoja3!$A$2:$D$676,4,0)</f>
        <v>30111</v>
      </c>
      <c r="E11741" s="48">
        <v>4</v>
      </c>
    </row>
    <row r="11742" spans="1:5" x14ac:dyDescent="0.2">
      <c r="A11742" s="47">
        <v>44459</v>
      </c>
      <c r="B11742" s="196">
        <v>44459</v>
      </c>
      <c r="C11742" s="48" t="s">
        <v>940</v>
      </c>
      <c r="D11742" s="197">
        <f>VLOOKUP(Pag_Inicio_Corr_mas_casos[[#This Row],[Corregimiento]],Hoja3!$A$2:$D$676,4,0)</f>
        <v>80806</v>
      </c>
      <c r="E11742" s="48">
        <v>4</v>
      </c>
    </row>
    <row r="11743" spans="1:5" x14ac:dyDescent="0.2">
      <c r="A11743" s="47">
        <v>44459</v>
      </c>
      <c r="B11743" s="196">
        <v>44459</v>
      </c>
      <c r="C11743" s="48" t="s">
        <v>1003</v>
      </c>
      <c r="D11743" s="197">
        <f>VLOOKUP(Pag_Inicio_Corr_mas_casos[[#This Row],[Corregimiento]],Hoja3!$A$2:$D$676,4,0)</f>
        <v>40611</v>
      </c>
      <c r="E11743" s="48">
        <v>4</v>
      </c>
    </row>
    <row r="11744" spans="1:5" x14ac:dyDescent="0.2">
      <c r="A11744" s="47">
        <v>44459</v>
      </c>
      <c r="B11744" s="196">
        <v>44459</v>
      </c>
      <c r="C11744" s="48" t="s">
        <v>967</v>
      </c>
      <c r="D11744" s="197">
        <f>VLOOKUP(Pag_Inicio_Corr_mas_casos[[#This Row],[Corregimiento]],Hoja3!$A$2:$D$676,4,0)</f>
        <v>30107</v>
      </c>
      <c r="E11744" s="48">
        <v>4</v>
      </c>
    </row>
    <row r="11745" spans="1:5" x14ac:dyDescent="0.2">
      <c r="A11745" s="47">
        <v>44459</v>
      </c>
      <c r="B11745" s="196">
        <v>44459</v>
      </c>
      <c r="C11745" s="48" t="s">
        <v>1054</v>
      </c>
      <c r="D11745" s="197">
        <f>VLOOKUP(Pag_Inicio_Corr_mas_casos[[#This Row],[Corregimiento]],Hoja3!$A$2:$D$676,4,0)</f>
        <v>130102</v>
      </c>
      <c r="E11745" s="48">
        <v>4</v>
      </c>
    </row>
    <row r="11746" spans="1:5" x14ac:dyDescent="0.2">
      <c r="A11746" s="47">
        <v>44459</v>
      </c>
      <c r="B11746" s="196">
        <v>44459</v>
      </c>
      <c r="C11746" s="48" t="s">
        <v>957</v>
      </c>
      <c r="D11746" s="197">
        <f>VLOOKUP(Pag_Inicio_Corr_mas_casos[[#This Row],[Corregimiento]],Hoja3!$A$2:$D$676,4,0)</f>
        <v>130716</v>
      </c>
      <c r="E11746" s="48">
        <v>3</v>
      </c>
    </row>
    <row r="11747" spans="1:5" x14ac:dyDescent="0.2">
      <c r="A11747" s="47">
        <v>44459</v>
      </c>
      <c r="B11747" s="196">
        <v>44459</v>
      </c>
      <c r="C11747" s="48" t="s">
        <v>1036</v>
      </c>
      <c r="D11747" s="197">
        <f>VLOOKUP(Pag_Inicio_Corr_mas_casos[[#This Row],[Corregimiento]],Hoja3!$A$2:$D$676,4,0)</f>
        <v>130106</v>
      </c>
      <c r="E11747" s="48">
        <v>3</v>
      </c>
    </row>
    <row r="11748" spans="1:5" x14ac:dyDescent="0.2">
      <c r="A11748" s="47">
        <v>44459</v>
      </c>
      <c r="B11748" s="196">
        <v>44459</v>
      </c>
      <c r="C11748" s="48" t="s">
        <v>1007</v>
      </c>
      <c r="D11748" s="197">
        <f>VLOOKUP(Pag_Inicio_Corr_mas_casos[[#This Row],[Corregimiento]],Hoja3!$A$2:$D$676,4,0)</f>
        <v>40612</v>
      </c>
      <c r="E11748" s="48">
        <v>3</v>
      </c>
    </row>
    <row r="11749" spans="1:5" x14ac:dyDescent="0.2">
      <c r="A11749" s="47">
        <v>44459</v>
      </c>
      <c r="B11749" s="196">
        <v>44459</v>
      </c>
      <c r="C11749" s="48" t="s">
        <v>942</v>
      </c>
      <c r="D11749" s="197">
        <f>VLOOKUP(Pag_Inicio_Corr_mas_casos[[#This Row],[Corregimiento]],Hoja3!$A$2:$D$676,4,0)</f>
        <v>80807</v>
      </c>
      <c r="E11749" s="48">
        <v>3</v>
      </c>
    </row>
    <row r="11750" spans="1:5" x14ac:dyDescent="0.2">
      <c r="A11750" s="47">
        <v>44459</v>
      </c>
      <c r="B11750" s="196">
        <v>44459</v>
      </c>
      <c r="C11750" s="48" t="s">
        <v>1370</v>
      </c>
      <c r="D11750" s="197">
        <f>VLOOKUP(Pag_Inicio_Corr_mas_casos[[#This Row],[Corregimiento]],Hoja3!$A$2:$D$676,4,0)</f>
        <v>130408</v>
      </c>
      <c r="E11750" s="48">
        <v>3</v>
      </c>
    </row>
    <row r="11751" spans="1:5" x14ac:dyDescent="0.2">
      <c r="A11751" s="47">
        <v>44459</v>
      </c>
      <c r="B11751" s="196">
        <v>44459</v>
      </c>
      <c r="C11751" s="48" t="s">
        <v>1328</v>
      </c>
      <c r="D11751" s="197">
        <f>VLOOKUP(Pag_Inicio_Corr_mas_casos[[#This Row],[Corregimiento]],Hoja3!$A$2:$D$676,4,0)</f>
        <v>80502</v>
      </c>
      <c r="E11751" s="48">
        <v>3</v>
      </c>
    </row>
    <row r="11752" spans="1:5" x14ac:dyDescent="0.2">
      <c r="A11752" s="47">
        <v>44459</v>
      </c>
      <c r="B11752" s="196">
        <v>44459</v>
      </c>
      <c r="C11752" s="48" t="s">
        <v>1015</v>
      </c>
      <c r="D11752" s="197">
        <f>VLOOKUP(Pag_Inicio_Corr_mas_casos[[#This Row],[Corregimiento]],Hoja3!$A$2:$D$676,4,0)</f>
        <v>130702</v>
      </c>
      <c r="E11752" s="48">
        <v>3</v>
      </c>
    </row>
    <row r="11753" spans="1:5" x14ac:dyDescent="0.2">
      <c r="A11753" s="159">
        <v>44460</v>
      </c>
      <c r="B11753" s="238">
        <v>44460</v>
      </c>
      <c r="C11753" s="160" t="s">
        <v>948</v>
      </c>
      <c r="D11753" s="239">
        <f>VLOOKUP(Pag_Inicio_Corr_mas_casos[[#This Row],[Corregimiento]],Hoja3!$A$2:$D$676,4,0)</f>
        <v>80811</v>
      </c>
      <c r="E11753" s="160">
        <v>22</v>
      </c>
    </row>
    <row r="11754" spans="1:5" x14ac:dyDescent="0.2">
      <c r="A11754" s="159">
        <v>44460</v>
      </c>
      <c r="B11754" s="238">
        <v>44460</v>
      </c>
      <c r="C11754" s="160" t="s">
        <v>1046</v>
      </c>
      <c r="D11754" s="239">
        <f>VLOOKUP(Pag_Inicio_Corr_mas_casos[[#This Row],[Corregimiento]],Hoja3!$A$2:$D$676,4,0)</f>
        <v>80812</v>
      </c>
      <c r="E11754" s="160">
        <v>14</v>
      </c>
    </row>
    <row r="11755" spans="1:5" x14ac:dyDescent="0.2">
      <c r="A11755" s="159">
        <v>44460</v>
      </c>
      <c r="B11755" s="238">
        <v>44460</v>
      </c>
      <c r="C11755" s="160" t="s">
        <v>940</v>
      </c>
      <c r="D11755" s="239">
        <f>VLOOKUP(Pag_Inicio_Corr_mas_casos[[#This Row],[Corregimiento]],Hoja3!$A$2:$D$676,4,0)</f>
        <v>80806</v>
      </c>
      <c r="E11755" s="160">
        <v>11</v>
      </c>
    </row>
    <row r="11756" spans="1:5" x14ac:dyDescent="0.2">
      <c r="A11756" s="159">
        <v>44460</v>
      </c>
      <c r="B11756" s="238">
        <v>44460</v>
      </c>
      <c r="C11756" s="160" t="s">
        <v>967</v>
      </c>
      <c r="D11756" s="239">
        <f>VLOOKUP(Pag_Inicio_Corr_mas_casos[[#This Row],[Corregimiento]],Hoja3!$A$2:$D$676,4,0)</f>
        <v>30107</v>
      </c>
      <c r="E11756" s="160">
        <v>11</v>
      </c>
    </row>
    <row r="11757" spans="1:5" x14ac:dyDescent="0.2">
      <c r="A11757" s="159">
        <v>44460</v>
      </c>
      <c r="B11757" s="238">
        <v>44460</v>
      </c>
      <c r="C11757" s="160" t="s">
        <v>1007</v>
      </c>
      <c r="D11757" s="239">
        <f>VLOOKUP(Pag_Inicio_Corr_mas_casos[[#This Row],[Corregimiento]],Hoja3!$A$2:$D$676,4,0)</f>
        <v>40612</v>
      </c>
      <c r="E11757" s="160">
        <v>10</v>
      </c>
    </row>
    <row r="11758" spans="1:5" x14ac:dyDescent="0.2">
      <c r="A11758" s="159">
        <v>44460</v>
      </c>
      <c r="B11758" s="238">
        <v>44460</v>
      </c>
      <c r="C11758" s="160" t="s">
        <v>1012</v>
      </c>
      <c r="D11758" s="239">
        <f>VLOOKUP(Pag_Inicio_Corr_mas_casos[[#This Row],[Corregimiento]],Hoja3!$A$2:$D$676,4,0)</f>
        <v>80819</v>
      </c>
      <c r="E11758" s="160">
        <v>10</v>
      </c>
    </row>
    <row r="11759" spans="1:5" x14ac:dyDescent="0.2">
      <c r="A11759" s="159">
        <v>44460</v>
      </c>
      <c r="B11759" s="238">
        <v>44460</v>
      </c>
      <c r="C11759" s="160" t="s">
        <v>942</v>
      </c>
      <c r="D11759" s="239">
        <f>VLOOKUP(Pag_Inicio_Corr_mas_casos[[#This Row],[Corregimiento]],Hoja3!$A$2:$D$676,4,0)</f>
        <v>80807</v>
      </c>
      <c r="E11759" s="160">
        <v>8</v>
      </c>
    </row>
    <row r="11760" spans="1:5" x14ac:dyDescent="0.2">
      <c r="A11760" s="159">
        <v>44460</v>
      </c>
      <c r="B11760" s="238">
        <v>44460</v>
      </c>
      <c r="C11760" s="160" t="s">
        <v>1009</v>
      </c>
      <c r="D11760" s="239">
        <f>VLOOKUP(Pag_Inicio_Corr_mas_casos[[#This Row],[Corregimiento]],Hoja3!$A$2:$D$676,4,0)</f>
        <v>40608</v>
      </c>
      <c r="E11760" s="160">
        <v>8</v>
      </c>
    </row>
    <row r="11761" spans="1:5" x14ac:dyDescent="0.2">
      <c r="A11761" s="159">
        <v>44460</v>
      </c>
      <c r="B11761" s="238">
        <v>44460</v>
      </c>
      <c r="C11761" s="160" t="s">
        <v>1011</v>
      </c>
      <c r="D11761" s="239">
        <f>VLOOKUP(Pag_Inicio_Corr_mas_casos[[#This Row],[Corregimiento]],Hoja3!$A$2:$D$676,4,0)</f>
        <v>80809</v>
      </c>
      <c r="E11761" s="160">
        <v>8</v>
      </c>
    </row>
    <row r="11762" spans="1:5" x14ac:dyDescent="0.2">
      <c r="A11762" s="159">
        <v>44460</v>
      </c>
      <c r="B11762" s="238">
        <v>44460</v>
      </c>
      <c r="C11762" s="160" t="s">
        <v>1060</v>
      </c>
      <c r="D11762" s="239">
        <f>VLOOKUP(Pag_Inicio_Corr_mas_casos[[#This Row],[Corregimiento]],Hoja3!$A$2:$D$676,4,0)</f>
        <v>40601</v>
      </c>
      <c r="E11762" s="160">
        <v>8</v>
      </c>
    </row>
    <row r="11763" spans="1:5" x14ac:dyDescent="0.2">
      <c r="A11763" s="159">
        <v>44460</v>
      </c>
      <c r="B11763" s="238">
        <v>44460</v>
      </c>
      <c r="C11763" s="160" t="s">
        <v>1023</v>
      </c>
      <c r="D11763" s="239">
        <f>VLOOKUP(Pag_Inicio_Corr_mas_casos[[#This Row],[Corregimiento]],Hoja3!$A$2:$D$676,4,0)</f>
        <v>30111</v>
      </c>
      <c r="E11763" s="160">
        <v>7</v>
      </c>
    </row>
    <row r="11764" spans="1:5" x14ac:dyDescent="0.2">
      <c r="A11764" s="159">
        <v>44460</v>
      </c>
      <c r="B11764" s="238">
        <v>44460</v>
      </c>
      <c r="C11764" s="160" t="s">
        <v>939</v>
      </c>
      <c r="D11764" s="239">
        <f>VLOOKUP(Pag_Inicio_Corr_mas_casos[[#This Row],[Corregimiento]],Hoja3!$A$2:$D$676,4,0)</f>
        <v>81009</v>
      </c>
      <c r="E11764" s="160">
        <v>7</v>
      </c>
    </row>
    <row r="11765" spans="1:5" x14ac:dyDescent="0.2">
      <c r="A11765" s="159">
        <v>44460</v>
      </c>
      <c r="B11765" s="238">
        <v>44460</v>
      </c>
      <c r="C11765" s="160" t="s">
        <v>1094</v>
      </c>
      <c r="D11765" s="239">
        <f>VLOOKUP(Pag_Inicio_Corr_mas_casos[[#This Row],[Corregimiento]],Hoja3!$A$2:$D$676,4,0)</f>
        <v>30109</v>
      </c>
      <c r="E11765" s="160">
        <v>7</v>
      </c>
    </row>
    <row r="11766" spans="1:5" x14ac:dyDescent="0.2">
      <c r="A11766" s="159">
        <v>44460</v>
      </c>
      <c r="B11766" s="238">
        <v>44460</v>
      </c>
      <c r="C11766" s="160" t="s">
        <v>1015</v>
      </c>
      <c r="D11766" s="239">
        <f>VLOOKUP(Pag_Inicio_Corr_mas_casos[[#This Row],[Corregimiento]],Hoja3!$A$2:$D$676,4,0)</f>
        <v>130702</v>
      </c>
      <c r="E11766" s="160">
        <v>6</v>
      </c>
    </row>
    <row r="11767" spans="1:5" x14ac:dyDescent="0.2">
      <c r="A11767" s="159">
        <v>44460</v>
      </c>
      <c r="B11767" s="238">
        <v>44460</v>
      </c>
      <c r="C11767" s="160" t="s">
        <v>951</v>
      </c>
      <c r="D11767" s="239">
        <f>VLOOKUP(Pag_Inicio_Corr_mas_casos[[#This Row],[Corregimiento]],Hoja3!$A$2:$D$676,4,0)</f>
        <v>80813</v>
      </c>
      <c r="E11767" s="160">
        <v>6</v>
      </c>
    </row>
    <row r="11768" spans="1:5" x14ac:dyDescent="0.2">
      <c r="A11768" s="159">
        <v>44460</v>
      </c>
      <c r="B11768" s="238">
        <v>44460</v>
      </c>
      <c r="C11768" s="160" t="s">
        <v>1021</v>
      </c>
      <c r="D11768" s="239">
        <f>VLOOKUP(Pag_Inicio_Corr_mas_casos[[#This Row],[Corregimiento]],Hoja3!$A$2:$D$676,4,0)</f>
        <v>81003</v>
      </c>
      <c r="E11768" s="160">
        <v>6</v>
      </c>
    </row>
    <row r="11769" spans="1:5" x14ac:dyDescent="0.2">
      <c r="A11769" s="159">
        <v>44460</v>
      </c>
      <c r="B11769" s="238">
        <v>44460</v>
      </c>
      <c r="C11769" s="160" t="s">
        <v>957</v>
      </c>
      <c r="D11769" s="239">
        <f>VLOOKUP(Pag_Inicio_Corr_mas_casos[[#This Row],[Corregimiento]],Hoja3!$A$2:$D$676,4,0)</f>
        <v>130716</v>
      </c>
      <c r="E11769" s="160">
        <v>5</v>
      </c>
    </row>
    <row r="11770" spans="1:5" x14ac:dyDescent="0.2">
      <c r="A11770" s="159">
        <v>44460</v>
      </c>
      <c r="B11770" s="238">
        <v>44460</v>
      </c>
      <c r="C11770" s="160" t="s">
        <v>1036</v>
      </c>
      <c r="D11770" s="239">
        <f>VLOOKUP(Pag_Inicio_Corr_mas_casos[[#This Row],[Corregimiento]],Hoja3!$A$2:$D$676,4,0)</f>
        <v>130106</v>
      </c>
      <c r="E11770" s="160">
        <v>5</v>
      </c>
    </row>
    <row r="11771" spans="1:5" x14ac:dyDescent="0.2">
      <c r="A11771" s="159">
        <v>44460</v>
      </c>
      <c r="B11771" s="238">
        <v>44460</v>
      </c>
      <c r="C11771" s="160" t="s">
        <v>1065</v>
      </c>
      <c r="D11771" s="239">
        <f>VLOOKUP(Pag_Inicio_Corr_mas_casos[[#This Row],[Corregimiento]],Hoja3!$A$2:$D$676,4,0)</f>
        <v>30110</v>
      </c>
      <c r="E11771" s="160">
        <v>5</v>
      </c>
    </row>
    <row r="11772" spans="1:5" x14ac:dyDescent="0.2">
      <c r="A11772" s="159">
        <v>44460</v>
      </c>
      <c r="B11772" s="238">
        <v>44460</v>
      </c>
      <c r="C11772" s="160" t="s">
        <v>1371</v>
      </c>
      <c r="D11772" s="239">
        <f>VLOOKUP(Pag_Inicio_Corr_mas_casos[[#This Row],[Corregimiento]],Hoja3!$A$2:$D$676,4,0)</f>
        <v>30501</v>
      </c>
      <c r="E11772" s="160">
        <v>5</v>
      </c>
    </row>
    <row r="11773" spans="1:5" x14ac:dyDescent="0.2">
      <c r="A11773" s="47">
        <v>44461</v>
      </c>
      <c r="B11773" s="196">
        <v>44461</v>
      </c>
      <c r="C11773" s="48" t="s">
        <v>1011</v>
      </c>
      <c r="D11773" s="197">
        <f>VLOOKUP(Pag_Inicio_Corr_mas_casos[[#This Row],[Corregimiento]],Hoja3!$A$2:$D$676,4,0)</f>
        <v>80809</v>
      </c>
      <c r="E11773" s="48">
        <v>25</v>
      </c>
    </row>
    <row r="11774" spans="1:5" x14ac:dyDescent="0.2">
      <c r="A11774" s="47">
        <v>44461</v>
      </c>
      <c r="B11774" s="196">
        <v>44461</v>
      </c>
      <c r="C11774" s="48" t="s">
        <v>967</v>
      </c>
      <c r="D11774" s="197">
        <f>VLOOKUP(Pag_Inicio_Corr_mas_casos[[#This Row],[Corregimiento]],Hoja3!$A$2:$D$676,4,0)</f>
        <v>30107</v>
      </c>
      <c r="E11774" s="48">
        <v>18</v>
      </c>
    </row>
    <row r="11775" spans="1:5" x14ac:dyDescent="0.2">
      <c r="A11775" s="47">
        <v>44461</v>
      </c>
      <c r="B11775" s="196">
        <v>44461</v>
      </c>
      <c r="C11775" s="48" t="s">
        <v>977</v>
      </c>
      <c r="D11775" s="197">
        <f>VLOOKUP(Pag_Inicio_Corr_mas_casos[[#This Row],[Corregimiento]],Hoja3!$A$2:$D$676,4,0)</f>
        <v>80803</v>
      </c>
      <c r="E11775" s="48">
        <v>17</v>
      </c>
    </row>
    <row r="11776" spans="1:5" x14ac:dyDescent="0.2">
      <c r="A11776" s="47">
        <v>44461</v>
      </c>
      <c r="B11776" s="196">
        <v>44461</v>
      </c>
      <c r="C11776" s="48" t="s">
        <v>937</v>
      </c>
      <c r="D11776" s="197">
        <f>VLOOKUP(Pag_Inicio_Corr_mas_casos[[#This Row],[Corregimiento]],Hoja3!$A$2:$D$676,4,0)</f>
        <v>80810</v>
      </c>
      <c r="E11776" s="48">
        <v>13</v>
      </c>
    </row>
    <row r="11777" spans="1:5" x14ac:dyDescent="0.2">
      <c r="A11777" s="47">
        <v>44461</v>
      </c>
      <c r="B11777" s="196">
        <v>44461</v>
      </c>
      <c r="C11777" s="48" t="s">
        <v>1000</v>
      </c>
      <c r="D11777" s="197">
        <f>VLOOKUP(Pag_Inicio_Corr_mas_casos[[#This Row],[Corregimiento]],Hoja3!$A$2:$D$676,4,0)</f>
        <v>80805</v>
      </c>
      <c r="E11777" s="48">
        <v>10</v>
      </c>
    </row>
    <row r="11778" spans="1:5" x14ac:dyDescent="0.2">
      <c r="A11778" s="47">
        <v>44461</v>
      </c>
      <c r="B11778" s="196">
        <v>44461</v>
      </c>
      <c r="C11778" s="48" t="s">
        <v>1009</v>
      </c>
      <c r="D11778" s="197">
        <f>VLOOKUP(Pag_Inicio_Corr_mas_casos[[#This Row],[Corregimiento]],Hoja3!$A$2:$D$676,4,0)</f>
        <v>40608</v>
      </c>
      <c r="E11778" s="48">
        <v>8</v>
      </c>
    </row>
    <row r="11779" spans="1:5" x14ac:dyDescent="0.2">
      <c r="A11779" s="47">
        <v>44461</v>
      </c>
      <c r="B11779" s="196">
        <v>44461</v>
      </c>
      <c r="C11779" s="48" t="s">
        <v>772</v>
      </c>
      <c r="D11779" s="197">
        <f>VLOOKUP(Pag_Inicio_Corr_mas_casos[[#This Row],[Corregimiento]],Hoja3!$A$2:$D$676,4,0)</f>
        <v>80821</v>
      </c>
      <c r="E11779" s="48">
        <v>8</v>
      </c>
    </row>
    <row r="11780" spans="1:5" x14ac:dyDescent="0.2">
      <c r="A11780" s="47">
        <v>44461</v>
      </c>
      <c r="B11780" s="196">
        <v>44461</v>
      </c>
      <c r="C11780" s="48" t="s">
        <v>942</v>
      </c>
      <c r="D11780" s="197">
        <f>VLOOKUP(Pag_Inicio_Corr_mas_casos[[#This Row],[Corregimiento]],Hoja3!$A$2:$D$676,4,0)</f>
        <v>80807</v>
      </c>
      <c r="E11780" s="48">
        <v>8</v>
      </c>
    </row>
    <row r="11781" spans="1:5" x14ac:dyDescent="0.2">
      <c r="A11781" s="47">
        <v>44461</v>
      </c>
      <c r="B11781" s="196">
        <v>44461</v>
      </c>
      <c r="C11781" s="48" t="s">
        <v>964</v>
      </c>
      <c r="D11781" s="197">
        <f>VLOOKUP(Pag_Inicio_Corr_mas_casos[[#This Row],[Corregimiento]],Hoja3!$A$2:$D$676,4,0)</f>
        <v>30113</v>
      </c>
      <c r="E11781" s="48">
        <v>7</v>
      </c>
    </row>
    <row r="11782" spans="1:5" x14ac:dyDescent="0.2">
      <c r="A11782" s="47">
        <v>44461</v>
      </c>
      <c r="B11782" s="196">
        <v>44461</v>
      </c>
      <c r="C11782" s="48" t="s">
        <v>1027</v>
      </c>
      <c r="D11782" s="197">
        <f>VLOOKUP(Pag_Inicio_Corr_mas_casos[[#This Row],[Corregimiento]],Hoja3!$A$2:$D$676,4,0)</f>
        <v>30103</v>
      </c>
      <c r="E11782" s="48">
        <v>7</v>
      </c>
    </row>
    <row r="11783" spans="1:5" x14ac:dyDescent="0.2">
      <c r="A11783" s="47">
        <v>44461</v>
      </c>
      <c r="B11783" s="196">
        <v>44461</v>
      </c>
      <c r="C11783" s="48" t="s">
        <v>1022</v>
      </c>
      <c r="D11783" s="197">
        <f>VLOOKUP(Pag_Inicio_Corr_mas_casos[[#This Row],[Corregimiento]],Hoja3!$A$2:$D$676,4,0)</f>
        <v>91001</v>
      </c>
      <c r="E11783" s="48">
        <v>7</v>
      </c>
    </row>
    <row r="11784" spans="1:5" x14ac:dyDescent="0.2">
      <c r="A11784" s="47">
        <v>44461</v>
      </c>
      <c r="B11784" s="196">
        <v>44461</v>
      </c>
      <c r="C11784" s="48" t="s">
        <v>1060</v>
      </c>
      <c r="D11784" s="197">
        <f>VLOOKUP(Pag_Inicio_Corr_mas_casos[[#This Row],[Corregimiento]],Hoja3!$A$2:$D$676,4,0)</f>
        <v>40601</v>
      </c>
      <c r="E11784" s="48">
        <v>7</v>
      </c>
    </row>
    <row r="11785" spans="1:5" x14ac:dyDescent="0.2">
      <c r="A11785" s="47">
        <v>44461</v>
      </c>
      <c r="B11785" s="196">
        <v>44461</v>
      </c>
      <c r="C11785" s="48" t="s">
        <v>1029</v>
      </c>
      <c r="D11785" s="197">
        <f>VLOOKUP(Pag_Inicio_Corr_mas_casos[[#This Row],[Corregimiento]],Hoja3!$A$2:$D$676,4,0)</f>
        <v>20609</v>
      </c>
      <c r="E11785" s="48">
        <v>7</v>
      </c>
    </row>
    <row r="11786" spans="1:5" x14ac:dyDescent="0.2">
      <c r="A11786" s="47">
        <v>44461</v>
      </c>
      <c r="B11786" s="196">
        <v>44461</v>
      </c>
      <c r="C11786" s="48" t="s">
        <v>1032</v>
      </c>
      <c r="D11786" s="197">
        <f>VLOOKUP(Pag_Inicio_Corr_mas_casos[[#This Row],[Corregimiento]],Hoja3!$A$2:$D$676,4,0)</f>
        <v>30104</v>
      </c>
      <c r="E11786" s="48">
        <v>6</v>
      </c>
    </row>
    <row r="11787" spans="1:5" x14ac:dyDescent="0.2">
      <c r="A11787" s="47">
        <v>44461</v>
      </c>
      <c r="B11787" s="196">
        <v>44461</v>
      </c>
      <c r="C11787" s="48" t="s">
        <v>1054</v>
      </c>
      <c r="D11787" s="197">
        <f>VLOOKUP(Pag_Inicio_Corr_mas_casos[[#This Row],[Corregimiento]],Hoja3!$A$2:$D$676,4,0)</f>
        <v>130102</v>
      </c>
      <c r="E11787" s="48">
        <v>6</v>
      </c>
    </row>
    <row r="11788" spans="1:5" x14ac:dyDescent="0.2">
      <c r="A11788" s="47">
        <v>44461</v>
      </c>
      <c r="B11788" s="196">
        <v>44461</v>
      </c>
      <c r="C11788" s="48" t="s">
        <v>1078</v>
      </c>
      <c r="D11788" s="197">
        <f>VLOOKUP(Pag_Inicio_Corr_mas_casos[[#This Row],[Corregimiento]],Hoja3!$A$2:$D$676,4,0)</f>
        <v>40503</v>
      </c>
      <c r="E11788" s="48">
        <v>6</v>
      </c>
    </row>
    <row r="11789" spans="1:5" x14ac:dyDescent="0.2">
      <c r="A11789" s="47">
        <v>44461</v>
      </c>
      <c r="B11789" s="196">
        <v>44461</v>
      </c>
      <c r="C11789" s="48" t="s">
        <v>940</v>
      </c>
      <c r="D11789" s="197">
        <f>VLOOKUP(Pag_Inicio_Corr_mas_casos[[#This Row],[Corregimiento]],Hoja3!$A$2:$D$676,4,0)</f>
        <v>80806</v>
      </c>
      <c r="E11789" s="48">
        <v>5</v>
      </c>
    </row>
    <row r="11790" spans="1:5" x14ac:dyDescent="0.2">
      <c r="A11790" s="47">
        <v>44461</v>
      </c>
      <c r="B11790" s="196">
        <v>44461</v>
      </c>
      <c r="C11790" s="48" t="s">
        <v>939</v>
      </c>
      <c r="D11790" s="197">
        <f>VLOOKUP(Pag_Inicio_Corr_mas_casos[[#This Row],[Corregimiento]],Hoja3!$A$2:$D$676,4,0)</f>
        <v>81009</v>
      </c>
      <c r="E11790" s="48">
        <v>5</v>
      </c>
    </row>
    <row r="11791" spans="1:5" x14ac:dyDescent="0.2">
      <c r="A11791" s="47">
        <v>44461</v>
      </c>
      <c r="B11791" s="196">
        <v>44461</v>
      </c>
      <c r="C11791" s="48" t="s">
        <v>1073</v>
      </c>
      <c r="D11791" s="197">
        <f>VLOOKUP(Pag_Inicio_Corr_mas_casos[[#This Row],[Corregimiento]],Hoja3!$A$2:$D$676,4,0)</f>
        <v>30101</v>
      </c>
      <c r="E11791" s="48">
        <v>5</v>
      </c>
    </row>
    <row r="11792" spans="1:5" x14ac:dyDescent="0.2">
      <c r="A11792" s="47">
        <v>44461</v>
      </c>
      <c r="B11792" s="196">
        <v>44461</v>
      </c>
      <c r="C11792" s="48" t="s">
        <v>953</v>
      </c>
      <c r="D11792" s="197">
        <f>VLOOKUP(Pag_Inicio_Corr_mas_casos[[#This Row],[Corregimiento]],Hoja3!$A$2:$D$676,4,0)</f>
        <v>80817</v>
      </c>
      <c r="E11792" s="48">
        <v>5</v>
      </c>
    </row>
    <row r="11793" spans="1:5" x14ac:dyDescent="0.2">
      <c r="A11793" s="35">
        <v>44462</v>
      </c>
      <c r="B11793" s="36">
        <v>44462</v>
      </c>
      <c r="C11793" s="36" t="s">
        <v>948</v>
      </c>
      <c r="D11793" s="189">
        <f>VLOOKUP(Pag_Inicio_Corr_mas_casos[[#This Row],[Corregimiento]],Hoja3!$A$2:$D$676,4,0)</f>
        <v>80811</v>
      </c>
      <c r="E11793" s="36">
        <v>17</v>
      </c>
    </row>
    <row r="11794" spans="1:5" x14ac:dyDescent="0.2">
      <c r="A11794" s="35">
        <v>44462</v>
      </c>
      <c r="B11794" s="188">
        <v>44462</v>
      </c>
      <c r="C11794" s="36" t="s">
        <v>1046</v>
      </c>
      <c r="D11794" s="189">
        <f>VLOOKUP(Pag_Inicio_Corr_mas_casos[[#This Row],[Corregimiento]],Hoja3!$A$2:$D$676,4,0)</f>
        <v>80812</v>
      </c>
      <c r="E11794" s="36">
        <v>13</v>
      </c>
    </row>
    <row r="11795" spans="1:5" x14ac:dyDescent="0.2">
      <c r="A11795" s="35">
        <v>44462</v>
      </c>
      <c r="B11795" s="188">
        <v>44462</v>
      </c>
      <c r="C11795" s="36" t="s">
        <v>1012</v>
      </c>
      <c r="D11795" s="189">
        <f>VLOOKUP(Pag_Inicio_Corr_mas_casos[[#This Row],[Corregimiento]],Hoja3!$A$2:$D$676,4,0)</f>
        <v>80819</v>
      </c>
      <c r="E11795" s="36">
        <v>11</v>
      </c>
    </row>
    <row r="11796" spans="1:5" x14ac:dyDescent="0.2">
      <c r="A11796" s="35">
        <v>44462</v>
      </c>
      <c r="B11796" s="188">
        <v>44462</v>
      </c>
      <c r="C11796" s="36" t="s">
        <v>1060</v>
      </c>
      <c r="D11796" s="189">
        <f>VLOOKUP(Pag_Inicio_Corr_mas_casos[[#This Row],[Corregimiento]],Hoja3!$A$2:$D$676,4,0)</f>
        <v>40601</v>
      </c>
      <c r="E11796" s="36">
        <v>11</v>
      </c>
    </row>
    <row r="11797" spans="1:5" x14ac:dyDescent="0.2">
      <c r="A11797" s="35">
        <v>44462</v>
      </c>
      <c r="B11797" s="188">
        <v>44462</v>
      </c>
      <c r="C11797" s="36" t="s">
        <v>967</v>
      </c>
      <c r="D11797" s="189">
        <f>VLOOKUP(Pag_Inicio_Corr_mas_casos[[#This Row],[Corregimiento]],Hoja3!$A$2:$D$676,4,0)</f>
        <v>30107</v>
      </c>
      <c r="E11797" s="36">
        <v>10</v>
      </c>
    </row>
    <row r="11798" spans="1:5" x14ac:dyDescent="0.2">
      <c r="A11798" s="35">
        <v>44462</v>
      </c>
      <c r="B11798" s="188">
        <v>44462</v>
      </c>
      <c r="C11798" s="36" t="s">
        <v>1011</v>
      </c>
      <c r="D11798" s="189">
        <f>VLOOKUP(Pag_Inicio_Corr_mas_casos[[#This Row],[Corregimiento]],Hoja3!$A$2:$D$676,4,0)</f>
        <v>80809</v>
      </c>
      <c r="E11798" s="36">
        <v>9</v>
      </c>
    </row>
    <row r="11799" spans="1:5" x14ac:dyDescent="0.2">
      <c r="A11799" s="35">
        <v>44462</v>
      </c>
      <c r="B11799" s="188">
        <v>44462</v>
      </c>
      <c r="C11799" s="36" t="s">
        <v>1032</v>
      </c>
      <c r="D11799" s="189">
        <f>VLOOKUP(Pag_Inicio_Corr_mas_casos[[#This Row],[Corregimiento]],Hoja3!$A$2:$D$676,4,0)</f>
        <v>30104</v>
      </c>
      <c r="E11799" s="36">
        <v>9</v>
      </c>
    </row>
    <row r="11800" spans="1:5" x14ac:dyDescent="0.2">
      <c r="A11800" s="35">
        <v>44462</v>
      </c>
      <c r="B11800" s="188">
        <v>44462</v>
      </c>
      <c r="C11800" s="36" t="s">
        <v>974</v>
      </c>
      <c r="D11800" s="189">
        <f>VLOOKUP(Pag_Inicio_Corr_mas_casos[[#This Row],[Corregimiento]],Hoja3!$A$2:$D$676,4,0)</f>
        <v>40203</v>
      </c>
      <c r="E11800" s="36">
        <v>8</v>
      </c>
    </row>
    <row r="11801" spans="1:5" x14ac:dyDescent="0.2">
      <c r="A11801" s="35">
        <v>44462</v>
      </c>
      <c r="B11801" s="188">
        <v>44462</v>
      </c>
      <c r="C11801" s="36" t="s">
        <v>1027</v>
      </c>
      <c r="D11801" s="189">
        <f>VLOOKUP(Pag_Inicio_Corr_mas_casos[[#This Row],[Corregimiento]],Hoja3!$A$2:$D$676,4,0)</f>
        <v>30103</v>
      </c>
      <c r="E11801" s="36">
        <v>8</v>
      </c>
    </row>
    <row r="11802" spans="1:5" x14ac:dyDescent="0.2">
      <c r="A11802" s="35">
        <v>44462</v>
      </c>
      <c r="B11802" s="188">
        <v>44462</v>
      </c>
      <c r="C11802" s="36" t="s">
        <v>1261</v>
      </c>
      <c r="D11802" s="189">
        <f>VLOOKUP(Pag_Inicio_Corr_mas_casos[[#This Row],[Corregimiento]],Hoja3!$A$2:$D$676,4,0)</f>
        <v>90305</v>
      </c>
      <c r="E11802" s="36">
        <v>7</v>
      </c>
    </row>
    <row r="11803" spans="1:5" x14ac:dyDescent="0.2">
      <c r="A11803" s="35">
        <v>44462</v>
      </c>
      <c r="B11803" s="188">
        <v>44462</v>
      </c>
      <c r="C11803" s="36" t="s">
        <v>1023</v>
      </c>
      <c r="D11803" s="189">
        <f>VLOOKUP(Pag_Inicio_Corr_mas_casos[[#This Row],[Corregimiento]],Hoja3!$A$2:$D$676,4,0)</f>
        <v>30111</v>
      </c>
      <c r="E11803" s="36">
        <v>7</v>
      </c>
    </row>
    <row r="11804" spans="1:5" x14ac:dyDescent="0.2">
      <c r="A11804" s="35">
        <v>44462</v>
      </c>
      <c r="B11804" s="188">
        <v>44462</v>
      </c>
      <c r="C11804" s="36" t="s">
        <v>1022</v>
      </c>
      <c r="D11804" s="189">
        <f>VLOOKUP(Pag_Inicio_Corr_mas_casos[[#This Row],[Corregimiento]],Hoja3!$A$2:$D$676,4,0)</f>
        <v>91001</v>
      </c>
      <c r="E11804" s="36">
        <v>6</v>
      </c>
    </row>
    <row r="11805" spans="1:5" x14ac:dyDescent="0.2">
      <c r="A11805" s="35">
        <v>44462</v>
      </c>
      <c r="B11805" s="188">
        <v>44462</v>
      </c>
      <c r="C11805" s="36" t="s">
        <v>942</v>
      </c>
      <c r="D11805" s="189">
        <f>VLOOKUP(Pag_Inicio_Corr_mas_casos[[#This Row],[Corregimiento]],Hoja3!$A$2:$D$676,4,0)</f>
        <v>80807</v>
      </c>
      <c r="E11805" s="36">
        <v>6</v>
      </c>
    </row>
    <row r="11806" spans="1:5" x14ac:dyDescent="0.2">
      <c r="A11806" s="35">
        <v>44462</v>
      </c>
      <c r="B11806" s="188">
        <v>44462</v>
      </c>
      <c r="C11806" s="36" t="s">
        <v>964</v>
      </c>
      <c r="D11806" s="189">
        <f>VLOOKUP(Pag_Inicio_Corr_mas_casos[[#This Row],[Corregimiento]],Hoja3!$A$2:$D$676,4,0)</f>
        <v>30113</v>
      </c>
      <c r="E11806" s="36">
        <v>5</v>
      </c>
    </row>
    <row r="11807" spans="1:5" x14ac:dyDescent="0.2">
      <c r="A11807" s="35">
        <v>44462</v>
      </c>
      <c r="B11807" s="188">
        <v>44462</v>
      </c>
      <c r="C11807" s="36" t="s">
        <v>1015</v>
      </c>
      <c r="D11807" s="189">
        <f>VLOOKUP(Pag_Inicio_Corr_mas_casos[[#This Row],[Corregimiento]],Hoja3!$A$2:$D$676,4,0)</f>
        <v>130702</v>
      </c>
      <c r="E11807" s="36">
        <v>5</v>
      </c>
    </row>
    <row r="11808" spans="1:5" x14ac:dyDescent="0.2">
      <c r="A11808" s="35">
        <v>44462</v>
      </c>
      <c r="B11808" s="188">
        <v>44462</v>
      </c>
      <c r="C11808" s="36" t="s">
        <v>1234</v>
      </c>
      <c r="D11808" s="189">
        <f>VLOOKUP(Pag_Inicio_Corr_mas_casos[[#This Row],[Corregimiento]],Hoja3!$A$2:$D$676,4,0)</f>
        <v>60202</v>
      </c>
      <c r="E11808" s="36">
        <v>5</v>
      </c>
    </row>
    <row r="11809" spans="1:5" x14ac:dyDescent="0.2">
      <c r="A11809" s="35">
        <v>44462</v>
      </c>
      <c r="B11809" s="188">
        <v>44462</v>
      </c>
      <c r="C11809" s="36" t="s">
        <v>1052</v>
      </c>
      <c r="D11809" s="189">
        <f>VLOOKUP(Pag_Inicio_Corr_mas_casos[[#This Row],[Corregimiento]],Hoja3!$A$2:$D$676,4,0)</f>
        <v>40201</v>
      </c>
      <c r="E11809" s="36">
        <v>5</v>
      </c>
    </row>
    <row r="11810" spans="1:5" x14ac:dyDescent="0.2">
      <c r="A11810" s="35">
        <v>44462</v>
      </c>
      <c r="B11810" s="188">
        <v>44462</v>
      </c>
      <c r="C11810" s="36" t="s">
        <v>1036</v>
      </c>
      <c r="D11810" s="189">
        <f>VLOOKUP(Pag_Inicio_Corr_mas_casos[[#This Row],[Corregimiento]],Hoja3!$A$2:$D$676,4,0)</f>
        <v>130106</v>
      </c>
      <c r="E11810" s="36">
        <v>5</v>
      </c>
    </row>
    <row r="11811" spans="1:5" x14ac:dyDescent="0.2">
      <c r="A11811" s="35">
        <v>44462</v>
      </c>
      <c r="B11811" s="188">
        <v>44462</v>
      </c>
      <c r="C11811" s="36" t="s">
        <v>951</v>
      </c>
      <c r="D11811" s="189">
        <f>VLOOKUP(Pag_Inicio_Corr_mas_casos[[#This Row],[Corregimiento]],Hoja3!$A$2:$D$676,4,0)</f>
        <v>80813</v>
      </c>
      <c r="E11811" s="36">
        <v>5</v>
      </c>
    </row>
    <row r="11812" spans="1:5" x14ac:dyDescent="0.2">
      <c r="A11812" s="35">
        <v>44462</v>
      </c>
      <c r="B11812" s="188">
        <v>44462</v>
      </c>
      <c r="C11812" s="36" t="s">
        <v>1054</v>
      </c>
      <c r="D11812" s="189">
        <f>VLOOKUP(Pag_Inicio_Corr_mas_casos[[#This Row],[Corregimiento]],Hoja3!$A$2:$D$676,4,0)</f>
        <v>130102</v>
      </c>
      <c r="E11812" s="36">
        <v>5</v>
      </c>
    </row>
    <row r="11813" spans="1:5" x14ac:dyDescent="0.2">
      <c r="A11813" s="159">
        <v>44463</v>
      </c>
      <c r="B11813" s="238">
        <v>44463</v>
      </c>
      <c r="C11813" s="160" t="s">
        <v>967</v>
      </c>
      <c r="D11813" s="239">
        <f>VLOOKUP(Pag_Inicio_Corr_mas_casos[[#This Row],[Corregimiento]],Hoja3!$A$2:$D$676,4,0)</f>
        <v>30107</v>
      </c>
      <c r="E11813" s="160">
        <v>12</v>
      </c>
    </row>
    <row r="11814" spans="1:5" x14ac:dyDescent="0.2">
      <c r="A11814" s="159">
        <v>44463</v>
      </c>
      <c r="B11814" s="238">
        <v>44463</v>
      </c>
      <c r="C11814" s="160" t="s">
        <v>1129</v>
      </c>
      <c r="D11814" s="239">
        <f>VLOOKUP(Pag_Inicio_Corr_mas_casos[[#This Row],[Corregimiento]],Hoja3!$A$2:$D$676,4,0)</f>
        <v>40204</v>
      </c>
      <c r="E11814" s="160">
        <v>10</v>
      </c>
    </row>
    <row r="11815" spans="1:5" x14ac:dyDescent="0.2">
      <c r="A11815" s="159">
        <v>44463</v>
      </c>
      <c r="B11815" s="238">
        <v>44463</v>
      </c>
      <c r="C11815" s="160" t="s">
        <v>1011</v>
      </c>
      <c r="D11815" s="239">
        <f>VLOOKUP(Pag_Inicio_Corr_mas_casos[[#This Row],[Corregimiento]],Hoja3!$A$2:$D$676,4,0)</f>
        <v>80809</v>
      </c>
      <c r="E11815" s="160">
        <v>10</v>
      </c>
    </row>
    <row r="11816" spans="1:5" x14ac:dyDescent="0.2">
      <c r="A11816" s="159">
        <v>44463</v>
      </c>
      <c r="B11816" s="238">
        <v>44463</v>
      </c>
      <c r="C11816" s="160" t="s">
        <v>1012</v>
      </c>
      <c r="D11816" s="239">
        <f>VLOOKUP(Pag_Inicio_Corr_mas_casos[[#This Row],[Corregimiento]],Hoja3!$A$2:$D$676,4,0)</f>
        <v>80819</v>
      </c>
      <c r="E11816" s="160">
        <v>7</v>
      </c>
    </row>
    <row r="11817" spans="1:5" x14ac:dyDescent="0.2">
      <c r="A11817" s="159">
        <v>44463</v>
      </c>
      <c r="B11817" s="238">
        <v>44463</v>
      </c>
      <c r="C11817" s="160" t="s">
        <v>1052</v>
      </c>
      <c r="D11817" s="239">
        <f>VLOOKUP(Pag_Inicio_Corr_mas_casos[[#This Row],[Corregimiento]],Hoja3!$A$2:$D$676,4,0)</f>
        <v>40201</v>
      </c>
      <c r="E11817" s="160">
        <v>7</v>
      </c>
    </row>
    <row r="11818" spans="1:5" x14ac:dyDescent="0.2">
      <c r="A11818" s="159">
        <v>44463</v>
      </c>
      <c r="B11818" s="238">
        <v>44463</v>
      </c>
      <c r="C11818" s="160" t="s">
        <v>974</v>
      </c>
      <c r="D11818" s="239">
        <f>VLOOKUP(Pag_Inicio_Corr_mas_casos[[#This Row],[Corregimiento]],Hoja3!$A$2:$D$676,4,0)</f>
        <v>40203</v>
      </c>
      <c r="E11818" s="160">
        <v>7</v>
      </c>
    </row>
    <row r="11819" spans="1:5" x14ac:dyDescent="0.2">
      <c r="A11819" s="159">
        <v>44463</v>
      </c>
      <c r="B11819" s="238">
        <v>44463</v>
      </c>
      <c r="C11819" s="160" t="s">
        <v>1027</v>
      </c>
      <c r="D11819" s="239">
        <f>VLOOKUP(Pag_Inicio_Corr_mas_casos[[#This Row],[Corregimiento]],Hoja3!$A$2:$D$676,4,0)</f>
        <v>30103</v>
      </c>
      <c r="E11819" s="160">
        <v>7</v>
      </c>
    </row>
    <row r="11820" spans="1:5" x14ac:dyDescent="0.2">
      <c r="A11820" s="159">
        <v>44463</v>
      </c>
      <c r="B11820" s="238">
        <v>44463</v>
      </c>
      <c r="C11820" s="160" t="s">
        <v>1032</v>
      </c>
      <c r="D11820" s="239">
        <f>VLOOKUP(Pag_Inicio_Corr_mas_casos[[#This Row],[Corregimiento]],Hoja3!$A$2:$D$676,4,0)</f>
        <v>30104</v>
      </c>
      <c r="E11820" s="160">
        <v>7</v>
      </c>
    </row>
    <row r="11821" spans="1:5" x14ac:dyDescent="0.2">
      <c r="A11821" s="159">
        <v>44463</v>
      </c>
      <c r="B11821" s="238">
        <v>44463</v>
      </c>
      <c r="C11821" s="160" t="s">
        <v>946</v>
      </c>
      <c r="D11821" s="239">
        <f>VLOOKUP(Pag_Inicio_Corr_mas_casos[[#This Row],[Corregimiento]],Hoja3!$A$2:$D$676,4,0)</f>
        <v>80814</v>
      </c>
      <c r="E11821" s="160">
        <v>7</v>
      </c>
    </row>
    <row r="11822" spans="1:5" x14ac:dyDescent="0.2">
      <c r="A11822" s="159">
        <v>44463</v>
      </c>
      <c r="B11822" s="238">
        <v>44463</v>
      </c>
      <c r="C11822" s="160" t="s">
        <v>1046</v>
      </c>
      <c r="D11822" s="239">
        <f>VLOOKUP(Pag_Inicio_Corr_mas_casos[[#This Row],[Corregimiento]],Hoja3!$A$2:$D$676,4,0)</f>
        <v>80812</v>
      </c>
      <c r="E11822" s="160">
        <v>6</v>
      </c>
    </row>
    <row r="11823" spans="1:5" x14ac:dyDescent="0.2">
      <c r="A11823" s="159">
        <v>44463</v>
      </c>
      <c r="B11823" s="238">
        <v>44463</v>
      </c>
      <c r="C11823" s="160" t="s">
        <v>953</v>
      </c>
      <c r="D11823" s="239">
        <f>VLOOKUP(Pag_Inicio_Corr_mas_casos[[#This Row],[Corregimiento]],Hoja3!$A$2:$D$676,4,0)</f>
        <v>80817</v>
      </c>
      <c r="E11823" s="160">
        <v>5</v>
      </c>
    </row>
    <row r="11824" spans="1:5" x14ac:dyDescent="0.2">
      <c r="A11824" s="159">
        <v>44463</v>
      </c>
      <c r="B11824" s="238">
        <v>44463</v>
      </c>
      <c r="C11824" s="160" t="s">
        <v>1094</v>
      </c>
      <c r="D11824" s="239">
        <f>VLOOKUP(Pag_Inicio_Corr_mas_casos[[#This Row],[Corregimiento]],Hoja3!$A$2:$D$676,4,0)</f>
        <v>30109</v>
      </c>
      <c r="E11824" s="160">
        <v>5</v>
      </c>
    </row>
    <row r="11825" spans="1:5" x14ac:dyDescent="0.2">
      <c r="A11825" s="159">
        <v>44463</v>
      </c>
      <c r="B11825" s="238">
        <v>44463</v>
      </c>
      <c r="C11825" s="160" t="s">
        <v>942</v>
      </c>
      <c r="D11825" s="239">
        <f>VLOOKUP(Pag_Inicio_Corr_mas_casos[[#This Row],[Corregimiento]],Hoja3!$A$2:$D$676,4,0)</f>
        <v>80807</v>
      </c>
      <c r="E11825" s="160">
        <v>5</v>
      </c>
    </row>
    <row r="11826" spans="1:5" x14ac:dyDescent="0.2">
      <c r="A11826" s="159">
        <v>44463</v>
      </c>
      <c r="B11826" s="238">
        <v>44463</v>
      </c>
      <c r="C11826" s="160" t="s">
        <v>1103</v>
      </c>
      <c r="D11826" s="239">
        <f>VLOOKUP(Pag_Inicio_Corr_mas_casos[[#This Row],[Corregimiento]],Hoja3!$A$2:$D$676,4,0)</f>
        <v>130301</v>
      </c>
      <c r="E11826" s="160">
        <v>5</v>
      </c>
    </row>
    <row r="11827" spans="1:5" x14ac:dyDescent="0.2">
      <c r="A11827" s="159">
        <v>44463</v>
      </c>
      <c r="B11827" s="238">
        <v>44463</v>
      </c>
      <c r="C11827" s="160" t="s">
        <v>1325</v>
      </c>
      <c r="D11827" s="239">
        <f>VLOOKUP(Pag_Inicio_Corr_mas_casos[[#This Row],[Corregimiento]],Hoja3!$A$2:$D$676,4,0)</f>
        <v>130907</v>
      </c>
      <c r="E11827" s="160">
        <v>5</v>
      </c>
    </row>
    <row r="11828" spans="1:5" x14ac:dyDescent="0.2">
      <c r="A11828" s="159">
        <v>44463</v>
      </c>
      <c r="B11828" s="238">
        <v>44463</v>
      </c>
      <c r="C11828" s="160" t="s">
        <v>1167</v>
      </c>
      <c r="D11828" s="239">
        <f>VLOOKUP(Pag_Inicio_Corr_mas_casos[[#This Row],[Corregimiento]],Hoja3!$A$2:$D$676,4,0)</f>
        <v>10201</v>
      </c>
      <c r="E11828" s="160">
        <v>4</v>
      </c>
    </row>
    <row r="11829" spans="1:5" x14ac:dyDescent="0.2">
      <c r="A11829" s="159">
        <v>44463</v>
      </c>
      <c r="B11829" s="238">
        <v>44463</v>
      </c>
      <c r="C11829" s="160" t="s">
        <v>962</v>
      </c>
      <c r="D11829" s="239">
        <f>VLOOKUP(Pag_Inicio_Corr_mas_casos[[#This Row],[Corregimiento]],Hoja3!$A$2:$D$676,4,0)</f>
        <v>81006</v>
      </c>
      <c r="E11829" s="160">
        <v>4</v>
      </c>
    </row>
    <row r="11830" spans="1:5" x14ac:dyDescent="0.2">
      <c r="A11830" s="159">
        <v>44463</v>
      </c>
      <c r="B11830" s="238">
        <v>44463</v>
      </c>
      <c r="C11830" s="160" t="s">
        <v>1021</v>
      </c>
      <c r="D11830" s="239">
        <f>VLOOKUP(Pag_Inicio_Corr_mas_casos[[#This Row],[Corregimiento]],Hoja3!$A$2:$D$676,4,0)</f>
        <v>81003</v>
      </c>
      <c r="E11830" s="160">
        <v>4</v>
      </c>
    </row>
    <row r="11831" spans="1:5" x14ac:dyDescent="0.2">
      <c r="A11831" s="159">
        <v>44463</v>
      </c>
      <c r="B11831" s="238">
        <v>44463</v>
      </c>
      <c r="C11831" s="160" t="s">
        <v>939</v>
      </c>
      <c r="D11831" s="239">
        <f>VLOOKUP(Pag_Inicio_Corr_mas_casos[[#This Row],[Corregimiento]],Hoja3!$A$2:$D$676,4,0)</f>
        <v>81009</v>
      </c>
      <c r="E11831" s="160">
        <v>4</v>
      </c>
    </row>
    <row r="11832" spans="1:5" x14ac:dyDescent="0.2">
      <c r="A11832" s="159">
        <v>44463</v>
      </c>
      <c r="B11832" s="238">
        <v>44463</v>
      </c>
      <c r="C11832" s="160" t="s">
        <v>1003</v>
      </c>
      <c r="D11832" s="239">
        <f>VLOOKUP(Pag_Inicio_Corr_mas_casos[[#This Row],[Corregimiento]],Hoja3!$A$2:$D$676,4,0)</f>
        <v>40611</v>
      </c>
      <c r="E11832" s="160">
        <v>4</v>
      </c>
    </row>
    <row r="11833" spans="1:5" x14ac:dyDescent="0.2">
      <c r="A11833" s="32">
        <v>44464</v>
      </c>
      <c r="B11833" s="200">
        <v>44464</v>
      </c>
      <c r="C11833" s="33" t="s">
        <v>967</v>
      </c>
      <c r="D11833" s="201">
        <f>VLOOKUP(Pag_Inicio_Corr_mas_casos[[#This Row],[Corregimiento]],Hoja3!$A$2:$D$676,4,0)</f>
        <v>30107</v>
      </c>
      <c r="E11833" s="33">
        <v>16</v>
      </c>
    </row>
    <row r="11834" spans="1:5" x14ac:dyDescent="0.2">
      <c r="A11834" s="32">
        <v>44464</v>
      </c>
      <c r="B11834" s="200">
        <v>44464</v>
      </c>
      <c r="C11834" s="33" t="s">
        <v>1052</v>
      </c>
      <c r="D11834" s="201">
        <f>VLOOKUP(Pag_Inicio_Corr_mas_casos[[#This Row],[Corregimiento]],Hoja3!$A$2:$D$676,4,0)</f>
        <v>40201</v>
      </c>
      <c r="E11834" s="33">
        <v>13</v>
      </c>
    </row>
    <row r="11835" spans="1:5" x14ac:dyDescent="0.2">
      <c r="A11835" s="32">
        <v>44464</v>
      </c>
      <c r="B11835" s="200">
        <v>44464</v>
      </c>
      <c r="C11835" s="33" t="s">
        <v>1012</v>
      </c>
      <c r="D11835" s="201">
        <f>VLOOKUP(Pag_Inicio_Corr_mas_casos[[#This Row],[Corregimiento]],Hoja3!$A$2:$D$676,4,0)</f>
        <v>80819</v>
      </c>
      <c r="E11835" s="33">
        <v>13</v>
      </c>
    </row>
    <row r="11836" spans="1:5" x14ac:dyDescent="0.2">
      <c r="A11836" s="32">
        <v>44464</v>
      </c>
      <c r="B11836" s="200">
        <v>44464</v>
      </c>
      <c r="C11836" s="33" t="s">
        <v>1011</v>
      </c>
      <c r="D11836" s="201">
        <f>VLOOKUP(Pag_Inicio_Corr_mas_casos[[#This Row],[Corregimiento]],Hoja3!$A$2:$D$676,4,0)</f>
        <v>80809</v>
      </c>
      <c r="E11836" s="33">
        <v>8</v>
      </c>
    </row>
    <row r="11837" spans="1:5" x14ac:dyDescent="0.2">
      <c r="A11837" s="32">
        <v>44464</v>
      </c>
      <c r="B11837" s="200">
        <v>44464</v>
      </c>
      <c r="C11837" s="33" t="s">
        <v>1263</v>
      </c>
      <c r="D11837" s="201">
        <f>VLOOKUP(Pag_Inicio_Corr_mas_casos[[#This Row],[Corregimiento]],Hoja3!$A$2:$D$676,4,0)</f>
        <v>40406</v>
      </c>
      <c r="E11837" s="33">
        <v>6</v>
      </c>
    </row>
    <row r="11838" spans="1:5" x14ac:dyDescent="0.2">
      <c r="A11838" s="32">
        <v>44464</v>
      </c>
      <c r="B11838" s="200">
        <v>44464</v>
      </c>
      <c r="C11838" s="33" t="s">
        <v>1036</v>
      </c>
      <c r="D11838" s="201">
        <f>VLOOKUP(Pag_Inicio_Corr_mas_casos[[#This Row],[Corregimiento]],Hoja3!$A$2:$D$676,4,0)</f>
        <v>130106</v>
      </c>
      <c r="E11838" s="33">
        <v>6</v>
      </c>
    </row>
    <row r="11839" spans="1:5" x14ac:dyDescent="0.2">
      <c r="A11839" s="32">
        <v>44464</v>
      </c>
      <c r="B11839" s="200">
        <v>44464</v>
      </c>
      <c r="C11839" s="33" t="s">
        <v>1032</v>
      </c>
      <c r="D11839" s="201">
        <f>VLOOKUP(Pag_Inicio_Corr_mas_casos[[#This Row],[Corregimiento]],Hoja3!$A$2:$D$676,4,0)</f>
        <v>30104</v>
      </c>
      <c r="E11839" s="33">
        <v>6</v>
      </c>
    </row>
    <row r="11840" spans="1:5" x14ac:dyDescent="0.2">
      <c r="A11840" s="32">
        <v>44464</v>
      </c>
      <c r="B11840" s="200">
        <v>44464</v>
      </c>
      <c r="C11840" s="33" t="s">
        <v>1372</v>
      </c>
      <c r="D11840" s="201">
        <f>VLOOKUP(Pag_Inicio_Corr_mas_casos[[#This Row],[Corregimiento]],Hoja3!$A$2:$D$676,4,0)</f>
        <v>30102</v>
      </c>
      <c r="E11840" s="33">
        <v>5</v>
      </c>
    </row>
    <row r="11841" spans="1:5" x14ac:dyDescent="0.2">
      <c r="A11841" s="32">
        <v>44464</v>
      </c>
      <c r="B11841" s="200">
        <v>44464</v>
      </c>
      <c r="C11841" s="33" t="s">
        <v>940</v>
      </c>
      <c r="D11841" s="201">
        <f>VLOOKUP(Pag_Inicio_Corr_mas_casos[[#This Row],[Corregimiento]],Hoja3!$A$2:$D$676,4,0)</f>
        <v>80806</v>
      </c>
      <c r="E11841" s="33">
        <v>5</v>
      </c>
    </row>
    <row r="11842" spans="1:5" x14ac:dyDescent="0.2">
      <c r="A11842" s="32">
        <v>44464</v>
      </c>
      <c r="B11842" s="200">
        <v>44464</v>
      </c>
      <c r="C11842" s="33" t="s">
        <v>942</v>
      </c>
      <c r="D11842" s="201">
        <f>VLOOKUP(Pag_Inicio_Corr_mas_casos[[#This Row],[Corregimiento]],Hoja3!$A$2:$D$676,4,0)</f>
        <v>80807</v>
      </c>
      <c r="E11842" s="33">
        <v>5</v>
      </c>
    </row>
    <row r="11843" spans="1:5" x14ac:dyDescent="0.2">
      <c r="A11843" s="32">
        <v>44464</v>
      </c>
      <c r="B11843" s="200">
        <v>44464</v>
      </c>
      <c r="C11843" s="33" t="s">
        <v>956</v>
      </c>
      <c r="D11843" s="201">
        <f>VLOOKUP(Pag_Inicio_Corr_mas_casos[[#This Row],[Corregimiento]],Hoja3!$A$2:$D$676,4,0)</f>
        <v>80815</v>
      </c>
      <c r="E11843" s="33">
        <v>5</v>
      </c>
    </row>
    <row r="11844" spans="1:5" x14ac:dyDescent="0.2">
      <c r="A11844" s="32">
        <v>44464</v>
      </c>
      <c r="B11844" s="200">
        <v>44464</v>
      </c>
      <c r="C11844" s="33" t="s">
        <v>1046</v>
      </c>
      <c r="D11844" s="201">
        <f>VLOOKUP(Pag_Inicio_Corr_mas_casos[[#This Row],[Corregimiento]],Hoja3!$A$2:$D$676,4,0)</f>
        <v>80812</v>
      </c>
      <c r="E11844" s="33">
        <v>5</v>
      </c>
    </row>
    <row r="11845" spans="1:5" x14ac:dyDescent="0.2">
      <c r="A11845" s="32">
        <v>44464</v>
      </c>
      <c r="B11845" s="200">
        <v>44464</v>
      </c>
      <c r="C11845" s="33" t="s">
        <v>1023</v>
      </c>
      <c r="D11845" s="201">
        <f>VLOOKUP(Pag_Inicio_Corr_mas_casos[[#This Row],[Corregimiento]],Hoja3!$A$2:$D$676,4,0)</f>
        <v>30111</v>
      </c>
      <c r="E11845" s="33">
        <v>4</v>
      </c>
    </row>
    <row r="11846" spans="1:5" x14ac:dyDescent="0.2">
      <c r="A11846" s="32">
        <v>44464</v>
      </c>
      <c r="B11846" s="200">
        <v>44464</v>
      </c>
      <c r="C11846" s="33" t="s">
        <v>772</v>
      </c>
      <c r="D11846" s="201">
        <f>VLOOKUP(Pag_Inicio_Corr_mas_casos[[#This Row],[Corregimiento]],Hoja3!$A$2:$D$676,4,0)</f>
        <v>80821</v>
      </c>
      <c r="E11846" s="33">
        <v>4</v>
      </c>
    </row>
    <row r="11847" spans="1:5" x14ac:dyDescent="0.2">
      <c r="A11847" s="32">
        <v>44464</v>
      </c>
      <c r="B11847" s="200">
        <v>44464</v>
      </c>
      <c r="C11847" s="33" t="s">
        <v>1054</v>
      </c>
      <c r="D11847" s="201">
        <f>VLOOKUP(Pag_Inicio_Corr_mas_casos[[#This Row],[Corregimiento]],Hoja3!$A$2:$D$676,4,0)</f>
        <v>130102</v>
      </c>
      <c r="E11847" s="33">
        <v>4</v>
      </c>
    </row>
    <row r="11848" spans="1:5" x14ac:dyDescent="0.2">
      <c r="A11848" s="32">
        <v>44464</v>
      </c>
      <c r="B11848" s="200">
        <v>44464</v>
      </c>
      <c r="C11848" s="33" t="s">
        <v>1105</v>
      </c>
      <c r="D11848" s="201">
        <f>VLOOKUP(Pag_Inicio_Corr_mas_casos[[#This Row],[Corregimiento]],Hoja3!$A$2:$D$676,4,0)</f>
        <v>40404</v>
      </c>
      <c r="E11848" s="33">
        <v>4</v>
      </c>
    </row>
    <row r="11849" spans="1:5" x14ac:dyDescent="0.2">
      <c r="A11849" s="32">
        <v>44464</v>
      </c>
      <c r="B11849" s="200">
        <v>44464</v>
      </c>
      <c r="C11849" s="33" t="s">
        <v>974</v>
      </c>
      <c r="D11849" s="201">
        <f>VLOOKUP(Pag_Inicio_Corr_mas_casos[[#This Row],[Corregimiento]],Hoja3!$A$2:$D$676,4,0)</f>
        <v>40203</v>
      </c>
      <c r="E11849" s="33">
        <v>4</v>
      </c>
    </row>
    <row r="11850" spans="1:5" x14ac:dyDescent="0.2">
      <c r="A11850" s="32">
        <v>44464</v>
      </c>
      <c r="B11850" s="200">
        <v>44464</v>
      </c>
      <c r="C11850" s="33" t="s">
        <v>1007</v>
      </c>
      <c r="D11850" s="201">
        <f>VLOOKUP(Pag_Inicio_Corr_mas_casos[[#This Row],[Corregimiento]],Hoja3!$A$2:$D$676,4,0)</f>
        <v>40612</v>
      </c>
      <c r="E11850" s="33">
        <v>4</v>
      </c>
    </row>
    <row r="11851" spans="1:5" x14ac:dyDescent="0.2">
      <c r="A11851" s="32">
        <v>44464</v>
      </c>
      <c r="B11851" s="200">
        <v>44464</v>
      </c>
      <c r="C11851" s="33" t="s">
        <v>947</v>
      </c>
      <c r="D11851" s="201">
        <f>VLOOKUP(Pag_Inicio_Corr_mas_casos[[#This Row],[Corregimiento]],Hoja3!$A$2:$D$676,4,0)</f>
        <v>80826</v>
      </c>
      <c r="E11851" s="33">
        <v>4</v>
      </c>
    </row>
    <row r="11852" spans="1:5" x14ac:dyDescent="0.2">
      <c r="A11852" s="32">
        <v>44464</v>
      </c>
      <c r="B11852" s="200">
        <v>44464</v>
      </c>
      <c r="C11852" s="33" t="s">
        <v>1021</v>
      </c>
      <c r="D11852" s="201">
        <f>VLOOKUP(Pag_Inicio_Corr_mas_casos[[#This Row],[Corregimiento]],Hoja3!$A$2:$D$676,4,0)</f>
        <v>81003</v>
      </c>
      <c r="E11852" s="33">
        <v>4</v>
      </c>
    </row>
    <row r="11853" spans="1:5" x14ac:dyDescent="0.2">
      <c r="A11853" s="47">
        <v>44465</v>
      </c>
      <c r="B11853" s="196">
        <v>44465</v>
      </c>
      <c r="C11853" s="48" t="s">
        <v>1012</v>
      </c>
      <c r="D11853" s="197">
        <f>VLOOKUP(Pag_Inicio_Corr_mas_casos[[#This Row],[Corregimiento]],Hoja3!$A$2:$D$676,4,0)</f>
        <v>80819</v>
      </c>
      <c r="E11853" s="48">
        <v>12</v>
      </c>
    </row>
    <row r="11854" spans="1:5" x14ac:dyDescent="0.2">
      <c r="A11854" s="47">
        <v>44465</v>
      </c>
      <c r="B11854" s="196">
        <v>44465</v>
      </c>
      <c r="C11854" s="48" t="s">
        <v>1373</v>
      </c>
      <c r="D11854" s="197">
        <f>VLOOKUP(Pag_Inicio_Corr_mas_casos[[#This Row],[Corregimiento]],Hoja3!$A$2:$D$676,4,0)</f>
        <v>30108</v>
      </c>
      <c r="E11854" s="48">
        <v>7</v>
      </c>
    </row>
    <row r="11855" spans="1:5" x14ac:dyDescent="0.2">
      <c r="A11855" s="47">
        <v>44465</v>
      </c>
      <c r="B11855" s="196">
        <v>44465</v>
      </c>
      <c r="C11855" s="48" t="s">
        <v>1032</v>
      </c>
      <c r="D11855" s="197">
        <f>VLOOKUP(Pag_Inicio_Corr_mas_casos[[#This Row],[Corregimiento]],Hoja3!$A$2:$D$676,4,0)</f>
        <v>30104</v>
      </c>
      <c r="E11855" s="48">
        <v>7</v>
      </c>
    </row>
    <row r="11856" spans="1:5" x14ac:dyDescent="0.2">
      <c r="A11856" s="47">
        <v>44465</v>
      </c>
      <c r="B11856" s="196">
        <v>44465</v>
      </c>
      <c r="C11856" s="48" t="s">
        <v>967</v>
      </c>
      <c r="D11856" s="197">
        <f>VLOOKUP(Pag_Inicio_Corr_mas_casos[[#This Row],[Corregimiento]],Hoja3!$A$2:$D$676,4,0)</f>
        <v>30107</v>
      </c>
      <c r="E11856" s="48">
        <v>7</v>
      </c>
    </row>
    <row r="11857" spans="1:5" x14ac:dyDescent="0.2">
      <c r="A11857" s="47">
        <v>44465</v>
      </c>
      <c r="B11857" s="196">
        <v>44465</v>
      </c>
      <c r="C11857" s="48" t="s">
        <v>1011</v>
      </c>
      <c r="D11857" s="197">
        <f>VLOOKUP(Pag_Inicio_Corr_mas_casos[[#This Row],[Corregimiento]],Hoja3!$A$2:$D$676,4,0)</f>
        <v>80809</v>
      </c>
      <c r="E11857" s="48">
        <v>6</v>
      </c>
    </row>
    <row r="11858" spans="1:5" x14ac:dyDescent="0.2">
      <c r="A11858" s="47">
        <v>44465</v>
      </c>
      <c r="B11858" s="196">
        <v>44465</v>
      </c>
      <c r="C11858" s="48" t="s">
        <v>948</v>
      </c>
      <c r="D11858" s="197">
        <f>VLOOKUP(Pag_Inicio_Corr_mas_casos[[#This Row],[Corregimiento]],Hoja3!$A$2:$D$676,4,0)</f>
        <v>80811</v>
      </c>
      <c r="E11858" s="48">
        <v>5</v>
      </c>
    </row>
    <row r="11859" spans="1:5" x14ac:dyDescent="0.2">
      <c r="A11859" s="47">
        <v>44465</v>
      </c>
      <c r="B11859" s="196">
        <v>44465</v>
      </c>
      <c r="C11859" s="48" t="s">
        <v>1234</v>
      </c>
      <c r="D11859" s="197">
        <f>VLOOKUP(Pag_Inicio_Corr_mas_casos[[#This Row],[Corregimiento]],Hoja3!$A$2:$D$676,4,0)</f>
        <v>60202</v>
      </c>
      <c r="E11859" s="48">
        <v>4</v>
      </c>
    </row>
    <row r="11860" spans="1:5" x14ac:dyDescent="0.2">
      <c r="A11860" s="47">
        <v>44465</v>
      </c>
      <c r="B11860" s="196">
        <v>44465</v>
      </c>
      <c r="C11860" s="48" t="s">
        <v>1046</v>
      </c>
      <c r="D11860" s="197">
        <f>VLOOKUP(Pag_Inicio_Corr_mas_casos[[#This Row],[Corregimiento]],Hoja3!$A$2:$D$676,4,0)</f>
        <v>80812</v>
      </c>
      <c r="E11860" s="48">
        <v>4</v>
      </c>
    </row>
    <row r="11861" spans="1:5" x14ac:dyDescent="0.2">
      <c r="A11861" s="47">
        <v>44465</v>
      </c>
      <c r="B11861" s="196">
        <v>44465</v>
      </c>
      <c r="C11861" s="48" t="s">
        <v>966</v>
      </c>
      <c r="D11861" s="197">
        <f>VLOOKUP(Pag_Inicio_Corr_mas_casos[[#This Row],[Corregimiento]],Hoja3!$A$2:$D$676,4,0)</f>
        <v>20406</v>
      </c>
      <c r="E11861" s="48">
        <v>4</v>
      </c>
    </row>
    <row r="11862" spans="1:5" x14ac:dyDescent="0.2">
      <c r="A11862" s="47">
        <v>44465</v>
      </c>
      <c r="B11862" s="196">
        <v>44465</v>
      </c>
      <c r="C11862" s="48" t="s">
        <v>947</v>
      </c>
      <c r="D11862" s="197">
        <f>VLOOKUP(Pag_Inicio_Corr_mas_casos[[#This Row],[Corregimiento]],Hoja3!$A$2:$D$676,4,0)</f>
        <v>80826</v>
      </c>
      <c r="E11862" s="48">
        <v>4</v>
      </c>
    </row>
    <row r="11863" spans="1:5" x14ac:dyDescent="0.2">
      <c r="A11863" s="47">
        <v>44465</v>
      </c>
      <c r="B11863" s="196">
        <v>44465</v>
      </c>
      <c r="C11863" s="48" t="s">
        <v>943</v>
      </c>
      <c r="D11863" s="197">
        <f>VLOOKUP(Pag_Inicio_Corr_mas_casos[[#This Row],[Corregimiento]],Hoja3!$A$2:$D$676,4,0)</f>
        <v>80816</v>
      </c>
      <c r="E11863" s="48">
        <v>4</v>
      </c>
    </row>
    <row r="11864" spans="1:5" x14ac:dyDescent="0.2">
      <c r="A11864" s="47">
        <v>44465</v>
      </c>
      <c r="B11864" s="196">
        <v>44465</v>
      </c>
      <c r="C11864" s="48" t="s">
        <v>1080</v>
      </c>
      <c r="D11864" s="197">
        <f>VLOOKUP(Pag_Inicio_Corr_mas_casos[[#This Row],[Corregimiento]],Hoja3!$A$2:$D$676,4,0)</f>
        <v>130401</v>
      </c>
      <c r="E11864" s="48">
        <v>3</v>
      </c>
    </row>
    <row r="11865" spans="1:5" x14ac:dyDescent="0.2">
      <c r="A11865" s="47">
        <v>44465</v>
      </c>
      <c r="B11865" s="196">
        <v>44465</v>
      </c>
      <c r="C11865" s="48" t="s">
        <v>950</v>
      </c>
      <c r="D11865" s="197">
        <f>VLOOKUP(Pag_Inicio_Corr_mas_casos[[#This Row],[Corregimiento]],Hoja3!$A$2:$D$676,4,0)</f>
        <v>130107</v>
      </c>
      <c r="E11865" s="48">
        <v>3</v>
      </c>
    </row>
    <row r="11866" spans="1:5" x14ac:dyDescent="0.2">
      <c r="A11866" s="47">
        <v>44465</v>
      </c>
      <c r="B11866" s="196">
        <v>44465</v>
      </c>
      <c r="C11866" s="48" t="s">
        <v>1098</v>
      </c>
      <c r="D11866" s="197">
        <f>VLOOKUP(Pag_Inicio_Corr_mas_casos[[#This Row],[Corregimiento]],Hoja3!$A$2:$D$676,4,0)</f>
        <v>40205</v>
      </c>
      <c r="E11866" s="48">
        <v>3</v>
      </c>
    </row>
    <row r="11867" spans="1:5" x14ac:dyDescent="0.2">
      <c r="A11867" s="47">
        <v>44465</v>
      </c>
      <c r="B11867" s="196">
        <v>44465</v>
      </c>
      <c r="C11867" s="48" t="s">
        <v>1374</v>
      </c>
      <c r="D11867" s="197">
        <f>VLOOKUP(Pag_Inicio_Corr_mas_casos[[#This Row],[Corregimiento]],Hoja3!$A$2:$D$676,4,0)</f>
        <v>130405</v>
      </c>
      <c r="E11867" s="48">
        <v>3</v>
      </c>
    </row>
    <row r="11868" spans="1:5" x14ac:dyDescent="0.2">
      <c r="A11868" s="47">
        <v>44465</v>
      </c>
      <c r="B11868" s="196">
        <v>44465</v>
      </c>
      <c r="C11868" s="48" t="s">
        <v>964</v>
      </c>
      <c r="D11868" s="197">
        <f>VLOOKUP(Pag_Inicio_Corr_mas_casos[[#This Row],[Corregimiento]],Hoja3!$A$2:$D$676,4,0)</f>
        <v>30113</v>
      </c>
      <c r="E11868" s="48">
        <v>3</v>
      </c>
    </row>
    <row r="11869" spans="1:5" x14ac:dyDescent="0.2">
      <c r="A11869" s="47">
        <v>44465</v>
      </c>
      <c r="B11869" s="196">
        <v>44465</v>
      </c>
      <c r="C11869" s="48" t="s">
        <v>956</v>
      </c>
      <c r="D11869" s="197">
        <f>VLOOKUP(Pag_Inicio_Corr_mas_casos[[#This Row],[Corregimiento]],Hoja3!$A$2:$D$676,4,0)</f>
        <v>80815</v>
      </c>
      <c r="E11869" s="48">
        <v>3</v>
      </c>
    </row>
    <row r="11870" spans="1:5" x14ac:dyDescent="0.2">
      <c r="A11870" s="47">
        <v>44465</v>
      </c>
      <c r="B11870" s="196">
        <v>44465</v>
      </c>
      <c r="C11870" s="48" t="s">
        <v>953</v>
      </c>
      <c r="D11870" s="197">
        <f>VLOOKUP(Pag_Inicio_Corr_mas_casos[[#This Row],[Corregimiento]],Hoja3!$A$2:$D$676,4,0)</f>
        <v>80817</v>
      </c>
      <c r="E11870" s="48">
        <v>3</v>
      </c>
    </row>
    <row r="11871" spans="1:5" x14ac:dyDescent="0.2">
      <c r="A11871" s="47">
        <v>44465</v>
      </c>
      <c r="B11871" s="196">
        <v>44465</v>
      </c>
      <c r="C11871" s="48" t="s">
        <v>1129</v>
      </c>
      <c r="D11871" s="197">
        <f>VLOOKUP(Pag_Inicio_Corr_mas_casos[[#This Row],[Corregimiento]],Hoja3!$A$2:$D$676,4,0)</f>
        <v>40204</v>
      </c>
      <c r="E11871" s="48">
        <v>3</v>
      </c>
    </row>
    <row r="11872" spans="1:5" x14ac:dyDescent="0.2">
      <c r="A11872" s="47">
        <v>44465</v>
      </c>
      <c r="B11872" s="196">
        <v>44465</v>
      </c>
      <c r="C11872" s="48" t="s">
        <v>939</v>
      </c>
      <c r="D11872" s="197">
        <f>VLOOKUP(Pag_Inicio_Corr_mas_casos[[#This Row],[Corregimiento]],Hoja3!$A$2:$D$676,4,0)</f>
        <v>81009</v>
      </c>
      <c r="E11872" s="48">
        <v>3</v>
      </c>
    </row>
    <row r="11873" spans="1:5" x14ac:dyDescent="0.2">
      <c r="A11873" s="35">
        <v>44466</v>
      </c>
      <c r="B11873" s="188">
        <v>44466</v>
      </c>
      <c r="C11873" s="36" t="s">
        <v>1011</v>
      </c>
      <c r="D11873" s="189">
        <f>VLOOKUP(Pag_Inicio_Corr_mas_casos[[#This Row],[Corregimiento]],Hoja3!$A$2:$D$676,4,0)</f>
        <v>80809</v>
      </c>
      <c r="E11873" s="36">
        <v>12</v>
      </c>
    </row>
    <row r="11874" spans="1:5" x14ac:dyDescent="0.2">
      <c r="A11874" s="35">
        <v>44466</v>
      </c>
      <c r="B11874" s="188">
        <v>44466</v>
      </c>
      <c r="C11874" s="36" t="s">
        <v>974</v>
      </c>
      <c r="D11874" s="189">
        <f>VLOOKUP(Pag_Inicio_Corr_mas_casos[[#This Row],[Corregimiento]],Hoja3!$A$2:$D$676,4,0)</f>
        <v>40203</v>
      </c>
      <c r="E11874" s="36">
        <v>12</v>
      </c>
    </row>
    <row r="11875" spans="1:5" x14ac:dyDescent="0.2">
      <c r="A11875" s="35">
        <v>44466</v>
      </c>
      <c r="B11875" s="188">
        <v>44466</v>
      </c>
      <c r="C11875" s="36" t="s">
        <v>967</v>
      </c>
      <c r="D11875" s="189">
        <f>VLOOKUP(Pag_Inicio_Corr_mas_casos[[#This Row],[Corregimiento]],Hoja3!$A$2:$D$676,4,0)</f>
        <v>30107</v>
      </c>
      <c r="E11875" s="36">
        <v>9</v>
      </c>
    </row>
    <row r="11876" spans="1:5" x14ac:dyDescent="0.2">
      <c r="A11876" s="35">
        <v>44466</v>
      </c>
      <c r="B11876" s="188">
        <v>44466</v>
      </c>
      <c r="C11876" s="36" t="s">
        <v>1032</v>
      </c>
      <c r="D11876" s="189">
        <f>VLOOKUP(Pag_Inicio_Corr_mas_casos[[#This Row],[Corregimiento]],Hoja3!$A$2:$D$676,4,0)</f>
        <v>30104</v>
      </c>
      <c r="E11876" s="36">
        <v>8</v>
      </c>
    </row>
    <row r="11877" spans="1:5" x14ac:dyDescent="0.2">
      <c r="A11877" s="35">
        <v>44466</v>
      </c>
      <c r="B11877" s="188">
        <v>44466</v>
      </c>
      <c r="C11877" s="36" t="s">
        <v>1370</v>
      </c>
      <c r="D11877" s="189">
        <f>VLOOKUP(Pag_Inicio_Corr_mas_casos[[#This Row],[Corregimiento]],Hoja3!$A$2:$D$676,4,0)</f>
        <v>130408</v>
      </c>
      <c r="E11877" s="36">
        <v>7</v>
      </c>
    </row>
    <row r="11878" spans="1:5" x14ac:dyDescent="0.2">
      <c r="A11878" s="35">
        <v>44466</v>
      </c>
      <c r="B11878" s="188">
        <v>44466</v>
      </c>
      <c r="C11878" s="36" t="s">
        <v>1304</v>
      </c>
      <c r="D11878" s="189">
        <f>VLOOKUP(Pag_Inicio_Corr_mas_casos[[#This Row],[Corregimiento]],Hoja3!$A$2:$D$676,4,0)</f>
        <v>40105</v>
      </c>
      <c r="E11878" s="36">
        <v>7</v>
      </c>
    </row>
    <row r="11879" spans="1:5" x14ac:dyDescent="0.2">
      <c r="A11879" s="35">
        <v>44466</v>
      </c>
      <c r="B11879" s="188">
        <v>44466</v>
      </c>
      <c r="C11879" s="36" t="s">
        <v>1060</v>
      </c>
      <c r="D11879" s="189">
        <f>VLOOKUP(Pag_Inicio_Corr_mas_casos[[#This Row],[Corregimiento]],Hoja3!$A$2:$D$676,4,0)</f>
        <v>40601</v>
      </c>
      <c r="E11879" s="36">
        <v>5</v>
      </c>
    </row>
    <row r="11880" spans="1:5" x14ac:dyDescent="0.2">
      <c r="A11880" s="35">
        <v>44466</v>
      </c>
      <c r="B11880" s="188">
        <v>44466</v>
      </c>
      <c r="C11880" s="36" t="s">
        <v>1073</v>
      </c>
      <c r="D11880" s="189">
        <f>VLOOKUP(Pag_Inicio_Corr_mas_casos[[#This Row],[Corregimiento]],Hoja3!$A$2:$D$676,4,0)</f>
        <v>30101</v>
      </c>
      <c r="E11880" s="36">
        <v>4</v>
      </c>
    </row>
    <row r="11881" spans="1:5" x14ac:dyDescent="0.2">
      <c r="A11881" s="35">
        <v>44466</v>
      </c>
      <c r="B11881" s="188">
        <v>44466</v>
      </c>
      <c r="C11881" s="36" t="s">
        <v>953</v>
      </c>
      <c r="D11881" s="189">
        <f>VLOOKUP(Pag_Inicio_Corr_mas_casos[[#This Row],[Corregimiento]],Hoja3!$A$2:$D$676,4,0)</f>
        <v>80817</v>
      </c>
      <c r="E11881" s="36">
        <v>3</v>
      </c>
    </row>
    <row r="11882" spans="1:5" x14ac:dyDescent="0.2">
      <c r="A11882" s="35">
        <v>44466</v>
      </c>
      <c r="B11882" s="188">
        <v>44466</v>
      </c>
      <c r="C11882" s="36" t="s">
        <v>1167</v>
      </c>
      <c r="D11882" s="189">
        <f>VLOOKUP(Pag_Inicio_Corr_mas_casos[[#This Row],[Corregimiento]],Hoja3!$A$2:$D$676,4,0)</f>
        <v>10201</v>
      </c>
      <c r="E11882" s="36">
        <v>3</v>
      </c>
    </row>
    <row r="11883" spans="1:5" x14ac:dyDescent="0.2">
      <c r="A11883" s="35">
        <v>44466</v>
      </c>
      <c r="B11883" s="188">
        <v>44466</v>
      </c>
      <c r="C11883" s="36" t="s">
        <v>942</v>
      </c>
      <c r="D11883" s="189">
        <f>VLOOKUP(Pag_Inicio_Corr_mas_casos[[#This Row],[Corregimiento]],Hoja3!$A$2:$D$676,4,0)</f>
        <v>80807</v>
      </c>
      <c r="E11883" s="36">
        <v>3</v>
      </c>
    </row>
    <row r="11884" spans="1:5" x14ac:dyDescent="0.2">
      <c r="A11884" s="35">
        <v>44466</v>
      </c>
      <c r="B11884" s="188">
        <v>44466</v>
      </c>
      <c r="C11884" s="36" t="s">
        <v>1283</v>
      </c>
      <c r="D11884" s="189">
        <f>VLOOKUP(Pag_Inicio_Corr_mas_casos[[#This Row],[Corregimiento]],Hoja3!$A$2:$D$676,4,0)</f>
        <v>130410</v>
      </c>
      <c r="E11884" s="36">
        <v>3</v>
      </c>
    </row>
    <row r="11885" spans="1:5" x14ac:dyDescent="0.2">
      <c r="A11885" s="35">
        <v>44466</v>
      </c>
      <c r="B11885" s="188">
        <v>44466</v>
      </c>
      <c r="C11885" s="36" t="s">
        <v>1261</v>
      </c>
      <c r="D11885" s="189">
        <f>VLOOKUP(Pag_Inicio_Corr_mas_casos[[#This Row],[Corregimiento]],Hoja3!$A$2:$D$676,4,0)</f>
        <v>90305</v>
      </c>
      <c r="E11885" s="36">
        <v>3</v>
      </c>
    </row>
    <row r="11886" spans="1:5" x14ac:dyDescent="0.2">
      <c r="A11886" s="35">
        <v>44466</v>
      </c>
      <c r="B11886" s="188">
        <v>44466</v>
      </c>
      <c r="C11886" s="36" t="s">
        <v>1015</v>
      </c>
      <c r="D11886" s="189">
        <f>VLOOKUP(Pag_Inicio_Corr_mas_casos[[#This Row],[Corregimiento]],Hoja3!$A$2:$D$676,4,0)</f>
        <v>130702</v>
      </c>
      <c r="E11886" s="36">
        <v>3</v>
      </c>
    </row>
    <row r="11887" spans="1:5" x14ac:dyDescent="0.2">
      <c r="A11887" s="35">
        <v>44466</v>
      </c>
      <c r="B11887" s="188">
        <v>44466</v>
      </c>
      <c r="C11887" s="36" t="s">
        <v>1375</v>
      </c>
      <c r="D11887" s="189">
        <f>VLOOKUP(Pag_Inicio_Corr_mas_casos[[#This Row],[Corregimiento]],Hoja3!$A$2:$D$676,4,0)</f>
        <v>20403</v>
      </c>
      <c r="E11887" s="36">
        <v>3</v>
      </c>
    </row>
    <row r="11888" spans="1:5" x14ac:dyDescent="0.2">
      <c r="A11888" s="35">
        <v>44466</v>
      </c>
      <c r="B11888" s="188">
        <v>44466</v>
      </c>
      <c r="C11888" s="36" t="s">
        <v>1105</v>
      </c>
      <c r="D11888" s="189">
        <f>VLOOKUP(Pag_Inicio_Corr_mas_casos[[#This Row],[Corregimiento]],Hoja3!$A$2:$D$676,4,0)</f>
        <v>40404</v>
      </c>
      <c r="E11888" s="36">
        <v>2</v>
      </c>
    </row>
    <row r="11889" spans="1:5" x14ac:dyDescent="0.2">
      <c r="A11889" s="35">
        <v>44466</v>
      </c>
      <c r="B11889" s="188">
        <v>44466</v>
      </c>
      <c r="C11889" s="36" t="s">
        <v>954</v>
      </c>
      <c r="D11889" s="189">
        <f>VLOOKUP(Pag_Inicio_Corr_mas_casos[[#This Row],[Corregimiento]],Hoja3!$A$2:$D$676,4,0)</f>
        <v>80822</v>
      </c>
      <c r="E11889" s="36">
        <v>2</v>
      </c>
    </row>
    <row r="11890" spans="1:5" x14ac:dyDescent="0.2">
      <c r="A11890" s="35">
        <v>44466</v>
      </c>
      <c r="B11890" s="188">
        <v>44466</v>
      </c>
      <c r="C11890" s="36" t="s">
        <v>939</v>
      </c>
      <c r="D11890" s="189">
        <f>VLOOKUP(Pag_Inicio_Corr_mas_casos[[#This Row],[Corregimiento]],Hoja3!$A$2:$D$676,4,0)</f>
        <v>81009</v>
      </c>
      <c r="E11890" s="36">
        <v>2</v>
      </c>
    </row>
    <row r="11891" spans="1:5" x14ac:dyDescent="0.2">
      <c r="A11891" s="35">
        <v>44466</v>
      </c>
      <c r="B11891" s="188">
        <v>44466</v>
      </c>
      <c r="C11891" s="36" t="s">
        <v>1020</v>
      </c>
      <c r="D11891" s="189">
        <f>VLOOKUP(Pag_Inicio_Corr_mas_casos[[#This Row],[Corregimiento]],Hoja3!$A$2:$D$676,4,0)</f>
        <v>81002</v>
      </c>
      <c r="E11891" s="36">
        <v>2</v>
      </c>
    </row>
    <row r="11892" spans="1:5" x14ac:dyDescent="0.2">
      <c r="A11892" s="35">
        <v>44466</v>
      </c>
      <c r="B11892" s="188">
        <v>44466</v>
      </c>
      <c r="C11892" s="36" t="s">
        <v>951</v>
      </c>
      <c r="D11892" s="189">
        <f>VLOOKUP(Pag_Inicio_Corr_mas_casos[[#This Row],[Corregimiento]],Hoja3!$A$2:$D$676,4,0)</f>
        <v>80813</v>
      </c>
      <c r="E11892" s="36">
        <v>2</v>
      </c>
    </row>
    <row r="11893" spans="1:5" x14ac:dyDescent="0.2">
      <c r="A11893" s="43">
        <v>44467</v>
      </c>
      <c r="B11893" s="186">
        <v>44467</v>
      </c>
      <c r="C11893" s="41" t="s">
        <v>948</v>
      </c>
      <c r="D11893" s="187">
        <f>VLOOKUP(Pag_Inicio_Corr_mas_casos[[#This Row],[Corregimiento]],Hoja3!$A$2:$D$676,4,0)</f>
        <v>80811</v>
      </c>
      <c r="E11893" s="41">
        <v>19</v>
      </c>
    </row>
    <row r="11894" spans="1:5" x14ac:dyDescent="0.2">
      <c r="A11894" s="43">
        <v>44467</v>
      </c>
      <c r="B11894" s="186">
        <v>44467</v>
      </c>
      <c r="C11894" s="41" t="s">
        <v>967</v>
      </c>
      <c r="D11894" s="187">
        <f>VLOOKUP(Pag_Inicio_Corr_mas_casos[[#This Row],[Corregimiento]],Hoja3!$A$2:$D$676,4,0)</f>
        <v>30107</v>
      </c>
      <c r="E11894" s="41">
        <v>10</v>
      </c>
    </row>
    <row r="11895" spans="1:5" x14ac:dyDescent="0.2">
      <c r="A11895" s="43">
        <v>44467</v>
      </c>
      <c r="B11895" s="186">
        <v>44467</v>
      </c>
      <c r="C11895" s="41" t="s">
        <v>1052</v>
      </c>
      <c r="D11895" s="187">
        <f>VLOOKUP(Pag_Inicio_Corr_mas_casos[[#This Row],[Corregimiento]],Hoja3!$A$2:$D$676,4,0)</f>
        <v>40201</v>
      </c>
      <c r="E11895" s="41">
        <v>10</v>
      </c>
    </row>
    <row r="11896" spans="1:5" x14ac:dyDescent="0.2">
      <c r="A11896" s="43">
        <v>44467</v>
      </c>
      <c r="B11896" s="186">
        <v>44467</v>
      </c>
      <c r="C11896" s="41" t="s">
        <v>1068</v>
      </c>
      <c r="D11896" s="187">
        <f>VLOOKUP(Pag_Inicio_Corr_mas_casos[[#This Row],[Corregimiento]],Hoja3!$A$2:$D$676,4,0)</f>
        <v>130101</v>
      </c>
      <c r="E11896" s="41">
        <v>8</v>
      </c>
    </row>
    <row r="11897" spans="1:5" x14ac:dyDescent="0.2">
      <c r="A11897" s="43">
        <v>44467</v>
      </c>
      <c r="B11897" s="186">
        <v>44467</v>
      </c>
      <c r="C11897" s="41" t="s">
        <v>1032</v>
      </c>
      <c r="D11897" s="187">
        <f>VLOOKUP(Pag_Inicio_Corr_mas_casos[[#This Row],[Corregimiento]],Hoja3!$A$2:$D$676,4,0)</f>
        <v>30104</v>
      </c>
      <c r="E11897" s="41">
        <v>8</v>
      </c>
    </row>
    <row r="11898" spans="1:5" x14ac:dyDescent="0.2">
      <c r="A11898" s="43">
        <v>44467</v>
      </c>
      <c r="B11898" s="186">
        <v>44467</v>
      </c>
      <c r="C11898" s="41" t="s">
        <v>940</v>
      </c>
      <c r="D11898" s="187">
        <f>VLOOKUP(Pag_Inicio_Corr_mas_casos[[#This Row],[Corregimiento]],Hoja3!$A$2:$D$676,4,0)</f>
        <v>80806</v>
      </c>
      <c r="E11898" s="41">
        <v>7</v>
      </c>
    </row>
    <row r="11899" spans="1:5" x14ac:dyDescent="0.2">
      <c r="A11899" s="43">
        <v>44467</v>
      </c>
      <c r="B11899" s="186">
        <v>44467</v>
      </c>
      <c r="C11899" s="41" t="s">
        <v>1094</v>
      </c>
      <c r="D11899" s="187">
        <f>VLOOKUP(Pag_Inicio_Corr_mas_casos[[#This Row],[Corregimiento]],Hoja3!$A$2:$D$676,4,0)</f>
        <v>30109</v>
      </c>
      <c r="E11899" s="41">
        <v>7</v>
      </c>
    </row>
    <row r="11900" spans="1:5" x14ac:dyDescent="0.2">
      <c r="A11900" s="43">
        <v>44467</v>
      </c>
      <c r="B11900" s="186">
        <v>44467</v>
      </c>
      <c r="C11900" s="41" t="s">
        <v>1012</v>
      </c>
      <c r="D11900" s="187">
        <f>VLOOKUP(Pag_Inicio_Corr_mas_casos[[#This Row],[Corregimiento]],Hoja3!$A$2:$D$676,4,0)</f>
        <v>80819</v>
      </c>
      <c r="E11900" s="41">
        <v>6</v>
      </c>
    </row>
    <row r="11901" spans="1:5" x14ac:dyDescent="0.2">
      <c r="A11901" s="43">
        <v>44467</v>
      </c>
      <c r="B11901" s="186">
        <v>44467</v>
      </c>
      <c r="C11901" s="41" t="s">
        <v>941</v>
      </c>
      <c r="D11901" s="187">
        <f>VLOOKUP(Pag_Inicio_Corr_mas_casos[[#This Row],[Corregimiento]],Hoja3!$A$2:$D$676,4,0)</f>
        <v>80823</v>
      </c>
      <c r="E11901" s="41">
        <v>5</v>
      </c>
    </row>
    <row r="11902" spans="1:5" x14ac:dyDescent="0.2">
      <c r="A11902" s="43">
        <v>44467</v>
      </c>
      <c r="B11902" s="186">
        <v>44467</v>
      </c>
      <c r="C11902" s="41" t="s">
        <v>1022</v>
      </c>
      <c r="D11902" s="187">
        <f>VLOOKUP(Pag_Inicio_Corr_mas_casos[[#This Row],[Corregimiento]],Hoja3!$A$2:$D$676,4,0)</f>
        <v>91001</v>
      </c>
      <c r="E11902" s="41">
        <v>5</v>
      </c>
    </row>
    <row r="11903" spans="1:5" x14ac:dyDescent="0.2">
      <c r="A11903" s="43">
        <v>44467</v>
      </c>
      <c r="B11903" s="186">
        <v>44467</v>
      </c>
      <c r="C11903" s="41" t="s">
        <v>1046</v>
      </c>
      <c r="D11903" s="187">
        <f>VLOOKUP(Pag_Inicio_Corr_mas_casos[[#This Row],[Corregimiento]],Hoja3!$A$2:$D$676,4,0)</f>
        <v>80812</v>
      </c>
      <c r="E11903" s="41">
        <v>4</v>
      </c>
    </row>
    <row r="11904" spans="1:5" x14ac:dyDescent="0.2">
      <c r="A11904" s="43">
        <v>44467</v>
      </c>
      <c r="B11904" s="186">
        <v>44467</v>
      </c>
      <c r="C11904" s="41" t="s">
        <v>992</v>
      </c>
      <c r="D11904" s="187">
        <f>VLOOKUP(Pag_Inicio_Corr_mas_casos[[#This Row],[Corregimiento]],Hoja3!$A$2:$D$676,4,0)</f>
        <v>80808</v>
      </c>
      <c r="E11904" s="41">
        <v>4</v>
      </c>
    </row>
    <row r="11905" spans="1:5" x14ac:dyDescent="0.2">
      <c r="A11905" s="43">
        <v>44467</v>
      </c>
      <c r="B11905" s="186">
        <v>44467</v>
      </c>
      <c r="C11905" s="41" t="s">
        <v>974</v>
      </c>
      <c r="D11905" s="187">
        <f>VLOOKUP(Pag_Inicio_Corr_mas_casos[[#This Row],[Corregimiento]],Hoja3!$A$2:$D$676,4,0)</f>
        <v>40203</v>
      </c>
      <c r="E11905" s="41">
        <v>4</v>
      </c>
    </row>
    <row r="11906" spans="1:5" x14ac:dyDescent="0.2">
      <c r="A11906" s="43">
        <v>44467</v>
      </c>
      <c r="B11906" s="186">
        <v>44467</v>
      </c>
      <c r="C11906" s="41" t="s">
        <v>938</v>
      </c>
      <c r="D11906" s="187">
        <f>VLOOKUP(Pag_Inicio_Corr_mas_casos[[#This Row],[Corregimiento]],Hoja3!$A$2:$D$676,4,0)</f>
        <v>130717</v>
      </c>
      <c r="E11906" s="41">
        <v>4</v>
      </c>
    </row>
    <row r="11907" spans="1:5" x14ac:dyDescent="0.2">
      <c r="A11907" s="43">
        <v>44467</v>
      </c>
      <c r="B11907" s="186">
        <v>44467</v>
      </c>
      <c r="C11907" s="41" t="s">
        <v>1015</v>
      </c>
      <c r="D11907" s="187">
        <f>VLOOKUP(Pag_Inicio_Corr_mas_casos[[#This Row],[Corregimiento]],Hoja3!$A$2:$D$676,4,0)</f>
        <v>130702</v>
      </c>
      <c r="E11907" s="41">
        <v>4</v>
      </c>
    </row>
    <row r="11908" spans="1:5" x14ac:dyDescent="0.2">
      <c r="A11908" s="43">
        <v>44467</v>
      </c>
      <c r="B11908" s="186">
        <v>44467</v>
      </c>
      <c r="C11908" s="41" t="s">
        <v>1073</v>
      </c>
      <c r="D11908" s="187">
        <f>VLOOKUP(Pag_Inicio_Corr_mas_casos[[#This Row],[Corregimiento]],Hoja3!$A$2:$D$676,4,0)</f>
        <v>30101</v>
      </c>
      <c r="E11908" s="41">
        <v>4</v>
      </c>
    </row>
    <row r="11909" spans="1:5" x14ac:dyDescent="0.2">
      <c r="A11909" s="43">
        <v>44467</v>
      </c>
      <c r="B11909" s="186">
        <v>44467</v>
      </c>
      <c r="C11909" s="41" t="s">
        <v>1011</v>
      </c>
      <c r="D11909" s="187">
        <f>VLOOKUP(Pag_Inicio_Corr_mas_casos[[#This Row],[Corregimiento]],Hoja3!$A$2:$D$676,4,0)</f>
        <v>80809</v>
      </c>
      <c r="E11909" s="41">
        <v>4</v>
      </c>
    </row>
    <row r="11910" spans="1:5" x14ac:dyDescent="0.2">
      <c r="A11910" s="43">
        <v>44467</v>
      </c>
      <c r="B11910" s="186">
        <v>44467</v>
      </c>
      <c r="C11910" s="41" t="s">
        <v>1023</v>
      </c>
      <c r="D11910" s="187">
        <f>VLOOKUP(Pag_Inicio_Corr_mas_casos[[#This Row],[Corregimiento]],Hoja3!$A$2:$D$676,4,0)</f>
        <v>30111</v>
      </c>
      <c r="E11910" s="41">
        <v>4</v>
      </c>
    </row>
    <row r="11911" spans="1:5" x14ac:dyDescent="0.2">
      <c r="A11911" s="234">
        <v>44468</v>
      </c>
      <c r="B11911" s="235">
        <v>44468</v>
      </c>
      <c r="C11911" s="236" t="s">
        <v>1011</v>
      </c>
      <c r="D11911" s="237">
        <f>VLOOKUP(Pag_Inicio_Corr_mas_casos[[#This Row],[Corregimiento]],Hoja3!$A$2:$D$676,4,0)</f>
        <v>80809</v>
      </c>
      <c r="E11911" s="236">
        <v>10</v>
      </c>
    </row>
    <row r="11912" spans="1:5" x14ac:dyDescent="0.2">
      <c r="A11912" s="234">
        <v>44468</v>
      </c>
      <c r="B11912" s="235">
        <v>44468</v>
      </c>
      <c r="C11912" s="236" t="s">
        <v>1046</v>
      </c>
      <c r="D11912" s="237">
        <f>VLOOKUP(Pag_Inicio_Corr_mas_casos[[#This Row],[Corregimiento]],Hoja3!$A$2:$D$676,4,0)</f>
        <v>80812</v>
      </c>
      <c r="E11912" s="236">
        <v>8</v>
      </c>
    </row>
    <row r="11913" spans="1:5" x14ac:dyDescent="0.2">
      <c r="A11913" s="234">
        <v>44468</v>
      </c>
      <c r="B11913" s="235">
        <v>44468</v>
      </c>
      <c r="C11913" s="236" t="s">
        <v>1155</v>
      </c>
      <c r="D11913" s="237">
        <f>VLOOKUP(Pag_Inicio_Corr_mas_casos[[#This Row],[Corregimiento]],Hoja3!$A$2:$D$676,4,0)</f>
        <v>30103</v>
      </c>
      <c r="E11913" s="236">
        <v>8</v>
      </c>
    </row>
    <row r="11914" spans="1:5" x14ac:dyDescent="0.2">
      <c r="A11914" s="234">
        <v>44468</v>
      </c>
      <c r="B11914" s="235">
        <v>44468</v>
      </c>
      <c r="C11914" s="236" t="s">
        <v>1094</v>
      </c>
      <c r="D11914" s="237">
        <f>VLOOKUP(Pag_Inicio_Corr_mas_casos[[#This Row],[Corregimiento]],Hoja3!$A$2:$D$676,4,0)</f>
        <v>30109</v>
      </c>
      <c r="E11914" s="236">
        <v>7</v>
      </c>
    </row>
    <row r="11915" spans="1:5" x14ac:dyDescent="0.2">
      <c r="A11915" s="234">
        <v>44468</v>
      </c>
      <c r="B11915" s="235">
        <v>44468</v>
      </c>
      <c r="C11915" s="236" t="s">
        <v>943</v>
      </c>
      <c r="D11915" s="237">
        <f>VLOOKUP(Pag_Inicio_Corr_mas_casos[[#This Row],[Corregimiento]],Hoja3!$A$2:$D$676,4,0)</f>
        <v>80816</v>
      </c>
      <c r="E11915" s="236">
        <v>7</v>
      </c>
    </row>
    <row r="11916" spans="1:5" x14ac:dyDescent="0.2">
      <c r="A11916" s="234">
        <v>44468</v>
      </c>
      <c r="B11916" s="235">
        <v>44468</v>
      </c>
      <c r="C11916" s="236" t="s">
        <v>1032</v>
      </c>
      <c r="D11916" s="237">
        <f>VLOOKUP(Pag_Inicio_Corr_mas_casos[[#This Row],[Corregimiento]],Hoja3!$A$2:$D$676,4,0)</f>
        <v>30104</v>
      </c>
      <c r="E11916" s="236">
        <v>7</v>
      </c>
    </row>
    <row r="11917" spans="1:5" x14ac:dyDescent="0.2">
      <c r="A11917" s="234">
        <v>44468</v>
      </c>
      <c r="B11917" s="235">
        <v>44468</v>
      </c>
      <c r="C11917" s="236" t="s">
        <v>1012</v>
      </c>
      <c r="D11917" s="237">
        <f>VLOOKUP(Pag_Inicio_Corr_mas_casos[[#This Row],[Corregimiento]],Hoja3!$A$2:$D$676,4,0)</f>
        <v>80819</v>
      </c>
      <c r="E11917" s="236">
        <v>7</v>
      </c>
    </row>
    <row r="11918" spans="1:5" x14ac:dyDescent="0.2">
      <c r="A11918" s="234">
        <v>44468</v>
      </c>
      <c r="B11918" s="235">
        <v>44468</v>
      </c>
      <c r="C11918" s="236" t="s">
        <v>1073</v>
      </c>
      <c r="D11918" s="237">
        <f>VLOOKUP(Pag_Inicio_Corr_mas_casos[[#This Row],[Corregimiento]],Hoja3!$A$2:$D$676,4,0)</f>
        <v>30101</v>
      </c>
      <c r="E11918" s="236">
        <v>6</v>
      </c>
    </row>
    <row r="11919" spans="1:5" x14ac:dyDescent="0.2">
      <c r="A11919" s="234">
        <v>44468</v>
      </c>
      <c r="B11919" s="235">
        <v>44468</v>
      </c>
      <c r="C11919" s="236" t="s">
        <v>947</v>
      </c>
      <c r="D11919" s="237">
        <f>VLOOKUP(Pag_Inicio_Corr_mas_casos[[#This Row],[Corregimiento]],Hoja3!$A$2:$D$676,4,0)</f>
        <v>80826</v>
      </c>
      <c r="E11919" s="236">
        <v>6</v>
      </c>
    </row>
    <row r="11920" spans="1:5" x14ac:dyDescent="0.2">
      <c r="A11920" s="234">
        <v>44468</v>
      </c>
      <c r="B11920" s="235">
        <v>44468</v>
      </c>
      <c r="C11920" s="236" t="s">
        <v>1060</v>
      </c>
      <c r="D11920" s="237">
        <f>VLOOKUP(Pag_Inicio_Corr_mas_casos[[#This Row],[Corregimiento]],Hoja3!$A$2:$D$676,4,0)</f>
        <v>40601</v>
      </c>
      <c r="E11920" s="236">
        <v>6</v>
      </c>
    </row>
    <row r="11921" spans="1:5" x14ac:dyDescent="0.2">
      <c r="A11921" s="234">
        <v>44468</v>
      </c>
      <c r="B11921" s="235">
        <v>44468</v>
      </c>
      <c r="C11921" s="236" t="s">
        <v>967</v>
      </c>
      <c r="D11921" s="237">
        <f>VLOOKUP(Pag_Inicio_Corr_mas_casos[[#This Row],[Corregimiento]],Hoja3!$A$2:$D$676,4,0)</f>
        <v>30107</v>
      </c>
      <c r="E11921" s="236">
        <v>6</v>
      </c>
    </row>
    <row r="11922" spans="1:5" x14ac:dyDescent="0.2">
      <c r="A11922" s="234">
        <v>44468</v>
      </c>
      <c r="B11922" s="235">
        <v>44468</v>
      </c>
      <c r="C11922" s="236" t="s">
        <v>1376</v>
      </c>
      <c r="D11922" s="237">
        <f>VLOOKUP(Pag_Inicio_Corr_mas_casos[[#This Row],[Corregimiento]],Hoja3!$A$2:$D$676,4,0)</f>
        <v>130312</v>
      </c>
      <c r="E11922" s="236">
        <v>6</v>
      </c>
    </row>
    <row r="11923" spans="1:5" x14ac:dyDescent="0.2">
      <c r="A11923" s="234">
        <v>44468</v>
      </c>
      <c r="B11923" s="235">
        <v>44468</v>
      </c>
      <c r="C11923" s="236" t="s">
        <v>948</v>
      </c>
      <c r="D11923" s="237">
        <f>VLOOKUP(Pag_Inicio_Corr_mas_casos[[#This Row],[Corregimiento]],Hoja3!$A$2:$D$676,4,0)</f>
        <v>80811</v>
      </c>
      <c r="E11923" s="236">
        <v>5</v>
      </c>
    </row>
    <row r="11924" spans="1:5" x14ac:dyDescent="0.2">
      <c r="A11924" s="234">
        <v>44468</v>
      </c>
      <c r="B11924" s="235">
        <v>44468</v>
      </c>
      <c r="C11924" s="236" t="s">
        <v>715</v>
      </c>
      <c r="D11924" s="237">
        <f>VLOOKUP(Pag_Inicio_Corr_mas_casos[[#This Row],[Corregimiento]],Hoja3!$A$2:$D$676,4,0)</f>
        <v>50208</v>
      </c>
      <c r="E11924" s="236">
        <v>5</v>
      </c>
    </row>
    <row r="11925" spans="1:5" x14ac:dyDescent="0.2">
      <c r="A11925" s="234">
        <v>44468</v>
      </c>
      <c r="B11925" s="235">
        <v>44468</v>
      </c>
      <c r="C11925" s="236" t="s">
        <v>923</v>
      </c>
      <c r="D11925" s="237">
        <f>VLOOKUP(Pag_Inicio_Corr_mas_casos[[#This Row],[Corregimiento]],Hoja3!$A$2:$D$676,4,0)</f>
        <v>20406</v>
      </c>
      <c r="E11925" s="236">
        <v>5</v>
      </c>
    </row>
    <row r="11926" spans="1:5" x14ac:dyDescent="0.2">
      <c r="A11926" s="234">
        <v>44468</v>
      </c>
      <c r="B11926" s="235">
        <v>44468</v>
      </c>
      <c r="C11926" s="236" t="s">
        <v>1052</v>
      </c>
      <c r="D11926" s="237">
        <f>VLOOKUP(Pag_Inicio_Corr_mas_casos[[#This Row],[Corregimiento]],Hoja3!$A$2:$D$676,4,0)</f>
        <v>40201</v>
      </c>
      <c r="E11926" s="236">
        <v>5</v>
      </c>
    </row>
    <row r="11927" spans="1:5" x14ac:dyDescent="0.2">
      <c r="A11927" s="234">
        <v>44468</v>
      </c>
      <c r="B11927" s="235">
        <v>44468</v>
      </c>
      <c r="C11927" s="236" t="s">
        <v>1377</v>
      </c>
      <c r="D11927" s="237">
        <f>VLOOKUP(Pag_Inicio_Corr_mas_casos[[#This Row],[Corregimiento]],Hoja3!$A$2:$D$676,4,0)</f>
        <v>80501</v>
      </c>
      <c r="E11927" s="236">
        <v>12</v>
      </c>
    </row>
    <row r="11928" spans="1:5" x14ac:dyDescent="0.2">
      <c r="A11928" s="234">
        <v>44468</v>
      </c>
      <c r="B11928" s="235">
        <v>44468</v>
      </c>
      <c r="C11928" s="236" t="s">
        <v>1360</v>
      </c>
      <c r="D11928" s="237">
        <f>VLOOKUP(Pag_Inicio_Corr_mas_casos[[#This Row],[Corregimiento]],Hoja3!$A$2:$D$676,4,0)</f>
        <v>30110</v>
      </c>
      <c r="E11928" s="236">
        <v>5</v>
      </c>
    </row>
    <row r="11929" spans="1:5" x14ac:dyDescent="0.2">
      <c r="A11929" s="38">
        <v>44469</v>
      </c>
      <c r="B11929" s="224">
        <v>44469</v>
      </c>
      <c r="C11929" s="39" t="s">
        <v>999</v>
      </c>
      <c r="D11929" s="225">
        <f>VLOOKUP(Pag_Inicio_Corr_mas_casos[[#This Row],[Corregimiento]],Hoja3!$A$2:$D$676,4,0)</f>
        <v>60104</v>
      </c>
      <c r="E11929" s="39">
        <v>9</v>
      </c>
    </row>
    <row r="11930" spans="1:5" x14ac:dyDescent="0.2">
      <c r="A11930" s="38">
        <v>44469</v>
      </c>
      <c r="B11930" s="224">
        <v>44469</v>
      </c>
      <c r="C11930" s="39" t="s">
        <v>967</v>
      </c>
      <c r="D11930" s="225">
        <f>VLOOKUP(Pag_Inicio_Corr_mas_casos[[#This Row],[Corregimiento]],Hoja3!$A$2:$D$676,4,0)</f>
        <v>30107</v>
      </c>
      <c r="E11930" s="39">
        <v>8</v>
      </c>
    </row>
    <row r="11931" spans="1:5" x14ac:dyDescent="0.2">
      <c r="A11931" s="38">
        <v>44469</v>
      </c>
      <c r="B11931" s="224">
        <v>44469</v>
      </c>
      <c r="C11931" s="39" t="s">
        <v>1027</v>
      </c>
      <c r="D11931" s="225">
        <f>VLOOKUP(Pag_Inicio_Corr_mas_casos[[#This Row],[Corregimiento]],Hoja3!$A$2:$D$676,4,0)</f>
        <v>30103</v>
      </c>
      <c r="E11931" s="39">
        <v>8</v>
      </c>
    </row>
    <row r="11932" spans="1:5" x14ac:dyDescent="0.2">
      <c r="A11932" s="38">
        <v>44469</v>
      </c>
      <c r="B11932" s="224">
        <v>44469</v>
      </c>
      <c r="C11932" s="39" t="s">
        <v>1060</v>
      </c>
      <c r="D11932" s="225">
        <f>VLOOKUP(Pag_Inicio_Corr_mas_casos[[#This Row],[Corregimiento]],Hoja3!$A$2:$D$676,4,0)</f>
        <v>40601</v>
      </c>
      <c r="E11932" s="39">
        <v>7</v>
      </c>
    </row>
    <row r="11933" spans="1:5" x14ac:dyDescent="0.2">
      <c r="A11933" s="38">
        <v>44469</v>
      </c>
      <c r="B11933" s="224">
        <v>44469</v>
      </c>
      <c r="C11933" s="39" t="s">
        <v>937</v>
      </c>
      <c r="D11933" s="225">
        <f>VLOOKUP(Pag_Inicio_Corr_mas_casos[[#This Row],[Corregimiento]],Hoja3!$A$2:$D$676,4,0)</f>
        <v>80810</v>
      </c>
      <c r="E11933" s="39">
        <v>7</v>
      </c>
    </row>
    <row r="11934" spans="1:5" x14ac:dyDescent="0.2">
      <c r="A11934" s="38">
        <v>44469</v>
      </c>
      <c r="B11934" s="224">
        <v>44469</v>
      </c>
      <c r="C11934" s="39" t="s">
        <v>956</v>
      </c>
      <c r="D11934" s="225">
        <f>VLOOKUP(Pag_Inicio_Corr_mas_casos[[#This Row],[Corregimiento]],Hoja3!$A$2:$D$676,4,0)</f>
        <v>80815</v>
      </c>
      <c r="E11934" s="39">
        <v>7</v>
      </c>
    </row>
    <row r="11935" spans="1:5" x14ac:dyDescent="0.2">
      <c r="A11935" s="38">
        <v>44469</v>
      </c>
      <c r="B11935" s="224">
        <v>44469</v>
      </c>
      <c r="C11935" s="39" t="s">
        <v>772</v>
      </c>
      <c r="D11935" s="225">
        <f>VLOOKUP(Pag_Inicio_Corr_mas_casos[[#This Row],[Corregimiento]],Hoja3!$A$2:$D$676,4,0)</f>
        <v>80821</v>
      </c>
      <c r="E11935" s="39">
        <v>7</v>
      </c>
    </row>
    <row r="11936" spans="1:5" x14ac:dyDescent="0.2">
      <c r="A11936" s="38">
        <v>44469</v>
      </c>
      <c r="B11936" s="224">
        <v>44469</v>
      </c>
      <c r="C11936" s="39" t="s">
        <v>953</v>
      </c>
      <c r="D11936" s="225">
        <f>VLOOKUP(Pag_Inicio_Corr_mas_casos[[#This Row],[Corregimiento]],Hoja3!$A$2:$D$676,4,0)</f>
        <v>80817</v>
      </c>
      <c r="E11936" s="39">
        <v>6</v>
      </c>
    </row>
    <row r="11937" spans="1:5" x14ac:dyDescent="0.2">
      <c r="A11937" s="38">
        <v>44469</v>
      </c>
      <c r="B11937" s="224">
        <v>44469</v>
      </c>
      <c r="C11937" s="39" t="s">
        <v>1011</v>
      </c>
      <c r="D11937" s="225">
        <f>VLOOKUP(Pag_Inicio_Corr_mas_casos[[#This Row],[Corregimiento]],Hoja3!$A$2:$D$676,4,0)</f>
        <v>80809</v>
      </c>
      <c r="E11937" s="39">
        <v>6</v>
      </c>
    </row>
    <row r="11938" spans="1:5" x14ac:dyDescent="0.2">
      <c r="A11938" s="38">
        <v>44469</v>
      </c>
      <c r="B11938" s="224">
        <v>44469</v>
      </c>
      <c r="C11938" s="39" t="s">
        <v>1052</v>
      </c>
      <c r="D11938" s="225">
        <f>VLOOKUP(Pag_Inicio_Corr_mas_casos[[#This Row],[Corregimiento]],Hoja3!$A$2:$D$676,4,0)</f>
        <v>40201</v>
      </c>
      <c r="E11938" s="39">
        <v>6</v>
      </c>
    </row>
    <row r="11939" spans="1:5" x14ac:dyDescent="0.2">
      <c r="A11939" s="38">
        <v>44469</v>
      </c>
      <c r="B11939" s="224">
        <v>44469</v>
      </c>
      <c r="C11939" s="39" t="s">
        <v>940</v>
      </c>
      <c r="D11939" s="225">
        <f>VLOOKUP(Pag_Inicio_Corr_mas_casos[[#This Row],[Corregimiento]],Hoja3!$A$2:$D$676,4,0)</f>
        <v>80806</v>
      </c>
      <c r="E11939" s="39">
        <v>6</v>
      </c>
    </row>
    <row r="11940" spans="1:5" x14ac:dyDescent="0.2">
      <c r="A11940" s="38">
        <v>44469</v>
      </c>
      <c r="B11940" s="224">
        <v>44469</v>
      </c>
      <c r="C11940" s="39" t="s">
        <v>954</v>
      </c>
      <c r="D11940" s="225">
        <f>VLOOKUP(Pag_Inicio_Corr_mas_casos[[#This Row],[Corregimiento]],Hoja3!$A$2:$D$676,4,0)</f>
        <v>80822</v>
      </c>
      <c r="E11940" s="39">
        <v>6</v>
      </c>
    </row>
    <row r="11941" spans="1:5" x14ac:dyDescent="0.2">
      <c r="A11941" s="38">
        <v>44469</v>
      </c>
      <c r="B11941" s="224">
        <v>44469</v>
      </c>
      <c r="C11941" s="39" t="s">
        <v>1006</v>
      </c>
      <c r="D11941" s="225">
        <f>VLOOKUP(Pag_Inicio_Corr_mas_casos[[#This Row],[Corregimiento]],Hoja3!$A$2:$D$676,4,0)</f>
        <v>60101</v>
      </c>
      <c r="E11941" s="39">
        <v>6</v>
      </c>
    </row>
    <row r="11942" spans="1:5" x14ac:dyDescent="0.2">
      <c r="A11942" s="38">
        <v>44469</v>
      </c>
      <c r="B11942" s="224">
        <v>44469</v>
      </c>
      <c r="C11942" s="39" t="s">
        <v>964</v>
      </c>
      <c r="D11942" s="225">
        <f>VLOOKUP(Pag_Inicio_Corr_mas_casos[[#This Row],[Corregimiento]],Hoja3!$A$2:$D$676,4,0)</f>
        <v>30113</v>
      </c>
      <c r="E11942" s="39">
        <v>5</v>
      </c>
    </row>
    <row r="11943" spans="1:5" x14ac:dyDescent="0.2">
      <c r="A11943" s="38">
        <v>44469</v>
      </c>
      <c r="B11943" s="224">
        <v>44469</v>
      </c>
      <c r="C11943" s="39" t="s">
        <v>1063</v>
      </c>
      <c r="D11943" s="225">
        <f>VLOOKUP(Pag_Inicio_Corr_mas_casos[[#This Row],[Corregimiento]],Hoja3!$A$2:$D$676,4,0)</f>
        <v>20401</v>
      </c>
      <c r="E11943" s="39">
        <v>5</v>
      </c>
    </row>
    <row r="11944" spans="1:5" x14ac:dyDescent="0.2">
      <c r="A11944" s="38">
        <v>44469</v>
      </c>
      <c r="B11944" s="224">
        <v>44469</v>
      </c>
      <c r="C11944" s="39" t="s">
        <v>1046</v>
      </c>
      <c r="D11944" s="225">
        <f>VLOOKUP(Pag_Inicio_Corr_mas_casos[[#This Row],[Corregimiento]],Hoja3!$A$2:$D$676,4,0)</f>
        <v>80812</v>
      </c>
      <c r="E11944" s="39">
        <v>5</v>
      </c>
    </row>
    <row r="11945" spans="1:5" x14ac:dyDescent="0.2">
      <c r="A11945" s="38">
        <v>44469</v>
      </c>
      <c r="B11945" s="224">
        <v>44469</v>
      </c>
      <c r="C11945" s="39" t="s">
        <v>961</v>
      </c>
      <c r="D11945" s="225">
        <f>VLOOKUP(Pag_Inicio_Corr_mas_casos[[#This Row],[Corregimiento]],Hoja3!$A$2:$D$676,4,0)</f>
        <v>20601</v>
      </c>
      <c r="E11945" s="39">
        <v>4</v>
      </c>
    </row>
    <row r="11946" spans="1:5" x14ac:dyDescent="0.2">
      <c r="A11946" s="38">
        <v>44469</v>
      </c>
      <c r="B11946" s="224">
        <v>44469</v>
      </c>
      <c r="C11946" s="39" t="s">
        <v>946</v>
      </c>
      <c r="D11946" s="225">
        <f>VLOOKUP(Pag_Inicio_Corr_mas_casos[[#This Row],[Corregimiento]],Hoja3!$A$2:$D$676,4,0)</f>
        <v>80814</v>
      </c>
      <c r="E11946" s="39">
        <v>4</v>
      </c>
    </row>
    <row r="11947" spans="1:5" x14ac:dyDescent="0.2">
      <c r="A11947" s="38">
        <v>44469</v>
      </c>
      <c r="B11947" s="224">
        <v>44469</v>
      </c>
      <c r="C11947" s="39" t="s">
        <v>1023</v>
      </c>
      <c r="D11947" s="225">
        <f>VLOOKUP(Pag_Inicio_Corr_mas_casos[[#This Row],[Corregimiento]],Hoja3!$A$2:$D$676,4,0)</f>
        <v>30111</v>
      </c>
      <c r="E11947" s="39">
        <v>4</v>
      </c>
    </row>
    <row r="11948" spans="1:5" x14ac:dyDescent="0.2">
      <c r="A11948" s="38">
        <v>44469</v>
      </c>
      <c r="B11948" s="224">
        <v>44469</v>
      </c>
      <c r="C11948" s="39" t="s">
        <v>959</v>
      </c>
      <c r="D11948" s="225">
        <f>VLOOKUP(Pag_Inicio_Corr_mas_casos[[#This Row],[Corregimiento]],Hoja3!$A$2:$D$676,4,0)</f>
        <v>130701</v>
      </c>
      <c r="E11948" s="39">
        <v>4</v>
      </c>
    </row>
    <row r="11949" spans="1:5" x14ac:dyDescent="0.2">
      <c r="A11949" s="32">
        <v>44470</v>
      </c>
      <c r="B11949" s="200">
        <v>44470</v>
      </c>
      <c r="C11949" s="33" t="s">
        <v>1011</v>
      </c>
      <c r="D11949" s="201">
        <f>VLOOKUP(Pag_Inicio_Corr_mas_casos[[#This Row],[Corregimiento]],Hoja3!$A$2:$D$676,4,0)</f>
        <v>80809</v>
      </c>
      <c r="E11949" s="33">
        <v>12</v>
      </c>
    </row>
    <row r="11950" spans="1:5" x14ac:dyDescent="0.2">
      <c r="A11950" s="32">
        <v>44470</v>
      </c>
      <c r="B11950" s="200">
        <v>44470</v>
      </c>
      <c r="C11950" s="33" t="s">
        <v>1046</v>
      </c>
      <c r="D11950" s="201">
        <f>VLOOKUP(Pag_Inicio_Corr_mas_casos[[#This Row],[Corregimiento]],Hoja3!$A$2:$D$676,4,0)</f>
        <v>80812</v>
      </c>
      <c r="E11950" s="33">
        <v>11</v>
      </c>
    </row>
    <row r="11951" spans="1:5" x14ac:dyDescent="0.2">
      <c r="A11951" s="32">
        <v>44470</v>
      </c>
      <c r="B11951" s="200">
        <v>44470</v>
      </c>
      <c r="C11951" s="33" t="s">
        <v>947</v>
      </c>
      <c r="D11951" s="201">
        <f>VLOOKUP(Pag_Inicio_Corr_mas_casos[[#This Row],[Corregimiento]],Hoja3!$A$2:$D$676,4,0)</f>
        <v>80826</v>
      </c>
      <c r="E11951" s="33">
        <v>11</v>
      </c>
    </row>
    <row r="11952" spans="1:5" x14ac:dyDescent="0.2">
      <c r="A11952" s="32">
        <v>44470</v>
      </c>
      <c r="B11952" s="200">
        <v>44470</v>
      </c>
      <c r="C11952" s="33" t="s">
        <v>940</v>
      </c>
      <c r="D11952" s="201">
        <f>VLOOKUP(Pag_Inicio_Corr_mas_casos[[#This Row],[Corregimiento]],Hoja3!$A$2:$D$676,4,0)</f>
        <v>80806</v>
      </c>
      <c r="E11952" s="33">
        <v>8</v>
      </c>
    </row>
    <row r="11953" spans="1:5" x14ac:dyDescent="0.2">
      <c r="A11953" s="32">
        <v>44470</v>
      </c>
      <c r="B11953" s="200">
        <v>44470</v>
      </c>
      <c r="C11953" s="33" t="s">
        <v>1012</v>
      </c>
      <c r="D11953" s="201">
        <f>VLOOKUP(Pag_Inicio_Corr_mas_casos[[#This Row],[Corregimiento]],Hoja3!$A$2:$D$676,4,0)</f>
        <v>80819</v>
      </c>
      <c r="E11953" s="33">
        <v>8</v>
      </c>
    </row>
    <row r="11954" spans="1:5" x14ac:dyDescent="0.2">
      <c r="A11954" s="32">
        <v>44470</v>
      </c>
      <c r="B11954" s="200">
        <v>44470</v>
      </c>
      <c r="C11954" s="33" t="s">
        <v>772</v>
      </c>
      <c r="D11954" s="201">
        <f>VLOOKUP(Pag_Inicio_Corr_mas_casos[[#This Row],[Corregimiento]],Hoja3!$A$2:$D$676,4,0)</f>
        <v>80821</v>
      </c>
      <c r="E11954" s="33">
        <v>8</v>
      </c>
    </row>
    <row r="11955" spans="1:5" x14ac:dyDescent="0.2">
      <c r="A11955" s="32">
        <v>44470</v>
      </c>
      <c r="B11955" s="200">
        <v>44470</v>
      </c>
      <c r="C11955" s="33" t="s">
        <v>992</v>
      </c>
      <c r="D11955" s="201">
        <f>VLOOKUP(Pag_Inicio_Corr_mas_casos[[#This Row],[Corregimiento]],Hoja3!$A$2:$D$676,4,0)</f>
        <v>80808</v>
      </c>
      <c r="E11955" s="33">
        <v>7</v>
      </c>
    </row>
    <row r="11956" spans="1:5" x14ac:dyDescent="0.2">
      <c r="A11956" s="32">
        <v>44470</v>
      </c>
      <c r="B11956" s="200">
        <v>44470</v>
      </c>
      <c r="C11956" s="33" t="s">
        <v>937</v>
      </c>
      <c r="D11956" s="201">
        <f>VLOOKUP(Pag_Inicio_Corr_mas_casos[[#This Row],[Corregimiento]],Hoja3!$A$2:$D$676,4,0)</f>
        <v>80810</v>
      </c>
      <c r="E11956" s="33">
        <v>7</v>
      </c>
    </row>
    <row r="11957" spans="1:5" x14ac:dyDescent="0.2">
      <c r="A11957" s="32">
        <v>44470</v>
      </c>
      <c r="B11957" s="200">
        <v>44470</v>
      </c>
      <c r="C11957" s="33" t="s">
        <v>1258</v>
      </c>
      <c r="D11957" s="201">
        <f>VLOOKUP(Pag_Inicio_Corr_mas_casos[[#This Row],[Corregimiento]],Hoja3!$A$2:$D$676,4,0)</f>
        <v>40703</v>
      </c>
      <c r="E11957" s="33">
        <v>7</v>
      </c>
    </row>
    <row r="11958" spans="1:5" x14ac:dyDescent="0.2">
      <c r="A11958" s="32">
        <v>44470</v>
      </c>
      <c r="B11958" s="200">
        <v>44470</v>
      </c>
      <c r="C11958" s="33" t="s">
        <v>1068</v>
      </c>
      <c r="D11958" s="201">
        <f>VLOOKUP(Pag_Inicio_Corr_mas_casos[[#This Row],[Corregimiento]],Hoja3!$A$2:$D$676,4,0)</f>
        <v>130101</v>
      </c>
      <c r="E11958" s="33">
        <v>7</v>
      </c>
    </row>
    <row r="11959" spans="1:5" x14ac:dyDescent="0.2">
      <c r="A11959" s="32">
        <v>44470</v>
      </c>
      <c r="B11959" s="200">
        <v>44470</v>
      </c>
      <c r="C11959" s="33" t="s">
        <v>942</v>
      </c>
      <c r="D11959" s="201">
        <f>VLOOKUP(Pag_Inicio_Corr_mas_casos[[#This Row],[Corregimiento]],Hoja3!$A$2:$D$676,4,0)</f>
        <v>80807</v>
      </c>
      <c r="E11959" s="33">
        <v>6</v>
      </c>
    </row>
    <row r="11960" spans="1:5" x14ac:dyDescent="0.2">
      <c r="A11960" s="32">
        <v>44470</v>
      </c>
      <c r="B11960" s="200">
        <v>44470</v>
      </c>
      <c r="C11960" s="33" t="s">
        <v>948</v>
      </c>
      <c r="D11960" s="201">
        <f>VLOOKUP(Pag_Inicio_Corr_mas_casos[[#This Row],[Corregimiento]],Hoja3!$A$2:$D$676,4,0)</f>
        <v>80811</v>
      </c>
      <c r="E11960" s="33">
        <v>6</v>
      </c>
    </row>
    <row r="11961" spans="1:5" x14ac:dyDescent="0.2">
      <c r="A11961" s="32">
        <v>44470</v>
      </c>
      <c r="B11961" s="200">
        <v>44470</v>
      </c>
      <c r="C11961" s="33" t="s">
        <v>967</v>
      </c>
      <c r="D11961" s="201">
        <f>VLOOKUP(Pag_Inicio_Corr_mas_casos[[#This Row],[Corregimiento]],Hoja3!$A$2:$D$676,4,0)</f>
        <v>30107</v>
      </c>
      <c r="E11961" s="33">
        <v>6</v>
      </c>
    </row>
    <row r="11962" spans="1:5" x14ac:dyDescent="0.2">
      <c r="A11962" s="32">
        <v>44470</v>
      </c>
      <c r="B11962" s="200">
        <v>44470</v>
      </c>
      <c r="C11962" s="33" t="s">
        <v>1021</v>
      </c>
      <c r="D11962" s="201">
        <f>VLOOKUP(Pag_Inicio_Corr_mas_casos[[#This Row],[Corregimiento]],Hoja3!$A$2:$D$676,4,0)</f>
        <v>81003</v>
      </c>
      <c r="E11962" s="33">
        <v>4</v>
      </c>
    </row>
    <row r="11963" spans="1:5" x14ac:dyDescent="0.2">
      <c r="A11963" s="32">
        <v>44470</v>
      </c>
      <c r="B11963" s="200">
        <v>44470</v>
      </c>
      <c r="C11963" s="33" t="s">
        <v>1032</v>
      </c>
      <c r="D11963" s="201">
        <f>VLOOKUP(Pag_Inicio_Corr_mas_casos[[#This Row],[Corregimiento]],Hoja3!$A$2:$D$676,4,0)</f>
        <v>30104</v>
      </c>
      <c r="E11963" s="33">
        <v>4</v>
      </c>
    </row>
    <row r="11964" spans="1:5" x14ac:dyDescent="0.2">
      <c r="A11964" s="32">
        <v>44470</v>
      </c>
      <c r="B11964" s="200">
        <v>44470</v>
      </c>
      <c r="C11964" s="33" t="s">
        <v>946</v>
      </c>
      <c r="D11964" s="201">
        <f>VLOOKUP(Pag_Inicio_Corr_mas_casos[[#This Row],[Corregimiento]],Hoja3!$A$2:$D$676,4,0)</f>
        <v>80814</v>
      </c>
      <c r="E11964" s="33">
        <v>4</v>
      </c>
    </row>
    <row r="11965" spans="1:5" x14ac:dyDescent="0.2">
      <c r="A11965" s="32">
        <v>44470</v>
      </c>
      <c r="B11965" s="200">
        <v>44470</v>
      </c>
      <c r="C11965" s="33" t="s">
        <v>1054</v>
      </c>
      <c r="D11965" s="201">
        <f>VLOOKUP(Pag_Inicio_Corr_mas_casos[[#This Row],[Corregimiento]],Hoja3!$A$2:$D$676,4,0)</f>
        <v>130102</v>
      </c>
      <c r="E11965" s="33">
        <v>4</v>
      </c>
    </row>
    <row r="11966" spans="1:5" x14ac:dyDescent="0.2">
      <c r="A11966" s="32">
        <v>44470</v>
      </c>
      <c r="B11966" s="200">
        <v>44470</v>
      </c>
      <c r="C11966" s="33" t="s">
        <v>974</v>
      </c>
      <c r="D11966" s="201">
        <f>VLOOKUP(Pag_Inicio_Corr_mas_casos[[#This Row],[Corregimiento]],Hoja3!$A$2:$D$676,4,0)</f>
        <v>40203</v>
      </c>
      <c r="E11966" s="33">
        <v>3</v>
      </c>
    </row>
    <row r="11967" spans="1:5" x14ac:dyDescent="0.2">
      <c r="A11967" s="32">
        <v>44470</v>
      </c>
      <c r="B11967" s="200">
        <v>44470</v>
      </c>
      <c r="C11967" s="33" t="s">
        <v>972</v>
      </c>
      <c r="D11967" s="201">
        <f>VLOOKUP(Pag_Inicio_Corr_mas_casos[[#This Row],[Corregimiento]],Hoja3!$A$2:$D$676,4,0)</f>
        <v>80508</v>
      </c>
      <c r="E11967" s="33">
        <v>3</v>
      </c>
    </row>
    <row r="11968" spans="1:5" x14ac:dyDescent="0.2">
      <c r="A11968" s="32">
        <v>44470</v>
      </c>
      <c r="B11968" s="200">
        <v>44470</v>
      </c>
      <c r="C11968" s="33" t="s">
        <v>970</v>
      </c>
      <c r="D11968" s="201">
        <f>VLOOKUP(Pag_Inicio_Corr_mas_casos[[#This Row],[Corregimiento]],Hoja3!$A$2:$D$676,4,0)</f>
        <v>40606</v>
      </c>
      <c r="E11968" s="33">
        <v>3</v>
      </c>
    </row>
    <row r="11969" spans="1:5" x14ac:dyDescent="0.2">
      <c r="A11969" s="43">
        <v>44471</v>
      </c>
      <c r="B11969" s="186">
        <v>44471</v>
      </c>
      <c r="C11969" s="41" t="s">
        <v>1046</v>
      </c>
      <c r="D11969" s="187">
        <f>VLOOKUP(Pag_Inicio_Corr_mas_casos[[#This Row],[Corregimiento]],Hoja3!$A$2:$D$676,4,0)</f>
        <v>80812</v>
      </c>
      <c r="E11969" s="41">
        <v>12</v>
      </c>
    </row>
    <row r="11970" spans="1:5" x14ac:dyDescent="0.2">
      <c r="A11970" s="43">
        <v>44471</v>
      </c>
      <c r="B11970" s="186">
        <v>44471</v>
      </c>
      <c r="C11970" s="41" t="s">
        <v>1011</v>
      </c>
      <c r="D11970" s="187">
        <f>VLOOKUP(Pag_Inicio_Corr_mas_casos[[#This Row],[Corregimiento]],Hoja3!$A$2:$D$676,4,0)</f>
        <v>80809</v>
      </c>
      <c r="E11970" s="41">
        <v>11</v>
      </c>
    </row>
    <row r="11971" spans="1:5" x14ac:dyDescent="0.2">
      <c r="A11971" s="43">
        <v>44471</v>
      </c>
      <c r="B11971" s="186">
        <v>44471</v>
      </c>
      <c r="C11971" s="41" t="s">
        <v>946</v>
      </c>
      <c r="D11971" s="187">
        <f>VLOOKUP(Pag_Inicio_Corr_mas_casos[[#This Row],[Corregimiento]],Hoja3!$A$2:$D$676,4,0)</f>
        <v>80814</v>
      </c>
      <c r="E11971" s="41">
        <v>8</v>
      </c>
    </row>
    <row r="11972" spans="1:5" x14ac:dyDescent="0.2">
      <c r="A11972" s="43">
        <v>44471</v>
      </c>
      <c r="B11972" s="186">
        <v>44471</v>
      </c>
      <c r="C11972" s="41" t="s">
        <v>940</v>
      </c>
      <c r="D11972" s="187">
        <f>VLOOKUP(Pag_Inicio_Corr_mas_casos[[#This Row],[Corregimiento]],Hoja3!$A$2:$D$676,4,0)</f>
        <v>80806</v>
      </c>
      <c r="E11972" s="41">
        <v>7</v>
      </c>
    </row>
    <row r="11973" spans="1:5" x14ac:dyDescent="0.2">
      <c r="A11973" s="43">
        <v>44471</v>
      </c>
      <c r="B11973" s="186">
        <v>44471</v>
      </c>
      <c r="C11973" s="41" t="s">
        <v>953</v>
      </c>
      <c r="D11973" s="187">
        <f>VLOOKUP(Pag_Inicio_Corr_mas_casos[[#This Row],[Corregimiento]],Hoja3!$A$2:$D$676,4,0)</f>
        <v>80817</v>
      </c>
      <c r="E11973" s="41">
        <v>7</v>
      </c>
    </row>
    <row r="11974" spans="1:5" x14ac:dyDescent="0.2">
      <c r="A11974" s="43">
        <v>44471</v>
      </c>
      <c r="B11974" s="186">
        <v>44471</v>
      </c>
      <c r="C11974" s="41" t="s">
        <v>1052</v>
      </c>
      <c r="D11974" s="187">
        <f>VLOOKUP(Pag_Inicio_Corr_mas_casos[[#This Row],[Corregimiento]],Hoja3!$A$2:$D$676,4,0)</f>
        <v>40201</v>
      </c>
      <c r="E11974" s="41">
        <v>7</v>
      </c>
    </row>
    <row r="11975" spans="1:5" x14ac:dyDescent="0.2">
      <c r="A11975" s="43">
        <v>44471</v>
      </c>
      <c r="B11975" s="186">
        <v>44471</v>
      </c>
      <c r="C11975" s="41" t="s">
        <v>967</v>
      </c>
      <c r="D11975" s="187">
        <f>VLOOKUP(Pag_Inicio_Corr_mas_casos[[#This Row],[Corregimiento]],Hoja3!$A$2:$D$676,4,0)</f>
        <v>30107</v>
      </c>
      <c r="E11975" s="41">
        <v>7</v>
      </c>
    </row>
    <row r="11976" spans="1:5" x14ac:dyDescent="0.2">
      <c r="A11976" s="43">
        <v>44471</v>
      </c>
      <c r="B11976" s="186">
        <v>44471</v>
      </c>
      <c r="C11976" s="41" t="s">
        <v>1032</v>
      </c>
      <c r="D11976" s="187">
        <f>VLOOKUP(Pag_Inicio_Corr_mas_casos[[#This Row],[Corregimiento]],Hoja3!$A$2:$D$676,4,0)</f>
        <v>30104</v>
      </c>
      <c r="E11976" s="41">
        <v>7</v>
      </c>
    </row>
    <row r="11977" spans="1:5" x14ac:dyDescent="0.2">
      <c r="A11977" s="43">
        <v>44471</v>
      </c>
      <c r="B11977" s="186">
        <v>44471</v>
      </c>
      <c r="C11977" s="41" t="s">
        <v>947</v>
      </c>
      <c r="D11977" s="187">
        <f>VLOOKUP(Pag_Inicio_Corr_mas_casos[[#This Row],[Corregimiento]],Hoja3!$A$2:$D$676,4,0)</f>
        <v>80826</v>
      </c>
      <c r="E11977" s="41">
        <v>7</v>
      </c>
    </row>
    <row r="11978" spans="1:5" x14ac:dyDescent="0.2">
      <c r="A11978" s="43">
        <v>44471</v>
      </c>
      <c r="B11978" s="186">
        <v>44471</v>
      </c>
      <c r="C11978" s="41" t="s">
        <v>1096</v>
      </c>
      <c r="D11978" s="187">
        <f>VLOOKUP(Pag_Inicio_Corr_mas_casos[[#This Row],[Corregimiento]],Hoja3!$A$2:$D$676,4,0)</f>
        <v>130106</v>
      </c>
      <c r="E11978" s="41">
        <v>6</v>
      </c>
    </row>
    <row r="11979" spans="1:5" x14ac:dyDescent="0.2">
      <c r="A11979" s="43">
        <v>44471</v>
      </c>
      <c r="B11979" s="186">
        <v>44471</v>
      </c>
      <c r="C11979" s="41" t="s">
        <v>1378</v>
      </c>
      <c r="D11979" s="187">
        <f>VLOOKUP(Pag_Inicio_Corr_mas_casos[[#This Row],[Corregimiento]],Hoja3!$A$2:$D$676,4,0)</f>
        <v>30501</v>
      </c>
      <c r="E11979" s="41">
        <v>6</v>
      </c>
    </row>
    <row r="11980" spans="1:5" x14ac:dyDescent="0.2">
      <c r="A11980" s="43">
        <v>44471</v>
      </c>
      <c r="B11980" s="186">
        <v>44471</v>
      </c>
      <c r="C11980" s="41" t="s">
        <v>942</v>
      </c>
      <c r="D11980" s="187">
        <f>VLOOKUP(Pag_Inicio_Corr_mas_casos[[#This Row],[Corregimiento]],Hoja3!$A$2:$D$676,4,0)</f>
        <v>80807</v>
      </c>
      <c r="E11980" s="41">
        <v>6</v>
      </c>
    </row>
    <row r="11981" spans="1:5" x14ac:dyDescent="0.2">
      <c r="A11981" s="43">
        <v>44471</v>
      </c>
      <c r="B11981" s="186">
        <v>44471</v>
      </c>
      <c r="C11981" s="41" t="s">
        <v>1012</v>
      </c>
      <c r="D11981" s="187">
        <f>VLOOKUP(Pag_Inicio_Corr_mas_casos[[#This Row],[Corregimiento]],Hoja3!$A$2:$D$676,4,0)</f>
        <v>80819</v>
      </c>
      <c r="E11981" s="41">
        <v>5</v>
      </c>
    </row>
    <row r="11982" spans="1:5" x14ac:dyDescent="0.2">
      <c r="A11982" s="43">
        <v>44471</v>
      </c>
      <c r="B11982" s="186">
        <v>44471</v>
      </c>
      <c r="C11982" s="41" t="s">
        <v>1073</v>
      </c>
      <c r="D11982" s="187">
        <f>VLOOKUP(Pag_Inicio_Corr_mas_casos[[#This Row],[Corregimiento]],Hoja3!$A$2:$D$676,4,0)</f>
        <v>30101</v>
      </c>
      <c r="E11982" s="41">
        <v>5</v>
      </c>
    </row>
    <row r="11983" spans="1:5" x14ac:dyDescent="0.2">
      <c r="A11983" s="43">
        <v>44471</v>
      </c>
      <c r="B11983" s="186">
        <v>44471</v>
      </c>
      <c r="C11983" s="41" t="s">
        <v>1006</v>
      </c>
      <c r="D11983" s="187">
        <f>VLOOKUP(Pag_Inicio_Corr_mas_casos[[#This Row],[Corregimiento]],Hoja3!$A$2:$D$676,4,0)</f>
        <v>60101</v>
      </c>
      <c r="E11983" s="41">
        <v>5</v>
      </c>
    </row>
    <row r="11984" spans="1:5" x14ac:dyDescent="0.2">
      <c r="A11984" s="43">
        <v>44471</v>
      </c>
      <c r="B11984" s="186">
        <v>44471</v>
      </c>
      <c r="C11984" s="41" t="s">
        <v>1379</v>
      </c>
      <c r="D11984" s="187">
        <f>VLOOKUP(Pag_Inicio_Corr_mas_casos[[#This Row],[Corregimiento]],Hoja3!$A$2:$D$676,4,0)</f>
        <v>30303</v>
      </c>
      <c r="E11984" s="41">
        <v>5</v>
      </c>
    </row>
    <row r="11985" spans="1:5" x14ac:dyDescent="0.2">
      <c r="A11985" s="43">
        <v>44471</v>
      </c>
      <c r="B11985" s="186">
        <v>44471</v>
      </c>
      <c r="C11985" s="41" t="s">
        <v>970</v>
      </c>
      <c r="D11985" s="187">
        <f>VLOOKUP(Pag_Inicio_Corr_mas_casos[[#This Row],[Corregimiento]],Hoja3!$A$2:$D$676,4,0)</f>
        <v>40606</v>
      </c>
      <c r="E11985" s="41">
        <v>5</v>
      </c>
    </row>
    <row r="11986" spans="1:5" x14ac:dyDescent="0.2">
      <c r="A11986" s="43">
        <v>44471</v>
      </c>
      <c r="B11986" s="186">
        <v>44471</v>
      </c>
      <c r="C11986" s="41" t="s">
        <v>1021</v>
      </c>
      <c r="D11986" s="187">
        <f>VLOOKUP(Pag_Inicio_Corr_mas_casos[[#This Row],[Corregimiento]],Hoja3!$A$2:$D$676,4,0)</f>
        <v>81003</v>
      </c>
      <c r="E11986" s="41">
        <v>4</v>
      </c>
    </row>
    <row r="11987" spans="1:5" x14ac:dyDescent="0.2">
      <c r="A11987" s="43">
        <v>44471</v>
      </c>
      <c r="B11987" s="186">
        <v>44471</v>
      </c>
      <c r="C11987" s="41" t="s">
        <v>1360</v>
      </c>
      <c r="D11987" s="187">
        <f>VLOOKUP(Pag_Inicio_Corr_mas_casos[[#This Row],[Corregimiento]],Hoja3!$A$2:$D$676,4,0)</f>
        <v>30110</v>
      </c>
      <c r="E11987" s="41">
        <v>4</v>
      </c>
    </row>
    <row r="11988" spans="1:5" x14ac:dyDescent="0.2">
      <c r="A11988" s="43">
        <v>44471</v>
      </c>
      <c r="B11988" s="186">
        <v>44471</v>
      </c>
      <c r="C11988" s="41" t="s">
        <v>1068</v>
      </c>
      <c r="D11988" s="187">
        <f>VLOOKUP(Pag_Inicio_Corr_mas_casos[[#This Row],[Corregimiento]],Hoja3!$A$2:$D$676,4,0)</f>
        <v>130101</v>
      </c>
      <c r="E11988" s="41">
        <v>4</v>
      </c>
    </row>
    <row r="11989" spans="1:5" x14ac:dyDescent="0.2">
      <c r="A11989" s="35">
        <v>44472</v>
      </c>
      <c r="B11989" s="188">
        <v>44472</v>
      </c>
      <c r="C11989" s="36" t="s">
        <v>1046</v>
      </c>
      <c r="D11989" s="189">
        <f>VLOOKUP(Pag_Inicio_Corr_mas_casos[[#This Row],[Corregimiento]],Hoja3!$A$2:$D$676,4,0)</f>
        <v>80812</v>
      </c>
      <c r="E11989" s="36">
        <v>14</v>
      </c>
    </row>
    <row r="11990" spans="1:5" x14ac:dyDescent="0.2">
      <c r="A11990" s="35">
        <v>44472</v>
      </c>
      <c r="B11990" s="188">
        <v>44472</v>
      </c>
      <c r="C11990" s="36" t="s">
        <v>1052</v>
      </c>
      <c r="D11990" s="189">
        <f>VLOOKUP(Pag_Inicio_Corr_mas_casos[[#This Row],[Corregimiento]],Hoja3!$A$2:$D$676,4,0)</f>
        <v>40201</v>
      </c>
      <c r="E11990" s="36">
        <v>9</v>
      </c>
    </row>
    <row r="11991" spans="1:5" x14ac:dyDescent="0.2">
      <c r="A11991" s="35">
        <v>44472</v>
      </c>
      <c r="B11991" s="188">
        <v>44472</v>
      </c>
      <c r="C11991" s="36" t="s">
        <v>967</v>
      </c>
      <c r="D11991" s="189">
        <f>VLOOKUP(Pag_Inicio_Corr_mas_casos[[#This Row],[Corregimiento]],Hoja3!$A$2:$D$676,4,0)</f>
        <v>30107</v>
      </c>
      <c r="E11991" s="36">
        <v>9</v>
      </c>
    </row>
    <row r="11992" spans="1:5" x14ac:dyDescent="0.2">
      <c r="A11992" s="35">
        <v>44472</v>
      </c>
      <c r="B11992" s="188">
        <v>44472</v>
      </c>
      <c r="C11992" s="36" t="s">
        <v>1011</v>
      </c>
      <c r="D11992" s="189">
        <f>VLOOKUP(Pag_Inicio_Corr_mas_casos[[#This Row],[Corregimiento]],Hoja3!$A$2:$D$676,4,0)</f>
        <v>80809</v>
      </c>
      <c r="E11992" s="36">
        <v>8</v>
      </c>
    </row>
    <row r="11993" spans="1:5" x14ac:dyDescent="0.2">
      <c r="A11993" s="35">
        <v>44472</v>
      </c>
      <c r="B11993" s="188">
        <v>44472</v>
      </c>
      <c r="C11993" s="36" t="s">
        <v>1061</v>
      </c>
      <c r="D11993" s="189">
        <f>VLOOKUP(Pag_Inicio_Corr_mas_casos[[#This Row],[Corregimiento]],Hoja3!$A$2:$D$676,4,0)</f>
        <v>60401</v>
      </c>
      <c r="E11993" s="36">
        <v>6</v>
      </c>
    </row>
    <row r="11994" spans="1:5" x14ac:dyDescent="0.2">
      <c r="A11994" s="35">
        <v>44472</v>
      </c>
      <c r="B11994" s="188">
        <v>44472</v>
      </c>
      <c r="C11994" s="36" t="s">
        <v>946</v>
      </c>
      <c r="D11994" s="189">
        <f>VLOOKUP(Pag_Inicio_Corr_mas_casos[[#This Row],[Corregimiento]],Hoja3!$A$2:$D$676,4,0)</f>
        <v>80814</v>
      </c>
      <c r="E11994" s="36">
        <v>6</v>
      </c>
    </row>
    <row r="11995" spans="1:5" x14ac:dyDescent="0.2">
      <c r="A11995" s="35">
        <v>44472</v>
      </c>
      <c r="B11995" s="188">
        <v>44472</v>
      </c>
      <c r="C11995" s="36" t="s">
        <v>1065</v>
      </c>
      <c r="D11995" s="189">
        <f>VLOOKUP(Pag_Inicio_Corr_mas_casos[[#This Row],[Corregimiento]],Hoja3!$A$2:$D$676,4,0)</f>
        <v>30110</v>
      </c>
      <c r="E11995" s="36">
        <v>6</v>
      </c>
    </row>
    <row r="11996" spans="1:5" x14ac:dyDescent="0.2">
      <c r="A11996" s="35">
        <v>44472</v>
      </c>
      <c r="B11996" s="188">
        <v>44472</v>
      </c>
      <c r="C11996" s="36" t="s">
        <v>1036</v>
      </c>
      <c r="D11996" s="189">
        <f>VLOOKUP(Pag_Inicio_Corr_mas_casos[[#This Row],[Corregimiento]],Hoja3!$A$2:$D$676,4,0)</f>
        <v>130106</v>
      </c>
      <c r="E11996" s="36">
        <v>6</v>
      </c>
    </row>
    <row r="11997" spans="1:5" x14ac:dyDescent="0.2">
      <c r="A11997" s="35">
        <v>44472</v>
      </c>
      <c r="B11997" s="188">
        <v>44472</v>
      </c>
      <c r="C11997" s="36" t="s">
        <v>1258</v>
      </c>
      <c r="D11997" s="189">
        <f>VLOOKUP(Pag_Inicio_Corr_mas_casos[[#This Row],[Corregimiento]],Hoja3!$A$2:$D$676,4,0)</f>
        <v>40703</v>
      </c>
      <c r="E11997" s="36">
        <v>5</v>
      </c>
    </row>
    <row r="11998" spans="1:5" x14ac:dyDescent="0.2">
      <c r="A11998" s="35">
        <v>44472</v>
      </c>
      <c r="B11998" s="188">
        <v>44472</v>
      </c>
      <c r="C11998" s="36" t="s">
        <v>942</v>
      </c>
      <c r="D11998" s="189">
        <f>VLOOKUP(Pag_Inicio_Corr_mas_casos[[#This Row],[Corregimiento]],Hoja3!$A$2:$D$676,4,0)</f>
        <v>80807</v>
      </c>
      <c r="E11998" s="36">
        <v>5</v>
      </c>
    </row>
    <row r="11999" spans="1:5" x14ac:dyDescent="0.2">
      <c r="A11999" s="35">
        <v>44472</v>
      </c>
      <c r="B11999" s="188">
        <v>44472</v>
      </c>
      <c r="C11999" s="36" t="s">
        <v>940</v>
      </c>
      <c r="D11999" s="189">
        <f>VLOOKUP(Pag_Inicio_Corr_mas_casos[[#This Row],[Corregimiento]],Hoja3!$A$2:$D$676,4,0)</f>
        <v>80806</v>
      </c>
      <c r="E11999" s="36">
        <v>5</v>
      </c>
    </row>
    <row r="12000" spans="1:5" x14ac:dyDescent="0.2">
      <c r="A12000" s="35">
        <v>44472</v>
      </c>
      <c r="B12000" s="188">
        <v>44472</v>
      </c>
      <c r="C12000" s="36" t="s">
        <v>1032</v>
      </c>
      <c r="D12000" s="189">
        <f>VLOOKUP(Pag_Inicio_Corr_mas_casos[[#This Row],[Corregimiento]],Hoja3!$A$2:$D$676,4,0)</f>
        <v>30104</v>
      </c>
      <c r="E12000" s="36">
        <v>4</v>
      </c>
    </row>
    <row r="12001" spans="1:5" x14ac:dyDescent="0.2">
      <c r="A12001" s="35">
        <v>44472</v>
      </c>
      <c r="B12001" s="188">
        <v>44472</v>
      </c>
      <c r="C12001" s="36" t="s">
        <v>1007</v>
      </c>
      <c r="D12001" s="189">
        <f>VLOOKUP(Pag_Inicio_Corr_mas_casos[[#This Row],[Corregimiento]],Hoja3!$A$2:$D$676,4,0)</f>
        <v>40612</v>
      </c>
      <c r="E12001" s="36">
        <v>3</v>
      </c>
    </row>
    <row r="12002" spans="1:5" x14ac:dyDescent="0.2">
      <c r="A12002" s="35">
        <v>44472</v>
      </c>
      <c r="B12002" s="188">
        <v>44472</v>
      </c>
      <c r="C12002" s="36" t="s">
        <v>1055</v>
      </c>
      <c r="D12002" s="189">
        <f>VLOOKUP(Pag_Inicio_Corr_mas_casos[[#This Row],[Corregimiento]],Hoja3!$A$2:$D$676,4,0)</f>
        <v>90301</v>
      </c>
      <c r="E12002" s="36">
        <v>3</v>
      </c>
    </row>
    <row r="12003" spans="1:5" x14ac:dyDescent="0.2">
      <c r="A12003" s="35">
        <v>44472</v>
      </c>
      <c r="B12003" s="188">
        <v>44472</v>
      </c>
      <c r="C12003" s="36" t="s">
        <v>1067</v>
      </c>
      <c r="D12003" s="189">
        <f>VLOOKUP(Pag_Inicio_Corr_mas_casos[[#This Row],[Corregimiento]],Hoja3!$A$2:$D$676,4,0)</f>
        <v>20201</v>
      </c>
      <c r="E12003" s="36">
        <v>3</v>
      </c>
    </row>
    <row r="12004" spans="1:5" x14ac:dyDescent="0.2">
      <c r="A12004" s="35">
        <v>44472</v>
      </c>
      <c r="B12004" s="188">
        <v>44472</v>
      </c>
      <c r="C12004" s="36" t="s">
        <v>945</v>
      </c>
      <c r="D12004" s="189">
        <f>VLOOKUP(Pag_Inicio_Corr_mas_casos[[#This Row],[Corregimiento]],Hoja3!$A$2:$D$676,4,0)</f>
        <v>81007</v>
      </c>
      <c r="E12004" s="36">
        <v>3</v>
      </c>
    </row>
    <row r="12005" spans="1:5" x14ac:dyDescent="0.2">
      <c r="A12005" s="35">
        <v>44472</v>
      </c>
      <c r="B12005" s="188">
        <v>44472</v>
      </c>
      <c r="C12005" s="36" t="s">
        <v>1019</v>
      </c>
      <c r="D12005" s="189">
        <f>VLOOKUP(Pag_Inicio_Corr_mas_casos[[#This Row],[Corregimiento]],Hoja3!$A$2:$D$676,4,0)</f>
        <v>81001</v>
      </c>
      <c r="E12005" s="36">
        <v>3</v>
      </c>
    </row>
    <row r="12006" spans="1:5" x14ac:dyDescent="0.2">
      <c r="A12006" s="35">
        <v>44472</v>
      </c>
      <c r="B12006" s="188">
        <v>44472</v>
      </c>
      <c r="C12006" s="36" t="s">
        <v>1003</v>
      </c>
      <c r="D12006" s="189">
        <f>VLOOKUP(Pag_Inicio_Corr_mas_casos[[#This Row],[Corregimiento]],Hoja3!$A$2:$D$676,4,0)</f>
        <v>40611</v>
      </c>
      <c r="E12006" s="36">
        <v>3</v>
      </c>
    </row>
    <row r="12007" spans="1:5" x14ac:dyDescent="0.2">
      <c r="A12007" s="35">
        <v>44472</v>
      </c>
      <c r="B12007" s="188">
        <v>44472</v>
      </c>
      <c r="C12007" s="36" t="s">
        <v>1049</v>
      </c>
      <c r="D12007" s="189">
        <f>VLOOKUP(Pag_Inicio_Corr_mas_casos[[#This Row],[Corregimiento]],Hoja3!$A$2:$D$676,4,0)</f>
        <v>50316</v>
      </c>
      <c r="E12007" s="36">
        <v>2</v>
      </c>
    </row>
    <row r="12008" spans="1:5" x14ac:dyDescent="0.2">
      <c r="A12008" s="35">
        <v>44472</v>
      </c>
      <c r="B12008" s="188">
        <v>44472</v>
      </c>
      <c r="C12008" s="36" t="s">
        <v>937</v>
      </c>
      <c r="D12008" s="189">
        <f>VLOOKUP(Pag_Inicio_Corr_mas_casos[[#This Row],[Corregimiento]],Hoja3!$A$2:$D$676,4,0)</f>
        <v>80810</v>
      </c>
      <c r="E12008" s="36">
        <v>2</v>
      </c>
    </row>
    <row r="12009" spans="1:5" x14ac:dyDescent="0.2">
      <c r="A12009" s="43">
        <v>44473</v>
      </c>
      <c r="B12009" s="186">
        <v>44473</v>
      </c>
      <c r="C12009" s="41" t="s">
        <v>1032</v>
      </c>
      <c r="D12009" s="187">
        <f>VLOOKUP(Pag_Inicio_Corr_mas_casos[[#This Row],[Corregimiento]],Hoja3!$A$2:$D$676,4,0)</f>
        <v>30104</v>
      </c>
      <c r="E12009" s="41">
        <v>12</v>
      </c>
    </row>
    <row r="12010" spans="1:5" x14ac:dyDescent="0.2">
      <c r="A12010" s="43">
        <v>44473</v>
      </c>
      <c r="B12010" s="186">
        <v>44473</v>
      </c>
      <c r="C12010" s="41" t="s">
        <v>967</v>
      </c>
      <c r="D12010" s="187">
        <f>VLOOKUP(Pag_Inicio_Corr_mas_casos[[#This Row],[Corregimiento]],Hoja3!$A$2:$D$676,4,0)</f>
        <v>30107</v>
      </c>
      <c r="E12010" s="41">
        <v>11</v>
      </c>
    </row>
    <row r="12011" spans="1:5" x14ac:dyDescent="0.2">
      <c r="A12011" s="43">
        <v>44473</v>
      </c>
      <c r="B12011" s="186">
        <v>44473</v>
      </c>
      <c r="C12011" s="41" t="s">
        <v>1094</v>
      </c>
      <c r="D12011" s="187">
        <f>VLOOKUP(Pag_Inicio_Corr_mas_casos[[#This Row],[Corregimiento]],Hoja3!$A$2:$D$676,4,0)</f>
        <v>30109</v>
      </c>
      <c r="E12011" s="41">
        <v>9</v>
      </c>
    </row>
    <row r="12012" spans="1:5" x14ac:dyDescent="0.2">
      <c r="A12012" s="43">
        <v>44473</v>
      </c>
      <c r="B12012" s="186">
        <v>44473</v>
      </c>
      <c r="C12012" s="41" t="s">
        <v>1011</v>
      </c>
      <c r="D12012" s="187">
        <f>VLOOKUP(Pag_Inicio_Corr_mas_casos[[#This Row],[Corregimiento]],Hoja3!$A$2:$D$676,4,0)</f>
        <v>80809</v>
      </c>
      <c r="E12012" s="41">
        <v>9</v>
      </c>
    </row>
    <row r="12013" spans="1:5" x14ac:dyDescent="0.2">
      <c r="A12013" s="43">
        <v>44473</v>
      </c>
      <c r="B12013" s="186">
        <v>44473</v>
      </c>
      <c r="C12013" s="41" t="s">
        <v>1073</v>
      </c>
      <c r="D12013" s="187">
        <f>VLOOKUP(Pag_Inicio_Corr_mas_casos[[#This Row],[Corregimiento]],Hoja3!$A$2:$D$676,4,0)</f>
        <v>30101</v>
      </c>
      <c r="E12013" s="41">
        <v>6</v>
      </c>
    </row>
    <row r="12014" spans="1:5" x14ac:dyDescent="0.2">
      <c r="A12014" s="43">
        <v>44473</v>
      </c>
      <c r="B12014" s="186">
        <v>44473</v>
      </c>
      <c r="C12014" s="41" t="s">
        <v>1105</v>
      </c>
      <c r="D12014" s="187">
        <f>VLOOKUP(Pag_Inicio_Corr_mas_casos[[#This Row],[Corregimiento]],Hoja3!$A$2:$D$676,4,0)</f>
        <v>40404</v>
      </c>
      <c r="E12014" s="41">
        <v>6</v>
      </c>
    </row>
    <row r="12015" spans="1:5" x14ac:dyDescent="0.2">
      <c r="A12015" s="43">
        <v>44473</v>
      </c>
      <c r="B12015" s="186">
        <v>44473</v>
      </c>
      <c r="C12015" s="41" t="s">
        <v>1305</v>
      </c>
      <c r="D12015" s="187">
        <f>VLOOKUP(Pag_Inicio_Corr_mas_casos[[#This Row],[Corregimiento]],Hoja3!$A$2:$D$676,4,0)</f>
        <v>110102</v>
      </c>
      <c r="E12015" s="41">
        <v>5</v>
      </c>
    </row>
    <row r="12016" spans="1:5" x14ac:dyDescent="0.2">
      <c r="A12016" s="43">
        <v>44473</v>
      </c>
      <c r="B12016" s="186">
        <v>44473</v>
      </c>
      <c r="C12016" s="41" t="s">
        <v>953</v>
      </c>
      <c r="D12016" s="187">
        <f>VLOOKUP(Pag_Inicio_Corr_mas_casos[[#This Row],[Corregimiento]],Hoja3!$A$2:$D$676,4,0)</f>
        <v>80817</v>
      </c>
      <c r="E12016" s="41">
        <v>4</v>
      </c>
    </row>
    <row r="12017" spans="1:5" x14ac:dyDescent="0.2">
      <c r="A12017" s="43">
        <v>44473</v>
      </c>
      <c r="B12017" s="186">
        <v>44473</v>
      </c>
      <c r="C12017" s="41" t="s">
        <v>943</v>
      </c>
      <c r="D12017" s="187">
        <f>VLOOKUP(Pag_Inicio_Corr_mas_casos[[#This Row],[Corregimiento]],Hoja3!$A$2:$D$676,4,0)</f>
        <v>80816</v>
      </c>
      <c r="E12017" s="41">
        <v>4</v>
      </c>
    </row>
    <row r="12018" spans="1:5" x14ac:dyDescent="0.2">
      <c r="A12018" s="43">
        <v>44473</v>
      </c>
      <c r="B12018" s="186">
        <v>44473</v>
      </c>
      <c r="C12018" s="41" t="s">
        <v>1060</v>
      </c>
      <c r="D12018" s="187">
        <f>VLOOKUP(Pag_Inicio_Corr_mas_casos[[#This Row],[Corregimiento]],Hoja3!$A$2:$D$676,4,0)</f>
        <v>40601</v>
      </c>
      <c r="E12018" s="41">
        <v>4</v>
      </c>
    </row>
    <row r="12019" spans="1:5" x14ac:dyDescent="0.2">
      <c r="A12019" s="43">
        <v>44473</v>
      </c>
      <c r="B12019" s="186">
        <v>44473</v>
      </c>
      <c r="C12019" s="41" t="s">
        <v>1002</v>
      </c>
      <c r="D12019" s="187">
        <f>VLOOKUP(Pag_Inicio_Corr_mas_casos[[#This Row],[Corregimiento]],Hoja3!$A$2:$D$676,4,0)</f>
        <v>30115</v>
      </c>
      <c r="E12019" s="41">
        <v>3</v>
      </c>
    </row>
    <row r="12020" spans="1:5" x14ac:dyDescent="0.2">
      <c r="A12020" s="43">
        <v>44473</v>
      </c>
      <c r="B12020" s="186">
        <v>44473</v>
      </c>
      <c r="C12020" s="41" t="s">
        <v>941</v>
      </c>
      <c r="D12020" s="187">
        <f>VLOOKUP(Pag_Inicio_Corr_mas_casos[[#This Row],[Corregimiento]],Hoja3!$A$2:$D$676,4,0)</f>
        <v>80823</v>
      </c>
      <c r="E12020" s="41">
        <v>3</v>
      </c>
    </row>
    <row r="12021" spans="1:5" x14ac:dyDescent="0.2">
      <c r="A12021" s="43">
        <v>44473</v>
      </c>
      <c r="B12021" s="186">
        <v>44473</v>
      </c>
      <c r="C12021" s="41" t="s">
        <v>1206</v>
      </c>
      <c r="D12021" s="187">
        <f>VLOOKUP(Pag_Inicio_Corr_mas_casos[[#This Row],[Corregimiento]],Hoja3!$A$2:$D$676,4,0)</f>
        <v>10101</v>
      </c>
      <c r="E12021" s="41">
        <v>2</v>
      </c>
    </row>
    <row r="12022" spans="1:5" x14ac:dyDescent="0.2">
      <c r="A12022" s="43">
        <v>44473</v>
      </c>
      <c r="B12022" s="186">
        <v>44473</v>
      </c>
      <c r="C12022" s="41" t="s">
        <v>1023</v>
      </c>
      <c r="D12022" s="187">
        <f>VLOOKUP(Pag_Inicio_Corr_mas_casos[[#This Row],[Corregimiento]],Hoja3!$A$2:$D$676,4,0)</f>
        <v>30111</v>
      </c>
      <c r="E12022" s="41">
        <v>2</v>
      </c>
    </row>
    <row r="12023" spans="1:5" x14ac:dyDescent="0.2">
      <c r="A12023" s="43">
        <v>44473</v>
      </c>
      <c r="B12023" s="186">
        <v>44473</v>
      </c>
      <c r="C12023" s="41" t="s">
        <v>1018</v>
      </c>
      <c r="D12023" s="187">
        <f>VLOOKUP(Pag_Inicio_Corr_mas_casos[[#This Row],[Corregimiento]],Hoja3!$A$2:$D$676,4,0)</f>
        <v>81008</v>
      </c>
      <c r="E12023" s="41">
        <v>2</v>
      </c>
    </row>
    <row r="12024" spans="1:5" x14ac:dyDescent="0.2">
      <c r="A12024" s="43">
        <v>44473</v>
      </c>
      <c r="B12024" s="186">
        <v>44473</v>
      </c>
      <c r="C12024" s="41" t="s">
        <v>995</v>
      </c>
      <c r="D12024" s="187">
        <f>VLOOKUP(Pag_Inicio_Corr_mas_casos[[#This Row],[Corregimiento]],Hoja3!$A$2:$D$676,4,0)</f>
        <v>81005</v>
      </c>
      <c r="E12024" s="41">
        <v>2</v>
      </c>
    </row>
    <row r="12025" spans="1:5" x14ac:dyDescent="0.2">
      <c r="A12025" s="43">
        <v>44473</v>
      </c>
      <c r="B12025" s="186">
        <v>44473</v>
      </c>
      <c r="C12025" s="41" t="s">
        <v>1052</v>
      </c>
      <c r="D12025" s="187">
        <f>VLOOKUP(Pag_Inicio_Corr_mas_casos[[#This Row],[Corregimiento]],Hoja3!$A$2:$D$676,4,0)</f>
        <v>40201</v>
      </c>
      <c r="E12025" s="41">
        <v>2</v>
      </c>
    </row>
    <row r="12026" spans="1:5" x14ac:dyDescent="0.2">
      <c r="A12026" s="43">
        <v>44473</v>
      </c>
      <c r="B12026" s="186">
        <v>44473</v>
      </c>
      <c r="C12026" s="41" t="s">
        <v>1372</v>
      </c>
      <c r="D12026" s="187">
        <f>VLOOKUP(Pag_Inicio_Corr_mas_casos[[#This Row],[Corregimiento]],Hoja3!$A$2:$D$676,4,0)</f>
        <v>30102</v>
      </c>
      <c r="E12026" s="41">
        <v>2</v>
      </c>
    </row>
    <row r="12027" spans="1:5" x14ac:dyDescent="0.2">
      <c r="A12027" s="43">
        <v>44473</v>
      </c>
      <c r="B12027" s="186">
        <v>44473</v>
      </c>
      <c r="C12027" s="41" t="s">
        <v>1012</v>
      </c>
      <c r="D12027" s="187">
        <f>VLOOKUP(Pag_Inicio_Corr_mas_casos[[#This Row],[Corregimiento]],Hoja3!$A$2:$D$676,4,0)</f>
        <v>80819</v>
      </c>
      <c r="E12027" s="41">
        <v>2</v>
      </c>
    </row>
    <row r="12028" spans="1:5" x14ac:dyDescent="0.2">
      <c r="A12028" s="43">
        <v>44473</v>
      </c>
      <c r="B12028" s="186">
        <v>44473</v>
      </c>
      <c r="C12028" s="41" t="s">
        <v>945</v>
      </c>
      <c r="D12028" s="187">
        <f>VLOOKUP(Pag_Inicio_Corr_mas_casos[[#This Row],[Corregimiento]],Hoja3!$A$2:$D$676,4,0)</f>
        <v>81007</v>
      </c>
      <c r="E12028" s="41">
        <v>2</v>
      </c>
    </row>
    <row r="12029" spans="1:5" x14ac:dyDescent="0.2">
      <c r="A12029" s="230">
        <v>44474</v>
      </c>
      <c r="B12029" s="231">
        <v>44474</v>
      </c>
      <c r="C12029" s="232" t="s">
        <v>1032</v>
      </c>
      <c r="D12029" s="233">
        <f>VLOOKUP(Pag_Inicio_Corr_mas_casos[[#This Row],[Corregimiento]],Hoja3!$A$2:$D$676,4,0)</f>
        <v>30104</v>
      </c>
      <c r="E12029" s="232">
        <v>17</v>
      </c>
    </row>
    <row r="12030" spans="1:5" x14ac:dyDescent="0.2">
      <c r="A12030" s="230">
        <v>44474</v>
      </c>
      <c r="B12030" s="231">
        <v>44474</v>
      </c>
      <c r="C12030" s="232" t="s">
        <v>1754</v>
      </c>
      <c r="D12030" s="233">
        <f>VLOOKUP(Pag_Inicio_Corr_mas_casos[[#This Row],[Corregimiento]],Hoja3!$A$2:$D$676,4,0)</f>
        <v>80206</v>
      </c>
      <c r="E12030" s="232">
        <v>12</v>
      </c>
    </row>
    <row r="12031" spans="1:5" x14ac:dyDescent="0.2">
      <c r="A12031" s="230">
        <v>44474</v>
      </c>
      <c r="B12031" s="231">
        <v>44474</v>
      </c>
      <c r="C12031" s="232" t="s">
        <v>937</v>
      </c>
      <c r="D12031" s="233">
        <f>VLOOKUP(Pag_Inicio_Corr_mas_casos[[#This Row],[Corregimiento]],Hoja3!$A$2:$D$676,4,0)</f>
        <v>80810</v>
      </c>
      <c r="E12031" s="232">
        <v>10</v>
      </c>
    </row>
    <row r="12032" spans="1:5" x14ac:dyDescent="0.2">
      <c r="A12032" s="230">
        <v>44474</v>
      </c>
      <c r="B12032" s="231">
        <v>44474</v>
      </c>
      <c r="C12032" s="232" t="s">
        <v>1012</v>
      </c>
      <c r="D12032" s="233">
        <f>VLOOKUP(Pag_Inicio_Corr_mas_casos[[#This Row],[Corregimiento]],Hoja3!$A$2:$D$676,4,0)</f>
        <v>80819</v>
      </c>
      <c r="E12032" s="232">
        <v>10</v>
      </c>
    </row>
    <row r="12033" spans="1:5" x14ac:dyDescent="0.2">
      <c r="A12033" s="230">
        <v>44474</v>
      </c>
      <c r="B12033" s="231">
        <v>44474</v>
      </c>
      <c r="C12033" s="232" t="s">
        <v>967</v>
      </c>
      <c r="D12033" s="233">
        <f>VLOOKUP(Pag_Inicio_Corr_mas_casos[[#This Row],[Corregimiento]],Hoja3!$A$2:$D$676,4,0)</f>
        <v>30107</v>
      </c>
      <c r="E12033" s="232">
        <v>9</v>
      </c>
    </row>
    <row r="12034" spans="1:5" x14ac:dyDescent="0.2">
      <c r="A12034" s="230">
        <v>44474</v>
      </c>
      <c r="B12034" s="231">
        <v>44474</v>
      </c>
      <c r="C12034" s="232" t="s">
        <v>1377</v>
      </c>
      <c r="D12034" s="233">
        <f>VLOOKUP(Pag_Inicio_Corr_mas_casos[[#This Row],[Corregimiento]],Hoja3!$A$2:$D$676,4,0)</f>
        <v>80501</v>
      </c>
      <c r="E12034" s="232">
        <v>12</v>
      </c>
    </row>
    <row r="12035" spans="1:5" x14ac:dyDescent="0.2">
      <c r="A12035" s="230">
        <v>44474</v>
      </c>
      <c r="B12035" s="231">
        <v>44474</v>
      </c>
      <c r="C12035" s="232" t="s">
        <v>1155</v>
      </c>
      <c r="D12035" s="233">
        <f>VLOOKUP(Pag_Inicio_Corr_mas_casos[[#This Row],[Corregimiento]],Hoja3!$A$2:$D$676,4,0)</f>
        <v>30103</v>
      </c>
      <c r="E12035" s="232">
        <v>7</v>
      </c>
    </row>
    <row r="12036" spans="1:5" x14ac:dyDescent="0.2">
      <c r="A12036" s="230">
        <v>44474</v>
      </c>
      <c r="B12036" s="231">
        <v>44474</v>
      </c>
      <c r="C12036" s="232" t="s">
        <v>1049</v>
      </c>
      <c r="D12036" s="233">
        <f>VLOOKUP(Pag_Inicio_Corr_mas_casos[[#This Row],[Corregimiento]],Hoja3!$A$2:$D$676,4,0)</f>
        <v>50316</v>
      </c>
      <c r="E12036" s="232">
        <v>7</v>
      </c>
    </row>
    <row r="12037" spans="1:5" x14ac:dyDescent="0.2">
      <c r="A12037" s="230">
        <v>44474</v>
      </c>
      <c r="B12037" s="231">
        <v>44474</v>
      </c>
      <c r="C12037" s="232" t="s">
        <v>1360</v>
      </c>
      <c r="D12037" s="233">
        <f>VLOOKUP(Pag_Inicio_Corr_mas_casos[[#This Row],[Corregimiento]],Hoja3!$A$2:$D$676,4,0)</f>
        <v>30110</v>
      </c>
      <c r="E12037" s="232">
        <v>6</v>
      </c>
    </row>
    <row r="12038" spans="1:5" x14ac:dyDescent="0.2">
      <c r="A12038" s="230">
        <v>44474</v>
      </c>
      <c r="B12038" s="231">
        <v>44474</v>
      </c>
      <c r="C12038" s="232" t="s">
        <v>1094</v>
      </c>
      <c r="D12038" s="233">
        <f>VLOOKUP(Pag_Inicio_Corr_mas_casos[[#This Row],[Corregimiento]],Hoja3!$A$2:$D$676,4,0)</f>
        <v>30109</v>
      </c>
      <c r="E12038" s="232">
        <v>6</v>
      </c>
    </row>
    <row r="12039" spans="1:5" x14ac:dyDescent="0.2">
      <c r="A12039" s="230">
        <v>44474</v>
      </c>
      <c r="B12039" s="231">
        <v>44474</v>
      </c>
      <c r="C12039" s="232" t="s">
        <v>1353</v>
      </c>
      <c r="D12039" s="233">
        <f>VLOOKUP(Pag_Inicio_Corr_mas_casos[[#This Row],[Corregimiento]],Hoja3!$A$2:$D$676,4,0)</f>
        <v>30113</v>
      </c>
      <c r="E12039" s="232">
        <v>6</v>
      </c>
    </row>
    <row r="12040" spans="1:5" x14ac:dyDescent="0.2">
      <c r="A12040" s="230">
        <v>44474</v>
      </c>
      <c r="B12040" s="231">
        <v>44474</v>
      </c>
      <c r="C12040" s="232" t="s">
        <v>1046</v>
      </c>
      <c r="D12040" s="233">
        <f>VLOOKUP(Pag_Inicio_Corr_mas_casos[[#This Row],[Corregimiento]],Hoja3!$A$2:$D$676,4,0)</f>
        <v>80812</v>
      </c>
      <c r="E12040" s="232">
        <v>6</v>
      </c>
    </row>
    <row r="12041" spans="1:5" x14ac:dyDescent="0.2">
      <c r="A12041" s="230">
        <v>44474</v>
      </c>
      <c r="B12041" s="231">
        <v>44474</v>
      </c>
      <c r="C12041" s="232" t="s">
        <v>1060</v>
      </c>
      <c r="D12041" s="233">
        <f>VLOOKUP(Pag_Inicio_Corr_mas_casos[[#This Row],[Corregimiento]],Hoja3!$A$2:$D$676,4,0)</f>
        <v>40601</v>
      </c>
      <c r="E12041" s="232">
        <v>6</v>
      </c>
    </row>
    <row r="12042" spans="1:5" x14ac:dyDescent="0.2">
      <c r="A12042" s="230">
        <v>44474</v>
      </c>
      <c r="B12042" s="231">
        <v>44474</v>
      </c>
      <c r="C12042" s="232" t="s">
        <v>1011</v>
      </c>
      <c r="D12042" s="233">
        <f>VLOOKUP(Pag_Inicio_Corr_mas_casos[[#This Row],[Corregimiento]],Hoja3!$A$2:$D$676,4,0)</f>
        <v>80809</v>
      </c>
      <c r="E12042" s="232">
        <v>5</v>
      </c>
    </row>
    <row r="12043" spans="1:5" x14ac:dyDescent="0.2">
      <c r="A12043" s="230">
        <v>44474</v>
      </c>
      <c r="B12043" s="231">
        <v>44474</v>
      </c>
      <c r="C12043" s="232" t="s">
        <v>1023</v>
      </c>
      <c r="D12043" s="233">
        <f>VLOOKUP(Pag_Inicio_Corr_mas_casos[[#This Row],[Corregimiento]],Hoja3!$A$2:$D$676,4,0)</f>
        <v>30111</v>
      </c>
      <c r="E12043" s="232">
        <v>5</v>
      </c>
    </row>
    <row r="12044" spans="1:5" x14ac:dyDescent="0.2">
      <c r="A12044" s="230">
        <v>44474</v>
      </c>
      <c r="B12044" s="231">
        <v>44474</v>
      </c>
      <c r="C12044" s="232" t="s">
        <v>1019</v>
      </c>
      <c r="D12044" s="233">
        <f>VLOOKUP(Pag_Inicio_Corr_mas_casos[[#This Row],[Corregimiento]],Hoja3!$A$2:$D$676,4,0)</f>
        <v>81001</v>
      </c>
      <c r="E12044" s="232">
        <v>5</v>
      </c>
    </row>
    <row r="12045" spans="1:5" x14ac:dyDescent="0.2">
      <c r="A12045" s="230">
        <v>44474</v>
      </c>
      <c r="B12045" s="231">
        <v>44474</v>
      </c>
      <c r="C12045" s="232" t="s">
        <v>985</v>
      </c>
      <c r="D12045" s="233">
        <f>VLOOKUP(Pag_Inicio_Corr_mas_casos[[#This Row],[Corregimiento]],Hoja3!$A$2:$D$676,4,0)</f>
        <v>80822</v>
      </c>
      <c r="E12045" s="232">
        <v>5</v>
      </c>
    </row>
    <row r="12046" spans="1:5" x14ac:dyDescent="0.2">
      <c r="A12046" s="230">
        <v>44474</v>
      </c>
      <c r="B12046" s="231">
        <v>44474</v>
      </c>
      <c r="C12046" s="232" t="s">
        <v>1018</v>
      </c>
      <c r="D12046" s="233">
        <f>VLOOKUP(Pag_Inicio_Corr_mas_casos[[#This Row],[Corregimiento]],Hoja3!$A$2:$D$676,4,0)</f>
        <v>81008</v>
      </c>
      <c r="E12046" s="232">
        <v>5</v>
      </c>
    </row>
    <row r="12047" spans="1:5" x14ac:dyDescent="0.2">
      <c r="A12047" s="230">
        <v>44474</v>
      </c>
      <c r="B12047" s="231">
        <v>44474</v>
      </c>
      <c r="C12047" s="232" t="s">
        <v>1002</v>
      </c>
      <c r="D12047" s="233">
        <f>VLOOKUP(Pag_Inicio_Corr_mas_casos[[#This Row],[Corregimiento]],Hoja3!$A$2:$D$676,4,0)</f>
        <v>30115</v>
      </c>
      <c r="E12047" s="232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 x14ac:dyDescent="0.2"/>
  <cols>
    <col min="6" max="6" width="27.3046875" bestFit="1" customWidth="1"/>
    <col min="7" max="7" width="14.125" bestFit="1" customWidth="1"/>
    <col min="13" max="13" width="27.3046875" bestFit="1" customWidth="1"/>
    <col min="14" max="14" width="14.125" bestFit="1" customWidth="1"/>
    <col min="20" max="20" width="27.57421875" bestFit="1" customWidth="1"/>
    <col min="21" max="21" width="14.125" bestFit="1" customWidth="1"/>
    <col min="26" max="26" width="27.57421875" bestFit="1" customWidth="1"/>
    <col min="27" max="27" width="14.125" bestFit="1" customWidth="1"/>
    <col min="32" max="32" width="27.3046875" bestFit="1" customWidth="1"/>
    <col min="33" max="33" width="14.125" bestFit="1" customWidth="1"/>
    <col min="38" max="38" width="27.3046875" bestFit="1" customWidth="1"/>
    <col min="39" max="39" width="15.73828125" bestFit="1" customWidth="1"/>
    <col min="45" max="45" width="27.3046875" bestFit="1" customWidth="1"/>
    <col min="46" max="46" width="14.125" bestFit="1" customWidth="1"/>
    <col min="50" max="50" width="29.0546875" bestFit="1" customWidth="1"/>
    <col min="51" max="51" width="14.125" bestFit="1" customWidth="1"/>
    <col min="55" max="55" width="27.3046875" bestFit="1" customWidth="1"/>
    <col min="56" max="56" width="14.125" bestFit="1" customWidth="1"/>
    <col min="60" max="60" width="34.70703125" bestFit="1" customWidth="1"/>
    <col min="61" max="61" width="14.125" bestFit="1" customWidth="1"/>
  </cols>
  <sheetData>
    <row r="1" spans="1:61" x14ac:dyDescent="0.2">
      <c r="A1" t="s">
        <v>1380</v>
      </c>
      <c r="F1" s="174" t="s">
        <v>1380</v>
      </c>
      <c r="G1" t="s">
        <v>1381</v>
      </c>
      <c r="I1" t="s">
        <v>1380</v>
      </c>
      <c r="Q1" t="s">
        <v>1380</v>
      </c>
      <c r="W1" t="s">
        <v>1380</v>
      </c>
      <c r="AD1" t="s">
        <v>1380</v>
      </c>
      <c r="AI1" t="s">
        <v>1380</v>
      </c>
      <c r="AJ1" t="s">
        <v>1382</v>
      </c>
    </row>
    <row r="2" spans="1:61" x14ac:dyDescent="0.2">
      <c r="A2" s="127" t="s">
        <v>1011</v>
      </c>
      <c r="F2" t="s">
        <v>1011</v>
      </c>
      <c r="G2">
        <v>8</v>
      </c>
      <c r="I2" t="s">
        <v>1011</v>
      </c>
      <c r="M2" s="174" t="s">
        <v>1380</v>
      </c>
      <c r="N2" t="s">
        <v>1381</v>
      </c>
      <c r="Q2" s="170" t="s">
        <v>1011</v>
      </c>
      <c r="T2" s="174" t="s">
        <v>1380</v>
      </c>
      <c r="U2" t="s">
        <v>1381</v>
      </c>
      <c r="W2" s="178" t="s">
        <v>1011</v>
      </c>
      <c r="Z2" s="174" t="s">
        <v>1380</v>
      </c>
      <c r="AA2" t="s">
        <v>1381</v>
      </c>
      <c r="AD2" t="s">
        <v>1011</v>
      </c>
      <c r="AF2" s="174" t="s">
        <v>1380</v>
      </c>
      <c r="AG2" t="s">
        <v>1381</v>
      </c>
      <c r="AI2" t="s">
        <v>1011</v>
      </c>
      <c r="AJ2">
        <v>34</v>
      </c>
      <c r="AL2" s="174" t="s">
        <v>1380</v>
      </c>
      <c r="AM2" t="s">
        <v>1383</v>
      </c>
      <c r="AP2" t="s">
        <v>1380</v>
      </c>
      <c r="BF2" t="s">
        <v>1380</v>
      </c>
      <c r="BH2" s="174" t="s">
        <v>1380</v>
      </c>
      <c r="BI2" t="s">
        <v>1381</v>
      </c>
    </row>
    <row r="3" spans="1:61" x14ac:dyDescent="0.2">
      <c r="A3" s="127" t="s">
        <v>1058</v>
      </c>
      <c r="F3" t="s">
        <v>939</v>
      </c>
      <c r="G3">
        <v>8</v>
      </c>
      <c r="I3" t="s">
        <v>1022</v>
      </c>
      <c r="M3" t="s">
        <v>937</v>
      </c>
      <c r="N3">
        <v>6</v>
      </c>
      <c r="Q3" s="170" t="s">
        <v>967</v>
      </c>
      <c r="T3" t="s">
        <v>939</v>
      </c>
      <c r="U3">
        <v>7</v>
      </c>
      <c r="W3" s="178" t="s">
        <v>1046</v>
      </c>
      <c r="Z3" t="s">
        <v>1011</v>
      </c>
      <c r="AA3">
        <v>7</v>
      </c>
      <c r="AD3" t="s">
        <v>939</v>
      </c>
      <c r="AF3" t="s">
        <v>1011</v>
      </c>
      <c r="AG3">
        <v>30</v>
      </c>
      <c r="AI3" t="s">
        <v>939</v>
      </c>
      <c r="AJ3">
        <v>33</v>
      </c>
      <c r="AL3" t="s">
        <v>772</v>
      </c>
      <c r="AM3">
        <v>21</v>
      </c>
      <c r="AP3" t="s">
        <v>1054</v>
      </c>
      <c r="AS3" s="174" t="s">
        <v>1380</v>
      </c>
      <c r="AT3" t="s">
        <v>1381</v>
      </c>
      <c r="AV3" t="s">
        <v>1380</v>
      </c>
      <c r="AX3" s="174" t="s">
        <v>1380</v>
      </c>
      <c r="AY3" t="s">
        <v>1381</v>
      </c>
      <c r="BA3" t="s">
        <v>1380</v>
      </c>
      <c r="BC3" s="174" t="s">
        <v>1380</v>
      </c>
      <c r="BD3" t="s">
        <v>1381</v>
      </c>
      <c r="BF3" t="s">
        <v>1036</v>
      </c>
      <c r="BH3" t="s">
        <v>1036</v>
      </c>
      <c r="BI3">
        <v>7</v>
      </c>
    </row>
    <row r="4" spans="1:61" x14ac:dyDescent="0.2">
      <c r="A4" s="127" t="s">
        <v>1046</v>
      </c>
      <c r="F4" t="s">
        <v>1046</v>
      </c>
      <c r="G4">
        <v>8</v>
      </c>
      <c r="I4" t="s">
        <v>1302</v>
      </c>
      <c r="M4" t="s">
        <v>1012</v>
      </c>
      <c r="N4">
        <v>6</v>
      </c>
      <c r="Q4" s="170" t="s">
        <v>940</v>
      </c>
      <c r="T4" t="s">
        <v>1046</v>
      </c>
      <c r="U4">
        <v>7</v>
      </c>
      <c r="W4" s="178" t="s">
        <v>939</v>
      </c>
      <c r="Z4" t="s">
        <v>940</v>
      </c>
      <c r="AA4">
        <v>7</v>
      </c>
      <c r="AD4" t="s">
        <v>1046</v>
      </c>
      <c r="AF4" t="s">
        <v>940</v>
      </c>
      <c r="AG4">
        <v>30</v>
      </c>
      <c r="AI4" t="s">
        <v>1046</v>
      </c>
      <c r="AJ4">
        <v>32</v>
      </c>
      <c r="AL4" t="s">
        <v>1302</v>
      </c>
      <c r="AM4">
        <v>5</v>
      </c>
      <c r="AP4" t="s">
        <v>772</v>
      </c>
      <c r="AS4" t="s">
        <v>1011</v>
      </c>
      <c r="AT4">
        <v>8</v>
      </c>
      <c r="AV4" t="s">
        <v>1011</v>
      </c>
      <c r="AX4" t="s">
        <v>953</v>
      </c>
      <c r="AY4">
        <v>7</v>
      </c>
      <c r="BA4" t="s">
        <v>975</v>
      </c>
      <c r="BC4" t="s">
        <v>953</v>
      </c>
      <c r="BD4">
        <v>7</v>
      </c>
      <c r="BF4" t="s">
        <v>1012</v>
      </c>
      <c r="BH4" t="s">
        <v>1054</v>
      </c>
      <c r="BI4">
        <v>7</v>
      </c>
    </row>
    <row r="5" spans="1:61" x14ac:dyDescent="0.2">
      <c r="A5" s="127" t="s">
        <v>939</v>
      </c>
      <c r="F5" t="s">
        <v>940</v>
      </c>
      <c r="G5">
        <v>8</v>
      </c>
      <c r="I5" t="s">
        <v>1314</v>
      </c>
      <c r="M5" t="s">
        <v>1011</v>
      </c>
      <c r="N5">
        <v>6</v>
      </c>
      <c r="Q5" s="170" t="s">
        <v>938</v>
      </c>
      <c r="T5" t="s">
        <v>1011</v>
      </c>
      <c r="U5">
        <v>7</v>
      </c>
      <c r="W5" s="178" t="s">
        <v>947</v>
      </c>
      <c r="Z5" t="s">
        <v>939</v>
      </c>
      <c r="AA5">
        <v>6</v>
      </c>
      <c r="AD5" t="s">
        <v>942</v>
      </c>
      <c r="AF5" t="s">
        <v>1012</v>
      </c>
      <c r="AG5">
        <v>28</v>
      </c>
      <c r="AI5" t="s">
        <v>942</v>
      </c>
      <c r="AJ5">
        <v>27</v>
      </c>
      <c r="AL5" t="s">
        <v>954</v>
      </c>
      <c r="AM5">
        <v>2</v>
      </c>
      <c r="AP5" t="s">
        <v>1110</v>
      </c>
      <c r="AS5" t="s">
        <v>1015</v>
      </c>
      <c r="AT5">
        <v>8</v>
      </c>
      <c r="AV5" t="s">
        <v>940</v>
      </c>
      <c r="AX5" t="s">
        <v>1015</v>
      </c>
      <c r="AY5">
        <v>7</v>
      </c>
      <c r="BA5" t="s">
        <v>1005</v>
      </c>
      <c r="BC5" t="s">
        <v>1012</v>
      </c>
      <c r="BD5">
        <v>7</v>
      </c>
      <c r="BF5" t="s">
        <v>953</v>
      </c>
      <c r="BH5" t="s">
        <v>1012</v>
      </c>
      <c r="BI5">
        <v>7</v>
      </c>
    </row>
    <row r="6" spans="1:61" x14ac:dyDescent="0.2">
      <c r="A6" s="127" t="s">
        <v>1047</v>
      </c>
      <c r="F6" t="s">
        <v>1047</v>
      </c>
      <c r="G6">
        <v>8</v>
      </c>
      <c r="I6" t="s">
        <v>1315</v>
      </c>
      <c r="M6" t="s">
        <v>940</v>
      </c>
      <c r="N6">
        <v>6</v>
      </c>
      <c r="Q6" s="170" t="s">
        <v>1046</v>
      </c>
      <c r="T6" t="s">
        <v>940</v>
      </c>
      <c r="U6">
        <v>7</v>
      </c>
      <c r="W6" s="178" t="s">
        <v>1012</v>
      </c>
      <c r="Z6" t="s">
        <v>1322</v>
      </c>
      <c r="AA6">
        <v>6</v>
      </c>
      <c r="AD6" t="s">
        <v>940</v>
      </c>
      <c r="AF6" t="s">
        <v>1046</v>
      </c>
      <c r="AG6">
        <v>28</v>
      </c>
      <c r="AI6" t="s">
        <v>940</v>
      </c>
      <c r="AJ6">
        <v>23</v>
      </c>
      <c r="AL6" t="s">
        <v>1019</v>
      </c>
      <c r="AM6">
        <v>14</v>
      </c>
      <c r="AP6" t="s">
        <v>1022</v>
      </c>
      <c r="AS6" t="s">
        <v>1054</v>
      </c>
      <c r="AT6">
        <v>7</v>
      </c>
      <c r="AV6" t="s">
        <v>1012</v>
      </c>
      <c r="AX6" t="s">
        <v>1012</v>
      </c>
      <c r="AY6">
        <v>6</v>
      </c>
      <c r="BA6" t="s">
        <v>942</v>
      </c>
      <c r="BC6" t="s">
        <v>940</v>
      </c>
      <c r="BD6">
        <v>7</v>
      </c>
      <c r="BF6" t="s">
        <v>1054</v>
      </c>
      <c r="BH6" t="s">
        <v>1068</v>
      </c>
      <c r="BI6">
        <v>7</v>
      </c>
    </row>
    <row r="7" spans="1:61" x14ac:dyDescent="0.2">
      <c r="A7" s="127" t="s">
        <v>967</v>
      </c>
      <c r="F7" t="s">
        <v>1012</v>
      </c>
      <c r="G7">
        <v>8</v>
      </c>
      <c r="I7" t="s">
        <v>942</v>
      </c>
      <c r="M7" t="s">
        <v>1315</v>
      </c>
      <c r="N7">
        <v>6</v>
      </c>
      <c r="Q7" s="170" t="s">
        <v>942</v>
      </c>
      <c r="T7" t="s">
        <v>1012</v>
      </c>
      <c r="U7">
        <v>7</v>
      </c>
      <c r="W7" s="178" t="s">
        <v>1005</v>
      </c>
      <c r="Z7" t="s">
        <v>772</v>
      </c>
      <c r="AA7">
        <v>6</v>
      </c>
      <c r="AD7" t="s">
        <v>1003</v>
      </c>
      <c r="AF7" t="s">
        <v>939</v>
      </c>
      <c r="AG7">
        <v>27</v>
      </c>
      <c r="AI7" t="s">
        <v>1003</v>
      </c>
      <c r="AJ7">
        <v>21</v>
      </c>
      <c r="AL7" t="s">
        <v>946</v>
      </c>
      <c r="AM7">
        <v>20</v>
      </c>
      <c r="AP7" t="s">
        <v>953</v>
      </c>
      <c r="AS7" t="s">
        <v>1012</v>
      </c>
      <c r="AT7">
        <v>7</v>
      </c>
      <c r="AV7" t="s">
        <v>1015</v>
      </c>
      <c r="AX7" t="s">
        <v>1036</v>
      </c>
      <c r="AY7">
        <v>6</v>
      </c>
      <c r="BA7" t="s">
        <v>1011</v>
      </c>
      <c r="BC7" t="s">
        <v>1036</v>
      </c>
      <c r="BD7">
        <v>6</v>
      </c>
      <c r="BF7" t="s">
        <v>940</v>
      </c>
      <c r="BH7" t="s">
        <v>772</v>
      </c>
      <c r="BI7">
        <v>6</v>
      </c>
    </row>
    <row r="8" spans="1:61" x14ac:dyDescent="0.2">
      <c r="A8" s="127" t="s">
        <v>1305</v>
      </c>
      <c r="F8" t="s">
        <v>942</v>
      </c>
      <c r="G8">
        <v>7</v>
      </c>
      <c r="I8" t="s">
        <v>967</v>
      </c>
      <c r="M8" t="s">
        <v>1021</v>
      </c>
      <c r="N8">
        <v>6</v>
      </c>
      <c r="Q8" s="170" t="s">
        <v>937</v>
      </c>
      <c r="T8" t="s">
        <v>946</v>
      </c>
      <c r="U8">
        <v>6</v>
      </c>
      <c r="W8" s="178" t="s">
        <v>1322</v>
      </c>
      <c r="Z8" t="s">
        <v>947</v>
      </c>
      <c r="AA8">
        <v>5</v>
      </c>
      <c r="AD8" t="s">
        <v>1047</v>
      </c>
      <c r="AF8" t="s">
        <v>1054</v>
      </c>
      <c r="AG8">
        <v>25</v>
      </c>
      <c r="AI8" t="s">
        <v>1047</v>
      </c>
      <c r="AJ8">
        <v>19</v>
      </c>
      <c r="AL8" t="s">
        <v>1068</v>
      </c>
      <c r="AM8">
        <v>18</v>
      </c>
      <c r="AP8" t="s">
        <v>1205</v>
      </c>
      <c r="AS8" t="s">
        <v>1046</v>
      </c>
      <c r="AT8">
        <v>6</v>
      </c>
      <c r="AV8" t="s">
        <v>1067</v>
      </c>
      <c r="AX8" t="s">
        <v>940</v>
      </c>
      <c r="AY8">
        <v>6</v>
      </c>
      <c r="BA8" t="s">
        <v>1046</v>
      </c>
      <c r="BC8" t="s">
        <v>1054</v>
      </c>
      <c r="BD8">
        <v>6</v>
      </c>
      <c r="BF8" t="s">
        <v>942</v>
      </c>
      <c r="BH8" t="s">
        <v>1011</v>
      </c>
      <c r="BI8">
        <v>5</v>
      </c>
    </row>
    <row r="9" spans="1:61" x14ac:dyDescent="0.2">
      <c r="A9" s="127" t="s">
        <v>1302</v>
      </c>
      <c r="F9" t="s">
        <v>1054</v>
      </c>
      <c r="G9">
        <v>7</v>
      </c>
      <c r="I9" t="s">
        <v>1047</v>
      </c>
      <c r="M9" t="s">
        <v>1314</v>
      </c>
      <c r="N9">
        <v>5</v>
      </c>
      <c r="Q9" s="170" t="s">
        <v>1060</v>
      </c>
      <c r="T9" t="s">
        <v>893</v>
      </c>
      <c r="U9">
        <v>6</v>
      </c>
      <c r="W9" s="178" t="s">
        <v>1323</v>
      </c>
      <c r="Z9" t="s">
        <v>1022</v>
      </c>
      <c r="AA9">
        <v>5</v>
      </c>
      <c r="AD9" t="s">
        <v>1012</v>
      </c>
      <c r="AF9" t="s">
        <v>942</v>
      </c>
      <c r="AG9">
        <v>23</v>
      </c>
      <c r="AI9" t="s">
        <v>1012</v>
      </c>
      <c r="AJ9">
        <v>19</v>
      </c>
      <c r="AL9" t="s">
        <v>1259</v>
      </c>
      <c r="AM9">
        <v>2</v>
      </c>
      <c r="AP9" t="s">
        <v>1046</v>
      </c>
      <c r="AS9" t="s">
        <v>959</v>
      </c>
      <c r="AT9">
        <v>6</v>
      </c>
      <c r="AV9" t="s">
        <v>1036</v>
      </c>
      <c r="AX9" t="s">
        <v>1054</v>
      </c>
      <c r="AY9">
        <v>6</v>
      </c>
      <c r="BA9" t="s">
        <v>953</v>
      </c>
      <c r="BC9" t="s">
        <v>1326</v>
      </c>
      <c r="BD9">
        <v>5</v>
      </c>
      <c r="BF9" t="s">
        <v>772</v>
      </c>
      <c r="BH9" t="s">
        <v>953</v>
      </c>
      <c r="BI9">
        <v>5</v>
      </c>
    </row>
    <row r="10" spans="1:61" x14ac:dyDescent="0.2">
      <c r="A10" s="127" t="s">
        <v>1098</v>
      </c>
      <c r="F10" t="s">
        <v>937</v>
      </c>
      <c r="G10">
        <v>7</v>
      </c>
      <c r="I10" t="s">
        <v>940</v>
      </c>
      <c r="M10" t="s">
        <v>1022</v>
      </c>
      <c r="N10">
        <v>5</v>
      </c>
      <c r="Q10" s="170" t="s">
        <v>1012</v>
      </c>
      <c r="T10" t="s">
        <v>967</v>
      </c>
      <c r="U10">
        <v>6</v>
      </c>
      <c r="W10" s="178" t="s">
        <v>967</v>
      </c>
      <c r="Z10" t="s">
        <v>942</v>
      </c>
      <c r="AA10">
        <v>5</v>
      </c>
      <c r="AD10" t="s">
        <v>1058</v>
      </c>
      <c r="AF10" t="s">
        <v>947</v>
      </c>
      <c r="AG10">
        <v>22</v>
      </c>
      <c r="AI10" t="s">
        <v>1058</v>
      </c>
      <c r="AJ10">
        <v>18</v>
      </c>
      <c r="AL10" t="s">
        <v>1074</v>
      </c>
      <c r="AM10">
        <v>6</v>
      </c>
      <c r="AP10" t="s">
        <v>941</v>
      </c>
      <c r="AS10" t="s">
        <v>953</v>
      </c>
      <c r="AT10">
        <v>6</v>
      </c>
      <c r="AV10" t="s">
        <v>1068</v>
      </c>
      <c r="AX10" t="s">
        <v>938</v>
      </c>
      <c r="AY10">
        <v>5</v>
      </c>
      <c r="BA10" t="s">
        <v>1054</v>
      </c>
      <c r="BC10" t="s">
        <v>942</v>
      </c>
      <c r="BD10">
        <v>5</v>
      </c>
      <c r="BF10" t="s">
        <v>1068</v>
      </c>
      <c r="BH10" t="s">
        <v>1046</v>
      </c>
      <c r="BI10">
        <v>5</v>
      </c>
    </row>
    <row r="11" spans="1:61" x14ac:dyDescent="0.2">
      <c r="A11" s="127" t="s">
        <v>940</v>
      </c>
      <c r="F11" t="s">
        <v>947</v>
      </c>
      <c r="G11">
        <v>6</v>
      </c>
      <c r="I11" t="s">
        <v>1012</v>
      </c>
      <c r="M11" t="s">
        <v>1054</v>
      </c>
      <c r="N11">
        <v>5</v>
      </c>
      <c r="Q11" s="170" t="s">
        <v>1005</v>
      </c>
      <c r="T11" t="s">
        <v>1319</v>
      </c>
      <c r="U11">
        <v>6</v>
      </c>
      <c r="W11" s="178" t="s">
        <v>772</v>
      </c>
      <c r="Z11" t="s">
        <v>1068</v>
      </c>
      <c r="AA11">
        <v>5</v>
      </c>
      <c r="AD11" t="s">
        <v>937</v>
      </c>
      <c r="AF11" t="s">
        <v>772</v>
      </c>
      <c r="AG11">
        <v>21</v>
      </c>
      <c r="AI11" t="s">
        <v>937</v>
      </c>
      <c r="AJ11">
        <v>16</v>
      </c>
      <c r="AL11" t="s">
        <v>959</v>
      </c>
      <c r="AM11">
        <v>6</v>
      </c>
      <c r="AP11" t="s">
        <v>1015</v>
      </c>
      <c r="AS11" t="s">
        <v>944</v>
      </c>
      <c r="AT11">
        <v>6</v>
      </c>
      <c r="AV11" t="s">
        <v>772</v>
      </c>
      <c r="AX11" t="s">
        <v>1068</v>
      </c>
      <c r="AY11">
        <v>5</v>
      </c>
      <c r="BA11" t="s">
        <v>946</v>
      </c>
      <c r="BC11" t="s">
        <v>1046</v>
      </c>
      <c r="BD11">
        <v>5</v>
      </c>
      <c r="BF11" t="s">
        <v>954</v>
      </c>
      <c r="BH11" t="s">
        <v>940</v>
      </c>
      <c r="BI11">
        <v>5</v>
      </c>
    </row>
    <row r="12" spans="1:61" x14ac:dyDescent="0.2">
      <c r="A12" s="127" t="s">
        <v>1206</v>
      </c>
      <c r="F12" t="s">
        <v>941</v>
      </c>
      <c r="G12">
        <v>6</v>
      </c>
      <c r="I12" t="s">
        <v>1019</v>
      </c>
      <c r="M12" t="s">
        <v>942</v>
      </c>
      <c r="N12">
        <v>5</v>
      </c>
      <c r="Q12" s="170" t="s">
        <v>961</v>
      </c>
      <c r="T12" t="s">
        <v>1005</v>
      </c>
      <c r="U12">
        <v>5</v>
      </c>
      <c r="W12" s="178" t="s">
        <v>940</v>
      </c>
      <c r="Z12" t="s">
        <v>1012</v>
      </c>
      <c r="AA12">
        <v>5</v>
      </c>
      <c r="AD12" t="s">
        <v>941</v>
      </c>
      <c r="AF12" t="s">
        <v>937</v>
      </c>
      <c r="AG12">
        <v>20</v>
      </c>
      <c r="AI12" t="s">
        <v>941</v>
      </c>
      <c r="AJ12">
        <v>16</v>
      </c>
      <c r="AL12" t="s">
        <v>1015</v>
      </c>
      <c r="AM12">
        <v>7</v>
      </c>
      <c r="AP12" t="s">
        <v>961</v>
      </c>
      <c r="AS12" t="s">
        <v>1068</v>
      </c>
      <c r="AT12">
        <v>6</v>
      </c>
      <c r="AV12" t="s">
        <v>1005</v>
      </c>
      <c r="AX12" t="s">
        <v>1005</v>
      </c>
      <c r="AY12">
        <v>5</v>
      </c>
      <c r="BA12" t="s">
        <v>967</v>
      </c>
      <c r="BC12" t="s">
        <v>1068</v>
      </c>
      <c r="BD12">
        <v>5</v>
      </c>
      <c r="BF12" t="s">
        <v>941</v>
      </c>
      <c r="BH12" t="s">
        <v>950</v>
      </c>
      <c r="BI12">
        <v>5</v>
      </c>
    </row>
    <row r="13" spans="1:61" x14ac:dyDescent="0.2">
      <c r="A13" s="127" t="s">
        <v>1306</v>
      </c>
      <c r="F13" t="s">
        <v>992</v>
      </c>
      <c r="G13">
        <v>5</v>
      </c>
      <c r="I13" t="s">
        <v>937</v>
      </c>
      <c r="M13" t="s">
        <v>1019</v>
      </c>
      <c r="N13">
        <v>5</v>
      </c>
      <c r="Q13" s="170" t="s">
        <v>939</v>
      </c>
      <c r="T13" t="s">
        <v>1021</v>
      </c>
      <c r="U13">
        <v>5</v>
      </c>
      <c r="W13" s="178" t="s">
        <v>948</v>
      </c>
      <c r="Z13" t="s">
        <v>1046</v>
      </c>
      <c r="AA13">
        <v>5</v>
      </c>
      <c r="AD13" t="s">
        <v>1021</v>
      </c>
      <c r="AF13" t="s">
        <v>1021</v>
      </c>
      <c r="AG13">
        <v>20</v>
      </c>
      <c r="AI13" t="s">
        <v>1021</v>
      </c>
      <c r="AJ13">
        <v>11</v>
      </c>
      <c r="AL13" t="s">
        <v>945</v>
      </c>
      <c r="AM13">
        <v>1</v>
      </c>
      <c r="AP13" t="s">
        <v>954</v>
      </c>
      <c r="AS13" t="s">
        <v>940</v>
      </c>
      <c r="AT13">
        <v>6</v>
      </c>
      <c r="AV13" t="s">
        <v>1022</v>
      </c>
      <c r="AX13" t="s">
        <v>1046</v>
      </c>
      <c r="AY13">
        <v>5</v>
      </c>
      <c r="BA13" t="s">
        <v>1022</v>
      </c>
      <c r="BC13" t="s">
        <v>772</v>
      </c>
      <c r="BD13">
        <v>5</v>
      </c>
      <c r="BF13" t="s">
        <v>976</v>
      </c>
      <c r="BH13" t="s">
        <v>1022</v>
      </c>
      <c r="BI13">
        <v>5</v>
      </c>
    </row>
    <row r="14" spans="1:61" x14ac:dyDescent="0.2">
      <c r="A14" s="127" t="s">
        <v>1307</v>
      </c>
      <c r="F14" t="s">
        <v>1021</v>
      </c>
      <c r="G14">
        <v>5</v>
      </c>
      <c r="I14" t="s">
        <v>1036</v>
      </c>
      <c r="M14" t="s">
        <v>947</v>
      </c>
      <c r="N14">
        <v>5</v>
      </c>
      <c r="Q14" s="170" t="s">
        <v>1036</v>
      </c>
      <c r="T14" t="s">
        <v>947</v>
      </c>
      <c r="U14">
        <v>5</v>
      </c>
      <c r="W14" s="178" t="s">
        <v>1019</v>
      </c>
      <c r="Z14" t="s">
        <v>1005</v>
      </c>
      <c r="AA14">
        <v>5</v>
      </c>
      <c r="AD14" t="s">
        <v>992</v>
      </c>
      <c r="AF14" t="s">
        <v>946</v>
      </c>
      <c r="AG14">
        <v>20</v>
      </c>
      <c r="AI14" t="s">
        <v>992</v>
      </c>
      <c r="AJ14">
        <v>10</v>
      </c>
      <c r="AL14" t="s">
        <v>942</v>
      </c>
      <c r="AM14">
        <v>23</v>
      </c>
      <c r="AP14" t="s">
        <v>1011</v>
      </c>
      <c r="AS14" t="s">
        <v>772</v>
      </c>
      <c r="AT14">
        <v>6</v>
      </c>
      <c r="AV14" t="s">
        <v>944</v>
      </c>
      <c r="AX14" t="s">
        <v>961</v>
      </c>
      <c r="AY14">
        <v>4</v>
      </c>
      <c r="BA14" t="s">
        <v>1023</v>
      </c>
      <c r="BC14" t="s">
        <v>957</v>
      </c>
      <c r="BD14">
        <v>4</v>
      </c>
      <c r="BF14" t="s">
        <v>1020</v>
      </c>
      <c r="BH14" t="s">
        <v>1205</v>
      </c>
      <c r="BI14">
        <v>4</v>
      </c>
    </row>
    <row r="15" spans="1:61" x14ac:dyDescent="0.2">
      <c r="A15" s="127" t="s">
        <v>1036</v>
      </c>
      <c r="F15" t="s">
        <v>1019</v>
      </c>
      <c r="G15">
        <v>4</v>
      </c>
      <c r="I15" t="s">
        <v>1021</v>
      </c>
      <c r="M15" t="s">
        <v>946</v>
      </c>
      <c r="N15">
        <v>5</v>
      </c>
      <c r="Q15" s="170" t="s">
        <v>941</v>
      </c>
      <c r="T15" t="s">
        <v>772</v>
      </c>
      <c r="U15">
        <v>5</v>
      </c>
      <c r="W15" s="178" t="s">
        <v>938</v>
      </c>
      <c r="Z15" t="s">
        <v>957</v>
      </c>
      <c r="AA15">
        <v>4</v>
      </c>
      <c r="AD15" t="s">
        <v>1226</v>
      </c>
      <c r="AF15" t="s">
        <v>1022</v>
      </c>
      <c r="AG15">
        <v>19</v>
      </c>
      <c r="AI15" t="s">
        <v>1226</v>
      </c>
      <c r="AJ15">
        <v>10</v>
      </c>
      <c r="AL15" t="s">
        <v>940</v>
      </c>
      <c r="AM15">
        <v>30</v>
      </c>
      <c r="AP15" t="s">
        <v>940</v>
      </c>
      <c r="AS15" t="s">
        <v>1005</v>
      </c>
      <c r="AT15">
        <v>5</v>
      </c>
      <c r="AV15" t="s">
        <v>959</v>
      </c>
      <c r="AX15" t="s">
        <v>1326</v>
      </c>
      <c r="AY15">
        <v>4</v>
      </c>
      <c r="BA15" t="s">
        <v>957</v>
      </c>
      <c r="BC15" t="s">
        <v>1015</v>
      </c>
      <c r="BD15">
        <v>4</v>
      </c>
      <c r="BF15" t="s">
        <v>967</v>
      </c>
      <c r="BH15" t="s">
        <v>961</v>
      </c>
      <c r="BI15">
        <v>4</v>
      </c>
    </row>
    <row r="16" spans="1:61" x14ac:dyDescent="0.2">
      <c r="A16" s="127" t="s">
        <v>958</v>
      </c>
      <c r="F16" t="s">
        <v>1036</v>
      </c>
      <c r="G16">
        <v>4</v>
      </c>
      <c r="I16" t="s">
        <v>1054</v>
      </c>
      <c r="M16" t="s">
        <v>992</v>
      </c>
      <c r="N16">
        <v>4</v>
      </c>
      <c r="Q16" s="170" t="s">
        <v>1068</v>
      </c>
      <c r="T16" t="s">
        <v>953</v>
      </c>
      <c r="U16">
        <v>4</v>
      </c>
      <c r="W16" s="178" t="s">
        <v>937</v>
      </c>
      <c r="Z16" t="s">
        <v>941</v>
      </c>
      <c r="AA16">
        <v>4</v>
      </c>
      <c r="AD16" t="s">
        <v>970</v>
      </c>
      <c r="AF16" t="s">
        <v>941</v>
      </c>
      <c r="AG16">
        <v>18</v>
      </c>
      <c r="AI16" t="s">
        <v>970</v>
      </c>
      <c r="AJ16">
        <v>10</v>
      </c>
      <c r="AL16" t="s">
        <v>1027</v>
      </c>
      <c r="AM16">
        <v>1</v>
      </c>
      <c r="AP16" t="s">
        <v>1323</v>
      </c>
      <c r="AS16" t="s">
        <v>957</v>
      </c>
      <c r="AT16">
        <v>5</v>
      </c>
      <c r="AV16" t="s">
        <v>947</v>
      </c>
      <c r="AX16" t="s">
        <v>957</v>
      </c>
      <c r="AY16">
        <v>4</v>
      </c>
      <c r="BA16" t="s">
        <v>940</v>
      </c>
      <c r="BC16" t="s">
        <v>1205</v>
      </c>
      <c r="BD16">
        <v>4</v>
      </c>
      <c r="BF16" t="s">
        <v>943</v>
      </c>
      <c r="BH16" t="s">
        <v>941</v>
      </c>
      <c r="BI16">
        <v>4</v>
      </c>
    </row>
    <row r="17" spans="1:61" x14ac:dyDescent="0.2">
      <c r="A17" s="127" t="s">
        <v>937</v>
      </c>
      <c r="F17" t="s">
        <v>772</v>
      </c>
      <c r="G17">
        <v>4</v>
      </c>
      <c r="I17" t="s">
        <v>959</v>
      </c>
      <c r="M17" t="s">
        <v>941</v>
      </c>
      <c r="N17">
        <v>4</v>
      </c>
      <c r="Q17" s="170" t="s">
        <v>1032</v>
      </c>
      <c r="T17" t="s">
        <v>942</v>
      </c>
      <c r="U17">
        <v>4</v>
      </c>
      <c r="W17" s="178" t="s">
        <v>1022</v>
      </c>
      <c r="Z17" t="s">
        <v>1036</v>
      </c>
      <c r="AA17">
        <v>4</v>
      </c>
      <c r="AD17" t="s">
        <v>1094</v>
      </c>
      <c r="AF17" t="s">
        <v>1068</v>
      </c>
      <c r="AG17">
        <v>18</v>
      </c>
      <c r="AI17" t="s">
        <v>1094</v>
      </c>
      <c r="AJ17">
        <v>9</v>
      </c>
      <c r="AL17" t="s">
        <v>950</v>
      </c>
      <c r="AM17">
        <v>3</v>
      </c>
      <c r="AP17" t="s">
        <v>1043</v>
      </c>
      <c r="AS17" t="s">
        <v>1205</v>
      </c>
      <c r="AT17">
        <v>5</v>
      </c>
      <c r="AV17" t="s">
        <v>939</v>
      </c>
      <c r="AX17" t="s">
        <v>943</v>
      </c>
      <c r="AY17">
        <v>4</v>
      </c>
      <c r="BA17" t="s">
        <v>944</v>
      </c>
      <c r="BC17" t="s">
        <v>1021</v>
      </c>
      <c r="BD17">
        <v>4</v>
      </c>
      <c r="BF17" t="s">
        <v>1022</v>
      </c>
      <c r="BH17" t="s">
        <v>944</v>
      </c>
      <c r="BI17">
        <v>4</v>
      </c>
    </row>
    <row r="18" spans="1:61" x14ac:dyDescent="0.2">
      <c r="A18" s="127" t="s">
        <v>1054</v>
      </c>
      <c r="F18" t="s">
        <v>1302</v>
      </c>
      <c r="G18">
        <v>4</v>
      </c>
      <c r="I18" t="s">
        <v>946</v>
      </c>
      <c r="M18" t="s">
        <v>772</v>
      </c>
      <c r="N18">
        <v>4</v>
      </c>
      <c r="Q18" s="170" t="s">
        <v>953</v>
      </c>
      <c r="T18" t="s">
        <v>938</v>
      </c>
      <c r="U18">
        <v>4</v>
      </c>
      <c r="W18" s="178" t="s">
        <v>946</v>
      </c>
      <c r="Z18" t="s">
        <v>946</v>
      </c>
      <c r="AA18">
        <v>4</v>
      </c>
      <c r="AD18" t="s">
        <v>1259</v>
      </c>
      <c r="AF18" t="s">
        <v>1047</v>
      </c>
      <c r="AG18">
        <v>17</v>
      </c>
      <c r="AI18" t="s">
        <v>1259</v>
      </c>
      <c r="AJ18">
        <v>9</v>
      </c>
      <c r="AL18" t="s">
        <v>956</v>
      </c>
      <c r="AM18">
        <v>1</v>
      </c>
      <c r="AP18" t="s">
        <v>946</v>
      </c>
      <c r="AS18" t="s">
        <v>937</v>
      </c>
      <c r="AT18">
        <v>4</v>
      </c>
      <c r="AV18" t="s">
        <v>953</v>
      </c>
      <c r="AX18" t="s">
        <v>1205</v>
      </c>
      <c r="AY18">
        <v>4</v>
      </c>
      <c r="BA18" t="s">
        <v>959</v>
      </c>
      <c r="BC18" t="s">
        <v>961</v>
      </c>
      <c r="BD18">
        <v>4</v>
      </c>
      <c r="BF18" t="s">
        <v>938</v>
      </c>
      <c r="BH18" t="s">
        <v>1015</v>
      </c>
      <c r="BI18">
        <v>4</v>
      </c>
    </row>
    <row r="19" spans="1:61" x14ac:dyDescent="0.2">
      <c r="A19" s="127" t="s">
        <v>1021</v>
      </c>
      <c r="F19" t="s">
        <v>1306</v>
      </c>
      <c r="G19">
        <v>3</v>
      </c>
      <c r="I19" t="s">
        <v>992</v>
      </c>
      <c r="M19" t="s">
        <v>1068</v>
      </c>
      <c r="N19">
        <v>4</v>
      </c>
      <c r="Q19" s="170" t="s">
        <v>1021</v>
      </c>
      <c r="T19" t="s">
        <v>1068</v>
      </c>
      <c r="U19">
        <v>4</v>
      </c>
      <c r="W19" s="178" t="s">
        <v>942</v>
      </c>
      <c r="Z19" t="s">
        <v>1323</v>
      </c>
      <c r="AA19">
        <v>4</v>
      </c>
      <c r="AD19" t="s">
        <v>772</v>
      </c>
      <c r="AF19" t="s">
        <v>1036</v>
      </c>
      <c r="AG19">
        <v>15</v>
      </c>
      <c r="AI19" t="s">
        <v>772</v>
      </c>
      <c r="AJ19">
        <v>8</v>
      </c>
      <c r="AL19" t="s">
        <v>1059</v>
      </c>
      <c r="AM19">
        <v>1</v>
      </c>
      <c r="AP19" t="s">
        <v>1119</v>
      </c>
      <c r="AS19" t="s">
        <v>939</v>
      </c>
      <c r="AT19">
        <v>4</v>
      </c>
      <c r="AV19" t="s">
        <v>1205</v>
      </c>
      <c r="AX19" t="s">
        <v>944</v>
      </c>
      <c r="AY19">
        <v>4</v>
      </c>
      <c r="BA19" t="s">
        <v>970</v>
      </c>
      <c r="BC19" t="s">
        <v>954</v>
      </c>
      <c r="BD19">
        <v>4</v>
      </c>
      <c r="BF19" t="s">
        <v>1061</v>
      </c>
      <c r="BH19" t="s">
        <v>938</v>
      </c>
      <c r="BI19">
        <v>3</v>
      </c>
    </row>
    <row r="20" spans="1:61" x14ac:dyDescent="0.2">
      <c r="A20" s="127" t="s">
        <v>947</v>
      </c>
      <c r="F20" t="s">
        <v>1074</v>
      </c>
      <c r="G20">
        <v>3</v>
      </c>
      <c r="I20" t="s">
        <v>941</v>
      </c>
      <c r="M20" t="s">
        <v>1036</v>
      </c>
      <c r="N20">
        <v>3</v>
      </c>
      <c r="Q20" s="170" t="s">
        <v>948</v>
      </c>
      <c r="T20" t="s">
        <v>1060</v>
      </c>
      <c r="U20">
        <v>4</v>
      </c>
      <c r="W20" s="178" t="s">
        <v>957</v>
      </c>
      <c r="Z20" t="s">
        <v>938</v>
      </c>
      <c r="AA20">
        <v>3</v>
      </c>
      <c r="AD20" t="s">
        <v>976</v>
      </c>
      <c r="AF20" t="s">
        <v>1019</v>
      </c>
      <c r="AG20">
        <v>14</v>
      </c>
      <c r="AI20" t="s">
        <v>976</v>
      </c>
      <c r="AJ20">
        <v>8</v>
      </c>
      <c r="AL20" t="s">
        <v>1043</v>
      </c>
      <c r="AM20">
        <v>1</v>
      </c>
      <c r="AP20" t="s">
        <v>1007</v>
      </c>
      <c r="AS20" t="s">
        <v>1036</v>
      </c>
      <c r="AT20">
        <v>4</v>
      </c>
      <c r="AV20" t="s">
        <v>957</v>
      </c>
      <c r="AX20" t="s">
        <v>959</v>
      </c>
      <c r="AY20">
        <v>3</v>
      </c>
      <c r="BA20" t="s">
        <v>992</v>
      </c>
      <c r="BC20" t="s">
        <v>1022</v>
      </c>
      <c r="BD20">
        <v>4</v>
      </c>
      <c r="BF20" t="s">
        <v>1015</v>
      </c>
      <c r="BH20" t="s">
        <v>957</v>
      </c>
      <c r="BI20">
        <v>3</v>
      </c>
    </row>
    <row r="21" spans="1:61" x14ac:dyDescent="0.2">
      <c r="A21" s="127" t="s">
        <v>1012</v>
      </c>
      <c r="F21" t="s">
        <v>1003</v>
      </c>
      <c r="G21">
        <v>3</v>
      </c>
      <c r="I21" t="s">
        <v>1032</v>
      </c>
      <c r="M21" t="s">
        <v>1032</v>
      </c>
      <c r="N21">
        <v>3</v>
      </c>
      <c r="Q21" s="170" t="s">
        <v>946</v>
      </c>
      <c r="T21" t="s">
        <v>941</v>
      </c>
      <c r="U21">
        <v>3</v>
      </c>
      <c r="W21" s="178" t="s">
        <v>1068</v>
      </c>
      <c r="Z21" t="s">
        <v>937</v>
      </c>
      <c r="AA21">
        <v>3</v>
      </c>
      <c r="AD21" t="s">
        <v>1074</v>
      </c>
      <c r="AF21" t="s">
        <v>953</v>
      </c>
      <c r="AG21">
        <v>14</v>
      </c>
      <c r="AI21" t="s">
        <v>1074</v>
      </c>
      <c r="AJ21">
        <v>8</v>
      </c>
      <c r="AL21" t="s">
        <v>1110</v>
      </c>
      <c r="AM21">
        <v>1</v>
      </c>
      <c r="AP21" t="s">
        <v>947</v>
      </c>
      <c r="AS21" t="s">
        <v>950</v>
      </c>
      <c r="AT21">
        <v>4</v>
      </c>
      <c r="AV21" t="s">
        <v>1054</v>
      </c>
      <c r="AX21" t="s">
        <v>1234</v>
      </c>
      <c r="AY21">
        <v>3</v>
      </c>
      <c r="BA21" t="s">
        <v>1012</v>
      </c>
      <c r="BC21" t="s">
        <v>959</v>
      </c>
      <c r="BD21">
        <v>4</v>
      </c>
      <c r="BF21" t="s">
        <v>1005</v>
      </c>
      <c r="BH21" t="s">
        <v>967</v>
      </c>
      <c r="BI21">
        <v>3</v>
      </c>
    </row>
    <row r="22" spans="1:61" x14ac:dyDescent="0.2">
      <c r="A22" s="167" t="s">
        <v>1011</v>
      </c>
      <c r="F22" t="s">
        <v>946</v>
      </c>
      <c r="G22">
        <v>3</v>
      </c>
      <c r="I22" t="s">
        <v>1011</v>
      </c>
      <c r="M22" t="s">
        <v>953</v>
      </c>
      <c r="N22">
        <v>3</v>
      </c>
      <c r="Q22" s="177" t="s">
        <v>1316</v>
      </c>
      <c r="T22" t="s">
        <v>1032</v>
      </c>
      <c r="U22">
        <v>3</v>
      </c>
      <c r="W22" s="128" t="s">
        <v>939</v>
      </c>
      <c r="Z22" t="s">
        <v>1060</v>
      </c>
      <c r="AA22">
        <v>3</v>
      </c>
      <c r="AD22" t="s">
        <v>1011</v>
      </c>
      <c r="AF22" t="s">
        <v>1005</v>
      </c>
      <c r="AG22">
        <v>12</v>
      </c>
      <c r="AI22" t="s">
        <v>1011</v>
      </c>
      <c r="AJ22">
        <v>40</v>
      </c>
      <c r="AL22" t="s">
        <v>1032</v>
      </c>
      <c r="AM22">
        <v>10</v>
      </c>
      <c r="AP22" t="s">
        <v>1036</v>
      </c>
      <c r="AS22" t="s">
        <v>946</v>
      </c>
      <c r="AT22">
        <v>3</v>
      </c>
      <c r="AV22" t="s">
        <v>961</v>
      </c>
      <c r="AX22" t="s">
        <v>1022</v>
      </c>
      <c r="AY22">
        <v>3</v>
      </c>
      <c r="BA22" t="s">
        <v>943</v>
      </c>
      <c r="BC22" t="s">
        <v>1005</v>
      </c>
      <c r="BD22">
        <v>4</v>
      </c>
      <c r="BF22" t="s">
        <v>994</v>
      </c>
      <c r="BH22" t="s">
        <v>1018</v>
      </c>
      <c r="BI22">
        <v>3</v>
      </c>
    </row>
    <row r="23" spans="1:61" x14ac:dyDescent="0.2">
      <c r="A23" s="167" t="s">
        <v>939</v>
      </c>
      <c r="F23" t="s">
        <v>970</v>
      </c>
      <c r="G23">
        <v>3</v>
      </c>
      <c r="I23" t="s">
        <v>940</v>
      </c>
      <c r="M23" t="s">
        <v>951</v>
      </c>
      <c r="N23">
        <v>2</v>
      </c>
      <c r="Q23" s="177" t="s">
        <v>697</v>
      </c>
      <c r="T23" t="s">
        <v>948</v>
      </c>
      <c r="U23">
        <v>3</v>
      </c>
      <c r="W23" s="128" t="s">
        <v>1046</v>
      </c>
      <c r="Z23" t="s">
        <v>1015</v>
      </c>
      <c r="AA23">
        <v>3</v>
      </c>
      <c r="AD23" t="s">
        <v>1046</v>
      </c>
      <c r="AF23" t="s">
        <v>938</v>
      </c>
      <c r="AG23">
        <v>12</v>
      </c>
      <c r="AI23" t="s">
        <v>1046</v>
      </c>
      <c r="AJ23">
        <v>26</v>
      </c>
      <c r="AL23" t="s">
        <v>1038</v>
      </c>
      <c r="AM23">
        <v>2</v>
      </c>
      <c r="AP23" t="s">
        <v>1015</v>
      </c>
      <c r="AS23" t="s">
        <v>1060</v>
      </c>
      <c r="AT23">
        <v>3</v>
      </c>
      <c r="AV23" t="s">
        <v>938</v>
      </c>
      <c r="AX23" t="s">
        <v>967</v>
      </c>
      <c r="AY23">
        <v>3</v>
      </c>
      <c r="BA23" t="s">
        <v>1021</v>
      </c>
      <c r="BC23" t="s">
        <v>975</v>
      </c>
      <c r="BD23">
        <v>3</v>
      </c>
      <c r="BF23" t="s">
        <v>1046</v>
      </c>
      <c r="BH23" t="s">
        <v>956</v>
      </c>
      <c r="BI23">
        <v>2</v>
      </c>
    </row>
    <row r="24" spans="1:61" x14ac:dyDescent="0.2">
      <c r="A24" s="167" t="s">
        <v>1046</v>
      </c>
      <c r="F24" t="s">
        <v>1058</v>
      </c>
      <c r="G24">
        <v>2</v>
      </c>
      <c r="I24" t="s">
        <v>1012</v>
      </c>
      <c r="M24" t="s">
        <v>948</v>
      </c>
      <c r="N24">
        <v>2</v>
      </c>
      <c r="Q24" s="177" t="s">
        <v>700</v>
      </c>
      <c r="T24" t="s">
        <v>1036</v>
      </c>
      <c r="U24">
        <v>3</v>
      </c>
      <c r="W24" s="128" t="s">
        <v>1015</v>
      </c>
      <c r="Z24" t="s">
        <v>961</v>
      </c>
      <c r="AA24">
        <v>3</v>
      </c>
      <c r="AD24" t="s">
        <v>942</v>
      </c>
      <c r="AF24" t="s">
        <v>967</v>
      </c>
      <c r="AG24">
        <v>12</v>
      </c>
      <c r="AI24" t="s">
        <v>942</v>
      </c>
      <c r="AJ24">
        <v>26</v>
      </c>
      <c r="AL24" t="s">
        <v>1006</v>
      </c>
      <c r="AM24">
        <v>2</v>
      </c>
      <c r="AP24" t="s">
        <v>1011</v>
      </c>
      <c r="AS24" t="s">
        <v>961</v>
      </c>
      <c r="AT24">
        <v>3</v>
      </c>
      <c r="AV24" t="s">
        <v>1054</v>
      </c>
      <c r="AX24" t="s">
        <v>942</v>
      </c>
      <c r="AY24">
        <v>3</v>
      </c>
      <c r="BA24" t="s">
        <v>944</v>
      </c>
      <c r="BC24" t="s">
        <v>967</v>
      </c>
      <c r="BD24">
        <v>3</v>
      </c>
      <c r="BF24" t="s">
        <v>1022</v>
      </c>
      <c r="BH24" t="s">
        <v>1005</v>
      </c>
      <c r="BI24">
        <v>2</v>
      </c>
    </row>
    <row r="25" spans="1:61" x14ac:dyDescent="0.2">
      <c r="A25" s="167" t="s">
        <v>942</v>
      </c>
      <c r="F25" t="s">
        <v>1259</v>
      </c>
      <c r="G25">
        <v>2</v>
      </c>
      <c r="I25" t="s">
        <v>939</v>
      </c>
      <c r="M25" t="s">
        <v>967</v>
      </c>
      <c r="N25">
        <v>2</v>
      </c>
      <c r="Q25" s="177" t="s">
        <v>704</v>
      </c>
      <c r="T25" t="s">
        <v>937</v>
      </c>
      <c r="U25">
        <v>3</v>
      </c>
      <c r="W25" s="128" t="s">
        <v>940</v>
      </c>
      <c r="Z25" t="s">
        <v>1019</v>
      </c>
      <c r="AA25">
        <v>3</v>
      </c>
      <c r="AD25" t="s">
        <v>940</v>
      </c>
      <c r="AF25" t="s">
        <v>992</v>
      </c>
      <c r="AG25">
        <v>11</v>
      </c>
      <c r="AI25" t="s">
        <v>940</v>
      </c>
      <c r="AJ25">
        <v>23</v>
      </c>
      <c r="AL25" t="s">
        <v>967</v>
      </c>
      <c r="AM25">
        <v>12</v>
      </c>
      <c r="AP25" t="s">
        <v>942</v>
      </c>
      <c r="AS25" t="s">
        <v>941</v>
      </c>
      <c r="AT25">
        <v>3</v>
      </c>
      <c r="AV25" t="s">
        <v>1068</v>
      </c>
      <c r="AX25" t="s">
        <v>772</v>
      </c>
      <c r="AY25">
        <v>3</v>
      </c>
      <c r="BA25" t="s">
        <v>1036</v>
      </c>
      <c r="BC25" t="s">
        <v>939</v>
      </c>
      <c r="BD25">
        <v>3</v>
      </c>
      <c r="BF25" t="s">
        <v>1011</v>
      </c>
      <c r="BH25" t="s">
        <v>1113</v>
      </c>
      <c r="BI25">
        <v>2</v>
      </c>
    </row>
    <row r="26" spans="1:61" x14ac:dyDescent="0.2">
      <c r="A26" s="167" t="s">
        <v>940</v>
      </c>
      <c r="F26" t="s">
        <v>967</v>
      </c>
      <c r="G26">
        <v>2</v>
      </c>
      <c r="I26" t="s">
        <v>1046</v>
      </c>
      <c r="M26" t="s">
        <v>938</v>
      </c>
      <c r="N26">
        <v>2</v>
      </c>
      <c r="Q26" s="177" t="s">
        <v>1317</v>
      </c>
      <c r="T26" t="s">
        <v>685</v>
      </c>
      <c r="U26">
        <v>3</v>
      </c>
      <c r="W26" s="128" t="s">
        <v>942</v>
      </c>
      <c r="Z26" t="s">
        <v>999</v>
      </c>
      <c r="AA26">
        <v>3</v>
      </c>
      <c r="AD26" t="s">
        <v>937</v>
      </c>
      <c r="AF26" t="s">
        <v>1032</v>
      </c>
      <c r="AG26">
        <v>10</v>
      </c>
      <c r="AI26" t="s">
        <v>937</v>
      </c>
      <c r="AJ26">
        <v>20</v>
      </c>
      <c r="AL26" t="s">
        <v>1047</v>
      </c>
      <c r="AM26">
        <v>17</v>
      </c>
      <c r="AP26" t="s">
        <v>1005</v>
      </c>
      <c r="AS26" t="s">
        <v>938</v>
      </c>
      <c r="AT26">
        <v>3</v>
      </c>
      <c r="AV26" t="s">
        <v>1015</v>
      </c>
      <c r="AX26" t="s">
        <v>941</v>
      </c>
      <c r="AY26">
        <v>2</v>
      </c>
      <c r="BA26" t="s">
        <v>1068</v>
      </c>
      <c r="BC26" t="s">
        <v>944</v>
      </c>
      <c r="BD26">
        <v>3</v>
      </c>
      <c r="BF26" t="s">
        <v>1054</v>
      </c>
      <c r="BH26" t="s">
        <v>954</v>
      </c>
      <c r="BI26">
        <v>2</v>
      </c>
    </row>
    <row r="27" spans="1:61" x14ac:dyDescent="0.2">
      <c r="A27" s="167" t="s">
        <v>1003</v>
      </c>
      <c r="F27" t="s">
        <v>952</v>
      </c>
      <c r="G27">
        <v>2</v>
      </c>
      <c r="I27" t="s">
        <v>942</v>
      </c>
      <c r="M27" t="s">
        <v>1302</v>
      </c>
      <c r="N27">
        <v>2</v>
      </c>
      <c r="Q27" s="177" t="s">
        <v>730</v>
      </c>
      <c r="T27" t="s">
        <v>1205</v>
      </c>
      <c r="U27">
        <v>3</v>
      </c>
      <c r="W27" s="128" t="s">
        <v>1011</v>
      </c>
      <c r="Z27" t="s">
        <v>953</v>
      </c>
      <c r="AA27">
        <v>3</v>
      </c>
      <c r="AD27" t="s">
        <v>939</v>
      </c>
      <c r="AF27" t="s">
        <v>948</v>
      </c>
      <c r="AG27">
        <v>9</v>
      </c>
      <c r="AI27" t="s">
        <v>939</v>
      </c>
      <c r="AJ27">
        <v>17</v>
      </c>
      <c r="AL27" t="s">
        <v>1003</v>
      </c>
      <c r="AM27">
        <v>4</v>
      </c>
      <c r="AP27" t="s">
        <v>1046</v>
      </c>
      <c r="AS27" t="s">
        <v>947</v>
      </c>
      <c r="AT27">
        <v>3</v>
      </c>
      <c r="AV27" t="s">
        <v>950</v>
      </c>
      <c r="AX27" t="s">
        <v>1021</v>
      </c>
      <c r="AY27">
        <v>2</v>
      </c>
      <c r="BA27" t="s">
        <v>940</v>
      </c>
      <c r="BC27" t="s">
        <v>941</v>
      </c>
      <c r="BD27">
        <v>3</v>
      </c>
      <c r="BF27" t="s">
        <v>944</v>
      </c>
      <c r="BH27" t="s">
        <v>939</v>
      </c>
      <c r="BI27">
        <v>2</v>
      </c>
    </row>
    <row r="28" spans="1:61" x14ac:dyDescent="0.2">
      <c r="A28" s="167" t="s">
        <v>1047</v>
      </c>
      <c r="F28" t="s">
        <v>1308</v>
      </c>
      <c r="G28">
        <v>2</v>
      </c>
      <c r="I28" t="s">
        <v>1054</v>
      </c>
      <c r="M28" t="s">
        <v>1308</v>
      </c>
      <c r="N28">
        <v>2</v>
      </c>
      <c r="Q28" s="177" t="s">
        <v>694</v>
      </c>
      <c r="T28" t="s">
        <v>1015</v>
      </c>
      <c r="U28">
        <v>2</v>
      </c>
      <c r="W28" s="128" t="s">
        <v>1022</v>
      </c>
      <c r="Z28" t="s">
        <v>959</v>
      </c>
      <c r="AA28">
        <v>2</v>
      </c>
      <c r="AD28" t="s">
        <v>941</v>
      </c>
      <c r="AF28" t="s">
        <v>1015</v>
      </c>
      <c r="AG28">
        <v>7</v>
      </c>
      <c r="AI28" t="s">
        <v>941</v>
      </c>
      <c r="AJ28">
        <v>14</v>
      </c>
      <c r="AL28" t="s">
        <v>1007</v>
      </c>
      <c r="AM28">
        <v>1</v>
      </c>
      <c r="AP28" t="s">
        <v>959</v>
      </c>
      <c r="AS28" t="s">
        <v>1022</v>
      </c>
      <c r="AT28">
        <v>3</v>
      </c>
      <c r="AV28" t="s">
        <v>1012</v>
      </c>
      <c r="AX28" t="s">
        <v>975</v>
      </c>
      <c r="AY28">
        <v>2</v>
      </c>
      <c r="BA28" t="s">
        <v>1012</v>
      </c>
      <c r="BC28" t="s">
        <v>945</v>
      </c>
      <c r="BD28">
        <v>2</v>
      </c>
      <c r="BF28" t="s">
        <v>953</v>
      </c>
      <c r="BH28" t="s">
        <v>959</v>
      </c>
      <c r="BI28">
        <v>2</v>
      </c>
    </row>
    <row r="29" spans="1:61" x14ac:dyDescent="0.2">
      <c r="A29" s="167" t="s">
        <v>1012</v>
      </c>
      <c r="F29" t="s">
        <v>1068</v>
      </c>
      <c r="G29">
        <v>2</v>
      </c>
      <c r="I29" t="s">
        <v>947</v>
      </c>
      <c r="M29" t="s">
        <v>1047</v>
      </c>
      <c r="N29">
        <v>1</v>
      </c>
      <c r="Q29" s="177" t="s">
        <v>1318</v>
      </c>
      <c r="T29" t="s">
        <v>1074</v>
      </c>
      <c r="U29">
        <v>2</v>
      </c>
      <c r="W29" s="128" t="s">
        <v>938</v>
      </c>
      <c r="Z29" t="s">
        <v>725</v>
      </c>
      <c r="AA29">
        <v>2</v>
      </c>
      <c r="AD29" t="s">
        <v>1003</v>
      </c>
      <c r="AF29" t="s">
        <v>959</v>
      </c>
      <c r="AG29">
        <v>6</v>
      </c>
      <c r="AI29" t="s">
        <v>1003</v>
      </c>
      <c r="AJ29">
        <v>14</v>
      </c>
      <c r="AL29" t="s">
        <v>1313</v>
      </c>
      <c r="AM29">
        <v>1</v>
      </c>
      <c r="AP29" t="s">
        <v>1012</v>
      </c>
      <c r="AS29" t="s">
        <v>1234</v>
      </c>
      <c r="AT29">
        <v>3</v>
      </c>
      <c r="AV29" t="s">
        <v>938</v>
      </c>
      <c r="AX29" t="s">
        <v>1067</v>
      </c>
      <c r="AY29">
        <v>2</v>
      </c>
      <c r="BA29" t="s">
        <v>953</v>
      </c>
      <c r="BC29" t="s">
        <v>1011</v>
      </c>
      <c r="BD29">
        <v>2</v>
      </c>
      <c r="BF29" t="s">
        <v>1018</v>
      </c>
      <c r="BH29" t="s">
        <v>1006</v>
      </c>
      <c r="BI29">
        <v>2</v>
      </c>
    </row>
    <row r="30" spans="1:61" x14ac:dyDescent="0.2">
      <c r="A30" s="167" t="s">
        <v>1058</v>
      </c>
      <c r="F30" t="s">
        <v>976</v>
      </c>
      <c r="G30">
        <v>1</v>
      </c>
      <c r="I30" t="s">
        <v>992</v>
      </c>
      <c r="M30" t="s">
        <v>952</v>
      </c>
      <c r="N30">
        <v>1</v>
      </c>
      <c r="Q30" s="177" t="s">
        <v>773</v>
      </c>
      <c r="T30" t="s">
        <v>704</v>
      </c>
      <c r="U30">
        <v>2</v>
      </c>
      <c r="W30" s="128" t="s">
        <v>1036</v>
      </c>
      <c r="Z30" t="s">
        <v>948</v>
      </c>
      <c r="AA30">
        <v>2</v>
      </c>
      <c r="AD30" t="s">
        <v>947</v>
      </c>
      <c r="AF30" t="s">
        <v>1074</v>
      </c>
      <c r="AG30">
        <v>6</v>
      </c>
      <c r="AI30" t="s">
        <v>947</v>
      </c>
      <c r="AJ30">
        <v>13</v>
      </c>
      <c r="AL30" t="s">
        <v>947</v>
      </c>
      <c r="AM30">
        <v>22</v>
      </c>
      <c r="AP30" t="s">
        <v>941</v>
      </c>
      <c r="AS30" t="s">
        <v>954</v>
      </c>
      <c r="AT30">
        <v>3</v>
      </c>
      <c r="AV30" t="s">
        <v>1326</v>
      </c>
      <c r="AX30" t="s">
        <v>956</v>
      </c>
      <c r="AY30">
        <v>2</v>
      </c>
      <c r="BA30" t="s">
        <v>772</v>
      </c>
      <c r="BC30" t="s">
        <v>938</v>
      </c>
      <c r="BD30">
        <v>2</v>
      </c>
      <c r="BF30" t="s">
        <v>772</v>
      </c>
      <c r="BH30" t="s">
        <v>942</v>
      </c>
      <c r="BI30">
        <v>2</v>
      </c>
    </row>
    <row r="31" spans="1:61" x14ac:dyDescent="0.2">
      <c r="A31" s="167" t="s">
        <v>937</v>
      </c>
      <c r="F31" t="s">
        <v>1226</v>
      </c>
      <c r="G31">
        <v>1</v>
      </c>
      <c r="I31" t="s">
        <v>941</v>
      </c>
      <c r="M31" t="s">
        <v>1003</v>
      </c>
      <c r="N31">
        <v>1</v>
      </c>
      <c r="Q31" s="177" t="s">
        <v>1162</v>
      </c>
      <c r="T31" t="s">
        <v>1019</v>
      </c>
      <c r="U31">
        <v>2</v>
      </c>
      <c r="W31" s="128" t="s">
        <v>1205</v>
      </c>
      <c r="Z31" t="s">
        <v>1205</v>
      </c>
      <c r="AA31">
        <v>2</v>
      </c>
      <c r="AD31" t="s">
        <v>1012</v>
      </c>
      <c r="AF31" t="s">
        <v>951</v>
      </c>
      <c r="AG31">
        <v>6</v>
      </c>
      <c r="AI31" t="s">
        <v>1012</v>
      </c>
      <c r="AJ31">
        <v>12</v>
      </c>
      <c r="AL31" t="s">
        <v>991</v>
      </c>
      <c r="AM31">
        <v>2</v>
      </c>
      <c r="AP31" t="s">
        <v>957</v>
      </c>
      <c r="AS31" t="s">
        <v>956</v>
      </c>
      <c r="AT31">
        <v>3</v>
      </c>
      <c r="AV31" t="s">
        <v>1046</v>
      </c>
      <c r="AX31" t="s">
        <v>1060</v>
      </c>
      <c r="AY31">
        <v>2</v>
      </c>
      <c r="BA31" t="s">
        <v>957</v>
      </c>
      <c r="BC31" t="s">
        <v>1027</v>
      </c>
      <c r="BD31">
        <v>2</v>
      </c>
      <c r="BF31" t="s">
        <v>967</v>
      </c>
      <c r="BH31" t="s">
        <v>951</v>
      </c>
      <c r="BI31">
        <v>2</v>
      </c>
    </row>
    <row r="32" spans="1:61" x14ac:dyDescent="0.2">
      <c r="A32" s="167" t="s">
        <v>941</v>
      </c>
      <c r="F32" t="s">
        <v>1018</v>
      </c>
      <c r="G32">
        <v>1</v>
      </c>
      <c r="I32" t="s">
        <v>1302</v>
      </c>
      <c r="M32" t="s">
        <v>961</v>
      </c>
      <c r="N32">
        <v>1</v>
      </c>
      <c r="Q32" s="177" t="s">
        <v>691</v>
      </c>
      <c r="T32" t="s">
        <v>1038</v>
      </c>
      <c r="U32">
        <v>1</v>
      </c>
      <c r="W32" s="128" t="s">
        <v>947</v>
      </c>
      <c r="Z32" t="s">
        <v>713</v>
      </c>
      <c r="AA32">
        <v>2</v>
      </c>
      <c r="AD32" t="s">
        <v>992</v>
      </c>
      <c r="AF32" t="s">
        <v>1205</v>
      </c>
      <c r="AG32">
        <v>6</v>
      </c>
      <c r="AI32" t="s">
        <v>992</v>
      </c>
      <c r="AJ32">
        <v>12</v>
      </c>
      <c r="AL32" t="s">
        <v>1075</v>
      </c>
      <c r="AM32">
        <v>1</v>
      </c>
      <c r="AP32" t="s">
        <v>1060</v>
      </c>
      <c r="AS32" t="s">
        <v>942</v>
      </c>
      <c r="AT32">
        <v>2</v>
      </c>
      <c r="AV32" t="s">
        <v>944</v>
      </c>
      <c r="AX32" t="s">
        <v>946</v>
      </c>
      <c r="AY32">
        <v>2</v>
      </c>
      <c r="BA32" t="s">
        <v>1205</v>
      </c>
      <c r="BC32" t="s">
        <v>952</v>
      </c>
      <c r="BD32">
        <v>1</v>
      </c>
      <c r="BF32" t="s">
        <v>1015</v>
      </c>
      <c r="BH32" t="s">
        <v>943</v>
      </c>
      <c r="BI32">
        <v>2</v>
      </c>
    </row>
    <row r="33" spans="1:61" x14ac:dyDescent="0.2">
      <c r="A33" s="167" t="s">
        <v>1021</v>
      </c>
      <c r="F33" t="s">
        <v>953</v>
      </c>
      <c r="G33">
        <v>1</v>
      </c>
      <c r="I33" t="s">
        <v>937</v>
      </c>
      <c r="M33" t="s">
        <v>956</v>
      </c>
      <c r="N33">
        <v>1</v>
      </c>
      <c r="Q33" s="177" t="s">
        <v>1319</v>
      </c>
      <c r="T33" t="s">
        <v>1305</v>
      </c>
      <c r="U33">
        <v>1</v>
      </c>
      <c r="W33" s="128" t="s">
        <v>1060</v>
      </c>
      <c r="Z33" t="s">
        <v>967</v>
      </c>
      <c r="AA33">
        <v>2</v>
      </c>
      <c r="AD33" t="s">
        <v>1047</v>
      </c>
      <c r="AF33" t="s">
        <v>1018</v>
      </c>
      <c r="AG33">
        <v>5</v>
      </c>
      <c r="AI33" t="s">
        <v>1047</v>
      </c>
      <c r="AJ33">
        <v>12</v>
      </c>
      <c r="AL33" t="s">
        <v>941</v>
      </c>
      <c r="AM33">
        <v>18</v>
      </c>
      <c r="AP33" t="s">
        <v>938</v>
      </c>
      <c r="AS33" t="s">
        <v>1027</v>
      </c>
      <c r="AT33">
        <v>2</v>
      </c>
      <c r="AV33" t="s">
        <v>953</v>
      </c>
      <c r="AX33" t="s">
        <v>973</v>
      </c>
      <c r="AY33">
        <v>2</v>
      </c>
      <c r="BA33" t="s">
        <v>1054</v>
      </c>
      <c r="BC33" t="s">
        <v>1067</v>
      </c>
      <c r="BD33">
        <v>1</v>
      </c>
      <c r="BF33" t="s">
        <v>1012</v>
      </c>
      <c r="BH33" t="s">
        <v>1259</v>
      </c>
      <c r="BI33">
        <v>1</v>
      </c>
    </row>
    <row r="34" spans="1:61" x14ac:dyDescent="0.2">
      <c r="A34" s="167" t="s">
        <v>992</v>
      </c>
      <c r="F34" t="s">
        <v>1211</v>
      </c>
      <c r="G34">
        <v>1</v>
      </c>
      <c r="I34" t="s">
        <v>946</v>
      </c>
      <c r="M34" t="s">
        <v>959</v>
      </c>
      <c r="N34">
        <v>1</v>
      </c>
      <c r="Q34" s="177" t="s">
        <v>687</v>
      </c>
      <c r="T34" t="s">
        <v>1006</v>
      </c>
      <c r="U34">
        <v>1</v>
      </c>
      <c r="W34" s="128" t="s">
        <v>941</v>
      </c>
      <c r="Z34" t="s">
        <v>1018</v>
      </c>
      <c r="AA34">
        <v>1</v>
      </c>
      <c r="AD34" t="s">
        <v>967</v>
      </c>
      <c r="AF34" t="s">
        <v>1308</v>
      </c>
      <c r="AG34">
        <v>5</v>
      </c>
      <c r="AI34" t="s">
        <v>967</v>
      </c>
      <c r="AJ34">
        <v>11</v>
      </c>
      <c r="AL34" t="s">
        <v>807</v>
      </c>
      <c r="AM34">
        <v>1</v>
      </c>
      <c r="AP34" t="s">
        <v>953</v>
      </c>
      <c r="AS34" t="s">
        <v>973</v>
      </c>
      <c r="AT34">
        <v>2</v>
      </c>
      <c r="AV34" t="s">
        <v>1036</v>
      </c>
      <c r="AX34" t="s">
        <v>1023</v>
      </c>
      <c r="AY34">
        <v>2</v>
      </c>
      <c r="BA34" t="s">
        <v>1015</v>
      </c>
      <c r="BC34" t="s">
        <v>1116</v>
      </c>
      <c r="BD34">
        <v>1</v>
      </c>
      <c r="BF34" t="s">
        <v>956</v>
      </c>
      <c r="BH34" t="s">
        <v>1027</v>
      </c>
      <c r="BI34">
        <v>1</v>
      </c>
    </row>
    <row r="35" spans="1:61" x14ac:dyDescent="0.2">
      <c r="A35" s="167" t="s">
        <v>1226</v>
      </c>
      <c r="F35" t="s">
        <v>1206</v>
      </c>
      <c r="G35">
        <v>1</v>
      </c>
      <c r="I35" t="s">
        <v>1019</v>
      </c>
      <c r="M35" t="s">
        <v>1029</v>
      </c>
      <c r="N35">
        <v>1</v>
      </c>
      <c r="Q35" s="177" t="s">
        <v>840</v>
      </c>
      <c r="T35" t="s">
        <v>991</v>
      </c>
      <c r="U35">
        <v>1</v>
      </c>
      <c r="W35" s="128" t="s">
        <v>948</v>
      </c>
      <c r="Z35" t="s">
        <v>1119</v>
      </c>
      <c r="AA35">
        <v>1</v>
      </c>
      <c r="AD35" t="s">
        <v>1019</v>
      </c>
      <c r="AF35" t="s">
        <v>957</v>
      </c>
      <c r="AG35">
        <v>5</v>
      </c>
      <c r="AI35" t="s">
        <v>1019</v>
      </c>
      <c r="AJ35">
        <v>11</v>
      </c>
      <c r="AL35" t="s">
        <v>713</v>
      </c>
      <c r="AM35">
        <v>4</v>
      </c>
      <c r="AP35" t="s">
        <v>1006</v>
      </c>
      <c r="AS35" t="s">
        <v>967</v>
      </c>
      <c r="AT35">
        <v>1</v>
      </c>
      <c r="AV35" t="s">
        <v>1005</v>
      </c>
      <c r="AX35" t="s">
        <v>937</v>
      </c>
      <c r="AY35">
        <v>2</v>
      </c>
      <c r="BA35" t="s">
        <v>959</v>
      </c>
      <c r="BC35" t="s">
        <v>946</v>
      </c>
      <c r="BD35">
        <v>1</v>
      </c>
      <c r="BF35" t="s">
        <v>1205</v>
      </c>
      <c r="BH35" t="s">
        <v>1070</v>
      </c>
      <c r="BI35">
        <v>1</v>
      </c>
    </row>
    <row r="36" spans="1:61" x14ac:dyDescent="0.2">
      <c r="A36" s="167" t="s">
        <v>970</v>
      </c>
      <c r="F36" t="s">
        <v>1022</v>
      </c>
      <c r="G36">
        <v>1</v>
      </c>
      <c r="I36" t="s">
        <v>951</v>
      </c>
      <c r="M36" t="s">
        <v>1075</v>
      </c>
      <c r="N36">
        <v>1</v>
      </c>
      <c r="Q36" s="177" t="s">
        <v>893</v>
      </c>
      <c r="T36" t="s">
        <v>959</v>
      </c>
      <c r="U36">
        <v>1</v>
      </c>
      <c r="W36" s="128" t="s">
        <v>946</v>
      </c>
      <c r="Z36" t="s">
        <v>1033</v>
      </c>
      <c r="AA36">
        <v>1</v>
      </c>
      <c r="AD36" t="s">
        <v>1054</v>
      </c>
      <c r="AF36" t="s">
        <v>1302</v>
      </c>
      <c r="AG36">
        <v>5</v>
      </c>
      <c r="AI36" t="s">
        <v>1054</v>
      </c>
      <c r="AJ36">
        <v>11</v>
      </c>
      <c r="AL36" t="s">
        <v>1021</v>
      </c>
      <c r="AM36">
        <v>20</v>
      </c>
      <c r="AP36" t="s">
        <v>1324</v>
      </c>
      <c r="AS36" t="s">
        <v>1119</v>
      </c>
      <c r="AT36">
        <v>1</v>
      </c>
      <c r="AV36" t="s">
        <v>940</v>
      </c>
      <c r="AX36" t="s">
        <v>950</v>
      </c>
      <c r="AY36">
        <v>2</v>
      </c>
      <c r="BA36" t="s">
        <v>961</v>
      </c>
      <c r="BC36" t="s">
        <v>1023</v>
      </c>
      <c r="BD36">
        <v>1</v>
      </c>
      <c r="BF36" t="s">
        <v>941</v>
      </c>
      <c r="BH36" t="s">
        <v>999</v>
      </c>
      <c r="BI36">
        <v>1</v>
      </c>
    </row>
    <row r="37" spans="1:61" x14ac:dyDescent="0.2">
      <c r="A37" s="167" t="s">
        <v>1094</v>
      </c>
      <c r="F37" t="s">
        <v>951</v>
      </c>
      <c r="G37">
        <v>1</v>
      </c>
      <c r="I37" t="s">
        <v>1021</v>
      </c>
      <c r="M37" t="s">
        <v>970</v>
      </c>
      <c r="N37">
        <v>1</v>
      </c>
      <c r="Q37" s="177" t="s">
        <v>1320</v>
      </c>
      <c r="T37" t="s">
        <v>1029</v>
      </c>
      <c r="U37">
        <v>1</v>
      </c>
      <c r="W37" s="128" t="s">
        <v>772</v>
      </c>
      <c r="Z37" t="s">
        <v>1007</v>
      </c>
      <c r="AA37">
        <v>1</v>
      </c>
      <c r="AD37" t="s">
        <v>1011</v>
      </c>
      <c r="AF37" t="s">
        <v>999</v>
      </c>
      <c r="AG37">
        <v>5</v>
      </c>
      <c r="AI37" t="s">
        <v>1011</v>
      </c>
      <c r="AJ37">
        <v>44</v>
      </c>
      <c r="AL37" t="s">
        <v>1054</v>
      </c>
      <c r="AM37">
        <v>25</v>
      </c>
      <c r="AP37" t="s">
        <v>999</v>
      </c>
      <c r="AS37" t="s">
        <v>1019</v>
      </c>
      <c r="AT37">
        <v>1</v>
      </c>
      <c r="AV37" t="s">
        <v>961</v>
      </c>
      <c r="AX37" t="s">
        <v>951</v>
      </c>
      <c r="AY37">
        <v>2</v>
      </c>
      <c r="BA37" t="s">
        <v>938</v>
      </c>
      <c r="BC37" t="s">
        <v>1038</v>
      </c>
      <c r="BD37">
        <v>1</v>
      </c>
      <c r="BF37" t="s">
        <v>1068</v>
      </c>
      <c r="BH37" t="s">
        <v>1032</v>
      </c>
      <c r="BI37">
        <v>1</v>
      </c>
    </row>
    <row r="38" spans="1:61" x14ac:dyDescent="0.2">
      <c r="A38" s="167" t="s">
        <v>1259</v>
      </c>
      <c r="F38" t="s">
        <v>807</v>
      </c>
      <c r="G38">
        <v>1</v>
      </c>
      <c r="I38" t="s">
        <v>1068</v>
      </c>
      <c r="M38" t="s">
        <v>954</v>
      </c>
      <c r="N38">
        <v>1</v>
      </c>
      <c r="Q38" s="177" t="s">
        <v>725</v>
      </c>
      <c r="T38" t="s">
        <v>943</v>
      </c>
      <c r="U38">
        <v>1</v>
      </c>
      <c r="W38" s="128" t="s">
        <v>953</v>
      </c>
      <c r="Z38" t="s">
        <v>1027</v>
      </c>
      <c r="AA38">
        <v>1</v>
      </c>
      <c r="AD38" t="s">
        <v>937</v>
      </c>
      <c r="AF38" t="s">
        <v>961</v>
      </c>
      <c r="AG38">
        <v>5</v>
      </c>
      <c r="AI38" t="s">
        <v>937</v>
      </c>
      <c r="AJ38">
        <v>27</v>
      </c>
      <c r="AL38" t="s">
        <v>1046</v>
      </c>
      <c r="AM38">
        <v>28</v>
      </c>
      <c r="AP38" t="s">
        <v>1054</v>
      </c>
      <c r="AS38" t="s">
        <v>1325</v>
      </c>
      <c r="AT38">
        <v>1</v>
      </c>
      <c r="AV38" t="s">
        <v>1205</v>
      </c>
      <c r="AX38" t="s">
        <v>1328</v>
      </c>
      <c r="AY38">
        <v>1</v>
      </c>
      <c r="BA38" t="s">
        <v>942</v>
      </c>
      <c r="BC38" t="s">
        <v>1070</v>
      </c>
      <c r="BD38">
        <v>1</v>
      </c>
      <c r="BF38" t="s">
        <v>1036</v>
      </c>
      <c r="BH38" t="s">
        <v>1139</v>
      </c>
      <c r="BI38">
        <v>1</v>
      </c>
    </row>
    <row r="39" spans="1:61" x14ac:dyDescent="0.2">
      <c r="A39" s="167" t="s">
        <v>772</v>
      </c>
      <c r="F39" t="s">
        <v>1307</v>
      </c>
      <c r="G39">
        <v>1</v>
      </c>
      <c r="I39" t="s">
        <v>1036</v>
      </c>
      <c r="M39" t="s">
        <v>1074</v>
      </c>
      <c r="N39">
        <v>1</v>
      </c>
      <c r="Q39" s="177" t="s">
        <v>685</v>
      </c>
      <c r="T39" t="s">
        <v>950</v>
      </c>
      <c r="U39">
        <v>1</v>
      </c>
      <c r="W39" s="128" t="s">
        <v>959</v>
      </c>
      <c r="Z39" t="s">
        <v>952</v>
      </c>
      <c r="AA39">
        <v>1</v>
      </c>
      <c r="AD39" t="s">
        <v>1046</v>
      </c>
      <c r="AF39" t="s">
        <v>713</v>
      </c>
      <c r="AG39">
        <v>4</v>
      </c>
      <c r="AI39" t="s">
        <v>1046</v>
      </c>
      <c r="AJ39">
        <v>24</v>
      </c>
      <c r="AL39" t="s">
        <v>1058</v>
      </c>
      <c r="AM39">
        <v>1</v>
      </c>
      <c r="AP39" t="s">
        <v>940</v>
      </c>
      <c r="AS39" t="s">
        <v>1261</v>
      </c>
      <c r="AT39">
        <v>1</v>
      </c>
      <c r="AV39" t="s">
        <v>1327</v>
      </c>
      <c r="AX39" t="s">
        <v>969</v>
      </c>
      <c r="AY39">
        <v>1</v>
      </c>
      <c r="BA39" t="s">
        <v>954</v>
      </c>
      <c r="BC39" t="s">
        <v>973</v>
      </c>
      <c r="BD39">
        <v>1</v>
      </c>
      <c r="BF39" t="s">
        <v>959</v>
      </c>
      <c r="BH39" t="s">
        <v>1333</v>
      </c>
      <c r="BI39">
        <v>1</v>
      </c>
    </row>
    <row r="40" spans="1:61" x14ac:dyDescent="0.2">
      <c r="A40" s="167" t="s">
        <v>976</v>
      </c>
      <c r="F40" t="s">
        <v>1170</v>
      </c>
      <c r="G40">
        <v>1</v>
      </c>
      <c r="I40" t="s">
        <v>970</v>
      </c>
      <c r="M40" t="s">
        <v>943</v>
      </c>
      <c r="N40">
        <v>1</v>
      </c>
      <c r="Q40" s="177" t="s">
        <v>772</v>
      </c>
      <c r="T40" t="s">
        <v>1059</v>
      </c>
      <c r="U40">
        <v>1</v>
      </c>
      <c r="W40" s="128" t="s">
        <v>1054</v>
      </c>
      <c r="Z40" t="s">
        <v>954</v>
      </c>
      <c r="AA40">
        <v>1</v>
      </c>
      <c r="AD40" t="s">
        <v>939</v>
      </c>
      <c r="AF40" t="s">
        <v>952</v>
      </c>
      <c r="AG40">
        <v>4</v>
      </c>
      <c r="AI40" t="s">
        <v>939</v>
      </c>
      <c r="AJ40">
        <v>24</v>
      </c>
      <c r="AL40" t="s">
        <v>1305</v>
      </c>
      <c r="AM40">
        <v>1</v>
      </c>
      <c r="AP40" t="s">
        <v>1068</v>
      </c>
      <c r="AS40" t="s">
        <v>999</v>
      </c>
      <c r="AT40">
        <v>1</v>
      </c>
      <c r="AV40" t="s">
        <v>957</v>
      </c>
      <c r="AX40" t="s">
        <v>1329</v>
      </c>
      <c r="AY40">
        <v>1</v>
      </c>
      <c r="BA40" t="s">
        <v>1005</v>
      </c>
      <c r="BC40" t="s">
        <v>970</v>
      </c>
      <c r="BD40">
        <v>1</v>
      </c>
      <c r="BF40" t="s">
        <v>957</v>
      </c>
      <c r="BH40" t="s">
        <v>947</v>
      </c>
      <c r="BI40">
        <v>1</v>
      </c>
    </row>
    <row r="41" spans="1:61" x14ac:dyDescent="0.2">
      <c r="A41" s="167" t="s">
        <v>1074</v>
      </c>
      <c r="F41" t="s">
        <v>1052</v>
      </c>
      <c r="G41">
        <v>1</v>
      </c>
      <c r="I41" t="s">
        <v>1308</v>
      </c>
      <c r="M41" t="s">
        <v>1384</v>
      </c>
      <c r="N41">
        <v>120</v>
      </c>
      <c r="Q41" s="177" t="s">
        <v>1321</v>
      </c>
      <c r="T41" t="s">
        <v>961</v>
      </c>
      <c r="U41">
        <v>1</v>
      </c>
      <c r="W41" s="128" t="s">
        <v>1012</v>
      </c>
      <c r="Z41" t="s">
        <v>951</v>
      </c>
      <c r="AA41">
        <v>1</v>
      </c>
      <c r="AD41" t="s">
        <v>940</v>
      </c>
      <c r="AF41" t="s">
        <v>970</v>
      </c>
      <c r="AG41">
        <v>4</v>
      </c>
      <c r="AI41" t="s">
        <v>940</v>
      </c>
      <c r="AJ41">
        <v>21</v>
      </c>
      <c r="AL41" t="s">
        <v>943</v>
      </c>
      <c r="AM41">
        <v>2</v>
      </c>
      <c r="AP41" t="s">
        <v>1022</v>
      </c>
      <c r="AS41" t="s">
        <v>1038</v>
      </c>
      <c r="AT41">
        <v>1</v>
      </c>
      <c r="AV41" t="s">
        <v>967</v>
      </c>
      <c r="AX41" t="s">
        <v>1327</v>
      </c>
      <c r="AY41">
        <v>1</v>
      </c>
      <c r="BA41" t="s">
        <v>1046</v>
      </c>
      <c r="BC41" t="s">
        <v>937</v>
      </c>
      <c r="BD41">
        <v>1</v>
      </c>
      <c r="BF41" t="s">
        <v>1023</v>
      </c>
      <c r="BH41" t="s">
        <v>952</v>
      </c>
      <c r="BI41">
        <v>1</v>
      </c>
    </row>
    <row r="42" spans="1:61" x14ac:dyDescent="0.2">
      <c r="A42" s="168" t="s">
        <v>1011</v>
      </c>
      <c r="F42" t="s">
        <v>958</v>
      </c>
      <c r="G42">
        <v>1</v>
      </c>
      <c r="I42" t="s">
        <v>1011</v>
      </c>
      <c r="Q42" s="178" t="s">
        <v>1305</v>
      </c>
      <c r="T42" t="s">
        <v>999</v>
      </c>
      <c r="U42">
        <v>1</v>
      </c>
      <c r="W42" s="169" t="s">
        <v>1012</v>
      </c>
      <c r="Z42" t="s">
        <v>1043</v>
      </c>
      <c r="AA42">
        <v>1</v>
      </c>
      <c r="AD42" t="s">
        <v>942</v>
      </c>
      <c r="AF42" t="s">
        <v>1003</v>
      </c>
      <c r="AG42">
        <v>4</v>
      </c>
      <c r="AI42" t="s">
        <v>942</v>
      </c>
      <c r="AJ42">
        <v>18</v>
      </c>
      <c r="AL42" t="s">
        <v>970</v>
      </c>
      <c r="AM42">
        <v>4</v>
      </c>
      <c r="AP42" t="s">
        <v>944</v>
      </c>
      <c r="AS42" t="s">
        <v>1110</v>
      </c>
      <c r="AT42">
        <v>1</v>
      </c>
      <c r="AV42" t="s">
        <v>943</v>
      </c>
      <c r="AX42" t="s">
        <v>708</v>
      </c>
      <c r="AY42">
        <v>1</v>
      </c>
      <c r="BA42" t="s">
        <v>1326</v>
      </c>
      <c r="BC42" t="s">
        <v>692</v>
      </c>
      <c r="BD42">
        <v>1</v>
      </c>
      <c r="BF42" t="s">
        <v>1006</v>
      </c>
      <c r="BH42" t="s">
        <v>998</v>
      </c>
      <c r="BI42">
        <v>1</v>
      </c>
    </row>
    <row r="43" spans="1:61" x14ac:dyDescent="0.2">
      <c r="A43" s="168" t="s">
        <v>1046</v>
      </c>
      <c r="F43" t="s">
        <v>1313</v>
      </c>
      <c r="G43">
        <v>1</v>
      </c>
      <c r="I43" t="s">
        <v>942</v>
      </c>
      <c r="Q43" s="178" t="s">
        <v>1011</v>
      </c>
      <c r="T43" t="s">
        <v>1320</v>
      </c>
      <c r="U43">
        <v>1</v>
      </c>
      <c r="W43" s="169" t="s">
        <v>1011</v>
      </c>
      <c r="Z43" t="s">
        <v>1038</v>
      </c>
      <c r="AA43">
        <v>1</v>
      </c>
      <c r="AD43" t="s">
        <v>947</v>
      </c>
      <c r="AF43" t="s">
        <v>950</v>
      </c>
      <c r="AG43">
        <v>3</v>
      </c>
      <c r="AI43" t="s">
        <v>947</v>
      </c>
      <c r="AJ43">
        <v>17</v>
      </c>
      <c r="AL43" t="s">
        <v>952</v>
      </c>
      <c r="AM43">
        <v>4</v>
      </c>
      <c r="AP43" t="s">
        <v>953</v>
      </c>
      <c r="AS43" t="s">
        <v>1043</v>
      </c>
      <c r="AT43">
        <v>1</v>
      </c>
      <c r="AV43" t="s">
        <v>959</v>
      </c>
      <c r="AX43" t="s">
        <v>1120</v>
      </c>
      <c r="AY43">
        <v>1</v>
      </c>
      <c r="BA43" t="s">
        <v>947</v>
      </c>
      <c r="BC43" t="s">
        <v>1019</v>
      </c>
      <c r="BD43">
        <v>1</v>
      </c>
      <c r="BF43" t="s">
        <v>1036</v>
      </c>
      <c r="BH43" t="s">
        <v>1043</v>
      </c>
      <c r="BI43">
        <v>1</v>
      </c>
    </row>
    <row r="44" spans="1:61" x14ac:dyDescent="0.2">
      <c r="A44" s="168" t="s">
        <v>942</v>
      </c>
      <c r="F44" t="s">
        <v>1066</v>
      </c>
      <c r="G44">
        <v>1</v>
      </c>
      <c r="I44" t="s">
        <v>947</v>
      </c>
      <c r="Q44" s="178" t="s">
        <v>1012</v>
      </c>
      <c r="T44" t="s">
        <v>1384</v>
      </c>
      <c r="U44">
        <v>140</v>
      </c>
      <c r="W44" s="169" t="s">
        <v>1054</v>
      </c>
      <c r="Z44" t="s">
        <v>1110</v>
      </c>
      <c r="AA44">
        <v>1</v>
      </c>
      <c r="AD44" t="s">
        <v>1021</v>
      </c>
      <c r="AF44" t="s">
        <v>1029</v>
      </c>
      <c r="AG44">
        <v>3</v>
      </c>
      <c r="AI44" t="s">
        <v>1021</v>
      </c>
      <c r="AJ44">
        <v>15</v>
      </c>
      <c r="AL44" t="s">
        <v>1205</v>
      </c>
      <c r="AM44">
        <v>6</v>
      </c>
      <c r="AP44" t="s">
        <v>1015</v>
      </c>
      <c r="AS44" t="s">
        <v>1007</v>
      </c>
      <c r="AT44">
        <v>1</v>
      </c>
      <c r="AV44" t="s">
        <v>1015</v>
      </c>
      <c r="AX44" t="s">
        <v>939</v>
      </c>
      <c r="AY44">
        <v>1</v>
      </c>
      <c r="BA44" t="s">
        <v>1005</v>
      </c>
      <c r="BC44" t="s">
        <v>1127</v>
      </c>
      <c r="BD44">
        <v>1</v>
      </c>
      <c r="BF44" t="s">
        <v>944</v>
      </c>
      <c r="BH44" t="s">
        <v>991</v>
      </c>
      <c r="BI44">
        <v>1</v>
      </c>
    </row>
    <row r="45" spans="1:61" x14ac:dyDescent="0.2">
      <c r="A45" s="168" t="s">
        <v>940</v>
      </c>
      <c r="F45" t="s">
        <v>1305</v>
      </c>
      <c r="G45">
        <v>1</v>
      </c>
      <c r="I45" t="s">
        <v>939</v>
      </c>
      <c r="Q45" s="178" t="s">
        <v>1005</v>
      </c>
      <c r="W45" s="169" t="s">
        <v>940</v>
      </c>
      <c r="Z45" t="s">
        <v>991</v>
      </c>
      <c r="AA45">
        <v>1</v>
      </c>
      <c r="AD45" t="s">
        <v>1012</v>
      </c>
      <c r="AF45" t="s">
        <v>943</v>
      </c>
      <c r="AG45">
        <v>2</v>
      </c>
      <c r="AI45" t="s">
        <v>1012</v>
      </c>
      <c r="AJ45">
        <v>14</v>
      </c>
      <c r="AL45" t="s">
        <v>999</v>
      </c>
      <c r="AM45">
        <v>5</v>
      </c>
      <c r="AP45" t="s">
        <v>1012</v>
      </c>
      <c r="AS45" t="s">
        <v>1010</v>
      </c>
      <c r="AT45">
        <v>1</v>
      </c>
      <c r="AV45" t="s">
        <v>1036</v>
      </c>
      <c r="AX45" t="s">
        <v>974</v>
      </c>
      <c r="AY45">
        <v>1</v>
      </c>
      <c r="BA45" t="s">
        <v>953</v>
      </c>
      <c r="BC45" t="s">
        <v>1071</v>
      </c>
      <c r="BD45">
        <v>1</v>
      </c>
      <c r="BF45" t="s">
        <v>959</v>
      </c>
      <c r="BH45" t="s">
        <v>1098</v>
      </c>
      <c r="BI45">
        <v>1</v>
      </c>
    </row>
    <row r="46" spans="1:61" x14ac:dyDescent="0.2">
      <c r="A46" s="168" t="s">
        <v>937</v>
      </c>
      <c r="F46" t="s">
        <v>1094</v>
      </c>
      <c r="G46">
        <v>1</v>
      </c>
      <c r="I46" t="s">
        <v>946</v>
      </c>
      <c r="Q46" s="178" t="s">
        <v>1046</v>
      </c>
      <c r="W46" s="169" t="s">
        <v>939</v>
      </c>
      <c r="Z46" t="s">
        <v>1029</v>
      </c>
      <c r="AA46">
        <v>1</v>
      </c>
      <c r="AD46" t="s">
        <v>992</v>
      </c>
      <c r="AF46" t="s">
        <v>1259</v>
      </c>
      <c r="AG46">
        <v>2</v>
      </c>
      <c r="AI46" t="s">
        <v>992</v>
      </c>
      <c r="AJ46">
        <v>13</v>
      </c>
      <c r="AL46" t="s">
        <v>1033</v>
      </c>
      <c r="AM46">
        <v>1</v>
      </c>
      <c r="AP46" t="s">
        <v>1005</v>
      </c>
      <c r="AS46" t="s">
        <v>1070</v>
      </c>
      <c r="AT46">
        <v>1</v>
      </c>
      <c r="AV46" t="s">
        <v>1005</v>
      </c>
      <c r="AX46" t="s">
        <v>1011</v>
      </c>
      <c r="AY46">
        <v>1</v>
      </c>
      <c r="BA46" t="s">
        <v>1012</v>
      </c>
      <c r="BC46" t="s">
        <v>1032</v>
      </c>
      <c r="BD46">
        <v>1</v>
      </c>
      <c r="BF46" t="s">
        <v>772</v>
      </c>
      <c r="BH46" t="s">
        <v>1061</v>
      </c>
      <c r="BI46">
        <v>1</v>
      </c>
    </row>
    <row r="47" spans="1:61" x14ac:dyDescent="0.2">
      <c r="A47" s="168" t="s">
        <v>939</v>
      </c>
      <c r="F47" t="s">
        <v>950</v>
      </c>
      <c r="G47">
        <v>1</v>
      </c>
      <c r="I47" t="s">
        <v>940</v>
      </c>
      <c r="Q47" s="178" t="s">
        <v>940</v>
      </c>
      <c r="W47" s="169" t="s">
        <v>942</v>
      </c>
      <c r="Z47" t="s">
        <v>950</v>
      </c>
      <c r="AA47">
        <v>1</v>
      </c>
      <c r="AD47" t="s">
        <v>1047</v>
      </c>
      <c r="AF47" t="s">
        <v>1306</v>
      </c>
      <c r="AG47">
        <v>2</v>
      </c>
      <c r="AI47" t="s">
        <v>1047</v>
      </c>
      <c r="AJ47">
        <v>13</v>
      </c>
      <c r="AL47" t="s">
        <v>1005</v>
      </c>
      <c r="AM47">
        <v>12</v>
      </c>
      <c r="AP47" t="s">
        <v>1046</v>
      </c>
      <c r="AS47" t="s">
        <v>1324</v>
      </c>
      <c r="AT47">
        <v>1</v>
      </c>
      <c r="AV47" t="s">
        <v>1046</v>
      </c>
      <c r="AX47" t="s">
        <v>1052</v>
      </c>
      <c r="AY47">
        <v>1</v>
      </c>
      <c r="BA47" t="s">
        <v>1015</v>
      </c>
      <c r="BC47" t="s">
        <v>947</v>
      </c>
      <c r="BD47">
        <v>1</v>
      </c>
      <c r="BF47" t="s">
        <v>1068</v>
      </c>
      <c r="BH47" t="s">
        <v>1023</v>
      </c>
      <c r="BI47">
        <v>1</v>
      </c>
    </row>
    <row r="48" spans="1:61" x14ac:dyDescent="0.2">
      <c r="A48" s="168" t="s">
        <v>941</v>
      </c>
      <c r="F48" t="s">
        <v>1098</v>
      </c>
      <c r="G48">
        <v>1</v>
      </c>
      <c r="I48" t="s">
        <v>1046</v>
      </c>
      <c r="Q48" s="178" t="s">
        <v>772</v>
      </c>
      <c r="W48" s="169" t="s">
        <v>1046</v>
      </c>
      <c r="Z48" t="s">
        <v>992</v>
      </c>
      <c r="AA48">
        <v>1</v>
      </c>
      <c r="AD48" t="s">
        <v>1054</v>
      </c>
      <c r="AF48" t="s">
        <v>1006</v>
      </c>
      <c r="AG48">
        <v>2</v>
      </c>
      <c r="AI48" t="s">
        <v>1054</v>
      </c>
      <c r="AJ48">
        <v>13</v>
      </c>
      <c r="AL48" t="s">
        <v>1094</v>
      </c>
      <c r="AM48">
        <v>1</v>
      </c>
      <c r="AP48" t="s">
        <v>937</v>
      </c>
      <c r="AS48" t="s">
        <v>1071</v>
      </c>
      <c r="AT48">
        <v>1</v>
      </c>
      <c r="AV48" t="s">
        <v>969</v>
      </c>
      <c r="AX48" t="s">
        <v>976</v>
      </c>
      <c r="AY48">
        <v>1</v>
      </c>
      <c r="BA48" t="s">
        <v>1205</v>
      </c>
      <c r="BC48" t="s">
        <v>1113</v>
      </c>
      <c r="BD48">
        <v>1</v>
      </c>
      <c r="BF48" t="s">
        <v>1012</v>
      </c>
      <c r="BH48" t="s">
        <v>1020</v>
      </c>
      <c r="BI48">
        <v>1</v>
      </c>
    </row>
    <row r="49" spans="1:61" x14ac:dyDescent="0.2">
      <c r="A49" s="168" t="s">
        <v>1003</v>
      </c>
      <c r="F49" t="s">
        <v>938</v>
      </c>
      <c r="G49">
        <v>1</v>
      </c>
      <c r="I49" t="s">
        <v>1012</v>
      </c>
      <c r="Q49" s="178" t="s">
        <v>947</v>
      </c>
      <c r="W49" s="169" t="s">
        <v>1068</v>
      </c>
      <c r="Z49" t="s">
        <v>945</v>
      </c>
      <c r="AA49">
        <v>1</v>
      </c>
      <c r="AD49" t="s">
        <v>1211</v>
      </c>
      <c r="AF49" t="s">
        <v>954</v>
      </c>
      <c r="AG49">
        <v>2</v>
      </c>
      <c r="AI49" t="s">
        <v>1211</v>
      </c>
      <c r="AJ49">
        <v>12</v>
      </c>
      <c r="AL49" t="s">
        <v>1018</v>
      </c>
      <c r="AM49">
        <v>5</v>
      </c>
      <c r="AP49" t="s">
        <v>940</v>
      </c>
      <c r="AS49" t="s">
        <v>943</v>
      </c>
      <c r="AT49">
        <v>1</v>
      </c>
      <c r="AV49" t="s">
        <v>953</v>
      </c>
      <c r="AX49" t="s">
        <v>954</v>
      </c>
      <c r="AY49">
        <v>1</v>
      </c>
      <c r="BA49" t="s">
        <v>942</v>
      </c>
      <c r="BC49" t="s">
        <v>992</v>
      </c>
      <c r="BD49">
        <v>1</v>
      </c>
      <c r="BF49" t="s">
        <v>1022</v>
      </c>
      <c r="BH49" t="s">
        <v>976</v>
      </c>
      <c r="BI49">
        <v>1</v>
      </c>
    </row>
    <row r="50" spans="1:61" x14ac:dyDescent="0.2">
      <c r="A50" s="168" t="s">
        <v>947</v>
      </c>
      <c r="F50" t="s">
        <v>948</v>
      </c>
      <c r="G50">
        <v>1</v>
      </c>
      <c r="I50" t="s">
        <v>992</v>
      </c>
      <c r="Q50" s="178" t="s">
        <v>942</v>
      </c>
      <c r="W50" s="169" t="s">
        <v>1036</v>
      </c>
      <c r="Z50" t="s">
        <v>1102</v>
      </c>
      <c r="AA50">
        <v>1</v>
      </c>
      <c r="AD50" t="s">
        <v>1022</v>
      </c>
      <c r="AF50" t="s">
        <v>1038</v>
      </c>
      <c r="AG50">
        <v>2</v>
      </c>
      <c r="AI50" t="s">
        <v>1022</v>
      </c>
      <c r="AJ50">
        <v>12</v>
      </c>
      <c r="AL50" t="s">
        <v>953</v>
      </c>
      <c r="AM50">
        <v>14</v>
      </c>
      <c r="AP50" t="s">
        <v>772</v>
      </c>
      <c r="AS50" t="s">
        <v>1006</v>
      </c>
      <c r="AT50">
        <v>1</v>
      </c>
      <c r="AV50" t="s">
        <v>938</v>
      </c>
      <c r="AX50" t="s">
        <v>1006</v>
      </c>
      <c r="AY50">
        <v>1</v>
      </c>
      <c r="BA50" t="s">
        <v>967</v>
      </c>
      <c r="BC50" t="s">
        <v>956</v>
      </c>
      <c r="BD50">
        <v>1</v>
      </c>
      <c r="BF50" t="s">
        <v>938</v>
      </c>
      <c r="BH50" t="s">
        <v>1051</v>
      </c>
      <c r="BI50">
        <v>1</v>
      </c>
    </row>
    <row r="51" spans="1:61" x14ac:dyDescent="0.2">
      <c r="A51" s="168" t="s">
        <v>1012</v>
      </c>
      <c r="F51" t="s">
        <v>1384</v>
      </c>
      <c r="G51">
        <v>155</v>
      </c>
      <c r="I51" t="s">
        <v>1022</v>
      </c>
      <c r="Q51" s="178" t="s">
        <v>959</v>
      </c>
      <c r="W51" s="169" t="s">
        <v>992</v>
      </c>
      <c r="Z51" t="s">
        <v>1384</v>
      </c>
      <c r="AA51">
        <v>140</v>
      </c>
      <c r="AD51" t="s">
        <v>941</v>
      </c>
      <c r="AF51" t="s">
        <v>991</v>
      </c>
      <c r="AG51">
        <v>2</v>
      </c>
      <c r="AI51" t="s">
        <v>941</v>
      </c>
      <c r="AJ51">
        <v>12</v>
      </c>
      <c r="AL51" t="s">
        <v>937</v>
      </c>
      <c r="AM51">
        <v>20</v>
      </c>
      <c r="AP51" t="s">
        <v>1036</v>
      </c>
      <c r="AS51" t="s">
        <v>1032</v>
      </c>
      <c r="AT51">
        <v>1</v>
      </c>
      <c r="AV51" t="s">
        <v>959</v>
      </c>
      <c r="AX51" t="s">
        <v>1330</v>
      </c>
      <c r="AY51">
        <v>1</v>
      </c>
      <c r="BA51" t="s">
        <v>1022</v>
      </c>
      <c r="BC51" t="s">
        <v>974</v>
      </c>
      <c r="BD51">
        <v>1</v>
      </c>
      <c r="BF51" t="s">
        <v>940</v>
      </c>
      <c r="BH51" t="s">
        <v>945</v>
      </c>
      <c r="BI51">
        <v>1</v>
      </c>
    </row>
    <row r="52" spans="1:61" x14ac:dyDescent="0.2">
      <c r="A52" s="168" t="s">
        <v>992</v>
      </c>
      <c r="I52" t="s">
        <v>1019</v>
      </c>
      <c r="Q52" s="178" t="s">
        <v>1021</v>
      </c>
      <c r="W52" s="169" t="s">
        <v>1323</v>
      </c>
      <c r="AD52" t="s">
        <v>1019</v>
      </c>
      <c r="AF52" t="s">
        <v>976</v>
      </c>
      <c r="AG52">
        <v>1</v>
      </c>
      <c r="AI52" t="s">
        <v>1019</v>
      </c>
      <c r="AJ52">
        <v>11</v>
      </c>
      <c r="AL52" t="s">
        <v>951</v>
      </c>
      <c r="AM52">
        <v>6</v>
      </c>
      <c r="AP52" t="s">
        <v>1060</v>
      </c>
      <c r="AS52" t="s">
        <v>1031</v>
      </c>
      <c r="AT52">
        <v>1</v>
      </c>
      <c r="AV52" t="s">
        <v>967</v>
      </c>
      <c r="AX52" t="s">
        <v>947</v>
      </c>
      <c r="AY52">
        <v>1</v>
      </c>
      <c r="BA52" t="s">
        <v>1054</v>
      </c>
      <c r="BC52" t="s">
        <v>1234</v>
      </c>
      <c r="BD52">
        <v>1</v>
      </c>
      <c r="BF52" t="s">
        <v>953</v>
      </c>
      <c r="BH52" t="s">
        <v>782</v>
      </c>
      <c r="BI52">
        <v>1</v>
      </c>
    </row>
    <row r="53" spans="1:61" x14ac:dyDescent="0.2">
      <c r="A53" s="168" t="s">
        <v>1047</v>
      </c>
      <c r="I53" t="s">
        <v>941</v>
      </c>
      <c r="Q53" s="178" t="s">
        <v>1006</v>
      </c>
      <c r="W53" s="169" t="s">
        <v>947</v>
      </c>
      <c r="AD53" t="s">
        <v>938</v>
      </c>
      <c r="AF53" t="s">
        <v>1119</v>
      </c>
      <c r="AG53">
        <v>1</v>
      </c>
      <c r="AI53" t="s">
        <v>938</v>
      </c>
      <c r="AJ53">
        <v>11</v>
      </c>
      <c r="AL53" t="s">
        <v>961</v>
      </c>
      <c r="AM53">
        <v>5</v>
      </c>
      <c r="AP53" t="s">
        <v>944</v>
      </c>
      <c r="AS53" t="s">
        <v>991</v>
      </c>
      <c r="AT53">
        <v>1</v>
      </c>
      <c r="AV53" t="s">
        <v>940</v>
      </c>
      <c r="AX53" t="s">
        <v>1041</v>
      </c>
      <c r="AY53">
        <v>1</v>
      </c>
      <c r="BA53" t="s">
        <v>1068</v>
      </c>
      <c r="BC53" t="s">
        <v>943</v>
      </c>
      <c r="BD53">
        <v>1</v>
      </c>
      <c r="BF53" t="s">
        <v>1205</v>
      </c>
      <c r="BH53" t="s">
        <v>994</v>
      </c>
      <c r="BI53">
        <v>1</v>
      </c>
    </row>
    <row r="54" spans="1:61" x14ac:dyDescent="0.2">
      <c r="A54" s="168" t="s">
        <v>967</v>
      </c>
      <c r="I54" t="s">
        <v>937</v>
      </c>
      <c r="Q54" s="178" t="s">
        <v>1054</v>
      </c>
      <c r="W54" s="169" t="s">
        <v>1019</v>
      </c>
      <c r="AD54" t="s">
        <v>1302</v>
      </c>
      <c r="AF54" t="s">
        <v>807</v>
      </c>
      <c r="AG54">
        <v>1</v>
      </c>
      <c r="AI54" t="s">
        <v>1302</v>
      </c>
      <c r="AJ54">
        <v>11</v>
      </c>
      <c r="AL54" t="s">
        <v>1102</v>
      </c>
      <c r="AM54">
        <v>1</v>
      </c>
      <c r="AP54" t="s">
        <v>959</v>
      </c>
      <c r="AS54" t="s">
        <v>970</v>
      </c>
      <c r="AT54">
        <v>1</v>
      </c>
      <c r="AV54" t="s">
        <v>1326</v>
      </c>
      <c r="AX54" t="s">
        <v>1384</v>
      </c>
      <c r="AY54">
        <v>140</v>
      </c>
      <c r="BA54" t="s">
        <v>1036</v>
      </c>
      <c r="BC54" t="s">
        <v>1384</v>
      </c>
      <c r="BD54">
        <v>139</v>
      </c>
      <c r="BF54" t="s">
        <v>1011</v>
      </c>
      <c r="BH54" t="s">
        <v>969</v>
      </c>
      <c r="BI54">
        <v>1</v>
      </c>
    </row>
    <row r="55" spans="1:61" x14ac:dyDescent="0.2">
      <c r="A55" s="168" t="s">
        <v>1019</v>
      </c>
      <c r="I55" t="s">
        <v>1068</v>
      </c>
      <c r="Q55" s="178" t="s">
        <v>946</v>
      </c>
      <c r="W55" s="169" t="s">
        <v>967</v>
      </c>
      <c r="AD55" t="s">
        <v>1066</v>
      </c>
      <c r="AF55" t="s">
        <v>1059</v>
      </c>
      <c r="AG55">
        <v>1</v>
      </c>
      <c r="AI55" t="s">
        <v>1066</v>
      </c>
      <c r="AJ55">
        <v>9</v>
      </c>
      <c r="AL55" t="s">
        <v>957</v>
      </c>
      <c r="AM55">
        <v>5</v>
      </c>
      <c r="AP55" t="s">
        <v>1068</v>
      </c>
      <c r="AS55" t="s">
        <v>1323</v>
      </c>
      <c r="AT55">
        <v>1</v>
      </c>
      <c r="AV55" t="s">
        <v>950</v>
      </c>
      <c r="BA55" t="s">
        <v>957</v>
      </c>
      <c r="BF55" t="s">
        <v>950</v>
      </c>
      <c r="BH55" t="s">
        <v>1021</v>
      </c>
      <c r="BI55">
        <v>1</v>
      </c>
    </row>
    <row r="56" spans="1:61" x14ac:dyDescent="0.2">
      <c r="A56" s="168" t="s">
        <v>1054</v>
      </c>
      <c r="I56" t="s">
        <v>1074</v>
      </c>
      <c r="Q56" s="178" t="s">
        <v>1036</v>
      </c>
      <c r="W56" s="169" t="s">
        <v>961</v>
      </c>
      <c r="AD56" t="s">
        <v>946</v>
      </c>
      <c r="AF56" t="s">
        <v>1211</v>
      </c>
      <c r="AG56">
        <v>1</v>
      </c>
      <c r="AI56" t="s">
        <v>946</v>
      </c>
      <c r="AJ56">
        <v>9</v>
      </c>
      <c r="AL56" t="s">
        <v>992</v>
      </c>
      <c r="AM56">
        <v>11</v>
      </c>
      <c r="AP56" t="s">
        <v>1205</v>
      </c>
      <c r="AS56" t="s">
        <v>1384</v>
      </c>
      <c r="AT56">
        <v>160</v>
      </c>
      <c r="AV56" t="s">
        <v>954</v>
      </c>
      <c r="BA56" t="s">
        <v>772</v>
      </c>
      <c r="BF56" t="s">
        <v>1005</v>
      </c>
      <c r="BH56" t="s">
        <v>1058</v>
      </c>
      <c r="BI56">
        <v>1</v>
      </c>
    </row>
    <row r="57" spans="1:61" x14ac:dyDescent="0.2">
      <c r="A57" s="128" t="s">
        <v>1011</v>
      </c>
      <c r="I57" t="s">
        <v>1021</v>
      </c>
      <c r="Q57" s="178" t="s">
        <v>943</v>
      </c>
      <c r="W57" s="169" t="s">
        <v>1005</v>
      </c>
      <c r="AD57" t="s">
        <v>939</v>
      </c>
      <c r="AF57" t="s">
        <v>1102</v>
      </c>
      <c r="AG57">
        <v>1</v>
      </c>
      <c r="AI57" t="s">
        <v>939</v>
      </c>
      <c r="AJ57">
        <v>36</v>
      </c>
      <c r="AL57" t="s">
        <v>1052</v>
      </c>
      <c r="AM57">
        <v>1</v>
      </c>
      <c r="AP57" t="s">
        <v>1011</v>
      </c>
      <c r="AV57" t="s">
        <v>1068</v>
      </c>
      <c r="BA57" t="s">
        <v>1326</v>
      </c>
      <c r="BF57" t="s">
        <v>957</v>
      </c>
      <c r="BH57" t="s">
        <v>1384</v>
      </c>
      <c r="BI57">
        <v>140</v>
      </c>
    </row>
    <row r="58" spans="1:61" x14ac:dyDescent="0.2">
      <c r="A58" s="128" t="s">
        <v>937</v>
      </c>
      <c r="I58" t="s">
        <v>951</v>
      </c>
      <c r="Q58" s="178" t="s">
        <v>1029</v>
      </c>
      <c r="W58" s="169" t="s">
        <v>941</v>
      </c>
      <c r="AD58" t="s">
        <v>1011</v>
      </c>
      <c r="AF58" t="s">
        <v>956</v>
      </c>
      <c r="AG58">
        <v>1</v>
      </c>
      <c r="AI58" t="s">
        <v>1011</v>
      </c>
      <c r="AJ58">
        <v>29</v>
      </c>
      <c r="AL58" t="s">
        <v>938</v>
      </c>
      <c r="AM58">
        <v>12</v>
      </c>
      <c r="AP58" t="s">
        <v>967</v>
      </c>
      <c r="AV58" t="s">
        <v>941</v>
      </c>
      <c r="BA58" t="s">
        <v>940</v>
      </c>
      <c r="BF58" t="s">
        <v>961</v>
      </c>
    </row>
    <row r="59" spans="1:61" x14ac:dyDescent="0.2">
      <c r="A59" s="128" t="s">
        <v>1046</v>
      </c>
      <c r="I59" t="s">
        <v>772</v>
      </c>
      <c r="Q59" s="178" t="s">
        <v>1060</v>
      </c>
      <c r="W59" s="169" t="s">
        <v>772</v>
      </c>
      <c r="AD59" t="s">
        <v>1302</v>
      </c>
      <c r="AF59" t="s">
        <v>1110</v>
      </c>
      <c r="AG59">
        <v>1</v>
      </c>
      <c r="AI59" t="s">
        <v>1302</v>
      </c>
      <c r="AJ59">
        <v>26</v>
      </c>
      <c r="AL59" t="s">
        <v>948</v>
      </c>
      <c r="AM59">
        <v>9</v>
      </c>
      <c r="AP59" t="s">
        <v>939</v>
      </c>
      <c r="AV59" t="s">
        <v>1234</v>
      </c>
      <c r="BA59" t="s">
        <v>1027</v>
      </c>
      <c r="BF59" t="s">
        <v>1032</v>
      </c>
    </row>
    <row r="60" spans="1:61" x14ac:dyDescent="0.2">
      <c r="A60" s="128" t="s">
        <v>939</v>
      </c>
      <c r="I60" t="s">
        <v>952</v>
      </c>
      <c r="Q60" s="178" t="s">
        <v>1022</v>
      </c>
      <c r="W60" s="169" t="s">
        <v>1018</v>
      </c>
      <c r="AD60" t="s">
        <v>942</v>
      </c>
      <c r="AF60" t="s">
        <v>1226</v>
      </c>
      <c r="AG60">
        <v>1</v>
      </c>
      <c r="AI60" t="s">
        <v>942</v>
      </c>
      <c r="AJ60">
        <v>25</v>
      </c>
      <c r="AL60" t="s">
        <v>1306</v>
      </c>
      <c r="AM60">
        <v>2</v>
      </c>
      <c r="AP60" t="s">
        <v>946</v>
      </c>
      <c r="AV60" t="s">
        <v>1006</v>
      </c>
      <c r="BA60" t="s">
        <v>939</v>
      </c>
      <c r="BF60" t="s">
        <v>1054</v>
      </c>
    </row>
    <row r="61" spans="1:61" x14ac:dyDescent="0.2">
      <c r="A61" s="128" t="s">
        <v>940</v>
      </c>
      <c r="I61" t="s">
        <v>938</v>
      </c>
      <c r="Q61" s="178" t="s">
        <v>939</v>
      </c>
      <c r="W61" s="169" t="s">
        <v>951</v>
      </c>
      <c r="AD61" t="s">
        <v>1012</v>
      </c>
      <c r="AF61" t="s">
        <v>1066</v>
      </c>
      <c r="AG61">
        <v>1</v>
      </c>
      <c r="AI61" t="s">
        <v>1012</v>
      </c>
      <c r="AJ61">
        <v>24</v>
      </c>
      <c r="AL61" t="s">
        <v>939</v>
      </c>
      <c r="AM61">
        <v>27</v>
      </c>
      <c r="AP61" t="s">
        <v>947</v>
      </c>
      <c r="AV61" t="s">
        <v>973</v>
      </c>
      <c r="BA61" t="s">
        <v>1021</v>
      </c>
      <c r="BF61" t="s">
        <v>943</v>
      </c>
    </row>
    <row r="62" spans="1:61" x14ac:dyDescent="0.2">
      <c r="A62" s="128" t="s">
        <v>942</v>
      </c>
      <c r="I62" t="s">
        <v>1308</v>
      </c>
      <c r="Q62" s="128" t="s">
        <v>1011</v>
      </c>
      <c r="W62" s="170" t="s">
        <v>691</v>
      </c>
      <c r="AD62" t="s">
        <v>1306</v>
      </c>
      <c r="AF62" t="s">
        <v>1170</v>
      </c>
      <c r="AG62">
        <v>1</v>
      </c>
      <c r="AI62" t="s">
        <v>1306</v>
      </c>
      <c r="AJ62">
        <v>23</v>
      </c>
      <c r="AL62" t="s">
        <v>1226</v>
      </c>
      <c r="AM62">
        <v>1</v>
      </c>
      <c r="AP62" t="s">
        <v>1032</v>
      </c>
      <c r="AV62" t="s">
        <v>943</v>
      </c>
      <c r="BA62" t="s">
        <v>941</v>
      </c>
      <c r="BF62" t="s">
        <v>1006</v>
      </c>
    </row>
    <row r="63" spans="1:61" x14ac:dyDescent="0.2">
      <c r="A63" s="128" t="s">
        <v>947</v>
      </c>
      <c r="I63" t="s">
        <v>1011</v>
      </c>
      <c r="Q63" s="128" t="s">
        <v>940</v>
      </c>
      <c r="W63" s="170" t="s">
        <v>1011</v>
      </c>
      <c r="AD63" t="s">
        <v>1046</v>
      </c>
      <c r="AF63" t="s">
        <v>1033</v>
      </c>
      <c r="AG63">
        <v>1</v>
      </c>
      <c r="AI63" t="s">
        <v>1046</v>
      </c>
      <c r="AJ63">
        <v>22</v>
      </c>
      <c r="AL63" t="s">
        <v>1119</v>
      </c>
      <c r="AM63">
        <v>1</v>
      </c>
      <c r="AP63" t="s">
        <v>1054</v>
      </c>
      <c r="AV63" t="s">
        <v>942</v>
      </c>
      <c r="BA63" t="s">
        <v>1054</v>
      </c>
      <c r="BF63" t="s">
        <v>1012</v>
      </c>
    </row>
    <row r="64" spans="1:61" x14ac:dyDescent="0.2">
      <c r="A64" s="128" t="s">
        <v>1021</v>
      </c>
      <c r="I64" t="s">
        <v>939</v>
      </c>
      <c r="Q64" s="128" t="s">
        <v>1012</v>
      </c>
      <c r="W64" s="170" t="s">
        <v>1022</v>
      </c>
      <c r="AD64" t="s">
        <v>1308</v>
      </c>
      <c r="AF64" t="s">
        <v>945</v>
      </c>
      <c r="AG64">
        <v>1</v>
      </c>
      <c r="AI64" t="s">
        <v>1308</v>
      </c>
      <c r="AJ64">
        <v>21</v>
      </c>
      <c r="AL64" t="s">
        <v>1170</v>
      </c>
      <c r="AM64">
        <v>1</v>
      </c>
      <c r="AP64" t="s">
        <v>937</v>
      </c>
      <c r="AV64" t="s">
        <v>1036</v>
      </c>
      <c r="BA64" t="s">
        <v>1022</v>
      </c>
      <c r="BF64" t="s">
        <v>1036</v>
      </c>
    </row>
    <row r="65" spans="1:58" x14ac:dyDescent="0.2">
      <c r="A65" s="128" t="s">
        <v>1012</v>
      </c>
      <c r="I65" t="s">
        <v>1046</v>
      </c>
      <c r="Q65" s="128" t="s">
        <v>967</v>
      </c>
      <c r="W65" s="170" t="s">
        <v>1036</v>
      </c>
      <c r="AD65" t="s">
        <v>940</v>
      </c>
      <c r="AF65" t="s">
        <v>1094</v>
      </c>
      <c r="AG65">
        <v>1</v>
      </c>
      <c r="AI65" t="s">
        <v>940</v>
      </c>
      <c r="AJ65">
        <v>20</v>
      </c>
      <c r="AL65" t="s">
        <v>1211</v>
      </c>
      <c r="AM65">
        <v>1</v>
      </c>
      <c r="AP65" t="s">
        <v>991</v>
      </c>
      <c r="AV65" t="s">
        <v>938</v>
      </c>
      <c r="BA65" t="s">
        <v>1046</v>
      </c>
      <c r="BF65" t="s">
        <v>941</v>
      </c>
    </row>
    <row r="66" spans="1:58" x14ac:dyDescent="0.2">
      <c r="A66" s="128" t="s">
        <v>992</v>
      </c>
      <c r="I66" t="s">
        <v>1021</v>
      </c>
      <c r="Q66" s="128" t="s">
        <v>1054</v>
      </c>
      <c r="W66" s="170" t="s">
        <v>1038</v>
      </c>
      <c r="AD66" t="s">
        <v>772</v>
      </c>
      <c r="AF66" t="s">
        <v>1324</v>
      </c>
      <c r="AG66">
        <v>1</v>
      </c>
      <c r="AI66" t="s">
        <v>772</v>
      </c>
      <c r="AJ66">
        <v>18</v>
      </c>
      <c r="AL66" t="s">
        <v>1011</v>
      </c>
      <c r="AM66">
        <v>30</v>
      </c>
      <c r="AP66" t="s">
        <v>944</v>
      </c>
      <c r="AV66" t="s">
        <v>1120</v>
      </c>
      <c r="BA66" t="s">
        <v>1036</v>
      </c>
      <c r="BF66" t="s">
        <v>956</v>
      </c>
    </row>
    <row r="67" spans="1:58" x14ac:dyDescent="0.2">
      <c r="A67" s="128" t="s">
        <v>1047</v>
      </c>
      <c r="I67" t="s">
        <v>942</v>
      </c>
      <c r="Q67" s="128" t="s">
        <v>772</v>
      </c>
      <c r="W67" s="170" t="s">
        <v>946</v>
      </c>
      <c r="AD67" t="s">
        <v>1060</v>
      </c>
      <c r="AF67" t="s">
        <v>1313</v>
      </c>
      <c r="AG67">
        <v>1</v>
      </c>
      <c r="AI67" t="s">
        <v>1060</v>
      </c>
      <c r="AJ67">
        <v>18</v>
      </c>
      <c r="AL67" t="s">
        <v>976</v>
      </c>
      <c r="AM67">
        <v>1</v>
      </c>
      <c r="AP67" t="s">
        <v>939</v>
      </c>
      <c r="AV67" t="s">
        <v>1205</v>
      </c>
      <c r="BA67" t="s">
        <v>1012</v>
      </c>
      <c r="BF67" t="s">
        <v>1046</v>
      </c>
    </row>
    <row r="68" spans="1:58" x14ac:dyDescent="0.2">
      <c r="A68" s="128" t="s">
        <v>1054</v>
      </c>
      <c r="I68" t="s">
        <v>947</v>
      </c>
      <c r="Q68" s="128" t="s">
        <v>939</v>
      </c>
      <c r="W68" s="170" t="s">
        <v>1054</v>
      </c>
      <c r="AD68" t="s">
        <v>947</v>
      </c>
      <c r="AF68" t="s">
        <v>1043</v>
      </c>
      <c r="AG68">
        <v>1</v>
      </c>
      <c r="AI68" t="s">
        <v>947</v>
      </c>
      <c r="AJ68">
        <v>18</v>
      </c>
      <c r="AL68" t="s">
        <v>1324</v>
      </c>
      <c r="AM68">
        <v>1</v>
      </c>
      <c r="AP68" t="s">
        <v>1012</v>
      </c>
      <c r="AV68" t="s">
        <v>1068</v>
      </c>
      <c r="BA68" t="s">
        <v>1113</v>
      </c>
      <c r="BF68" t="s">
        <v>961</v>
      </c>
    </row>
    <row r="69" spans="1:58" x14ac:dyDescent="0.2">
      <c r="A69" s="128" t="s">
        <v>1211</v>
      </c>
      <c r="I69" t="s">
        <v>1022</v>
      </c>
      <c r="Q69" s="128" t="s">
        <v>1046</v>
      </c>
      <c r="W69" s="170" t="s">
        <v>953</v>
      </c>
      <c r="AD69" t="s">
        <v>941</v>
      </c>
      <c r="AF69" t="s">
        <v>1075</v>
      </c>
      <c r="AG69">
        <v>1</v>
      </c>
      <c r="AI69" t="s">
        <v>941</v>
      </c>
      <c r="AJ69">
        <v>18</v>
      </c>
      <c r="AL69" t="s">
        <v>1066</v>
      </c>
      <c r="AM69">
        <v>1</v>
      </c>
      <c r="AP69" t="s">
        <v>1019</v>
      </c>
      <c r="AV69" t="s">
        <v>1054</v>
      </c>
      <c r="BA69" t="s">
        <v>1068</v>
      </c>
      <c r="BF69" t="s">
        <v>944</v>
      </c>
    </row>
    <row r="70" spans="1:58" x14ac:dyDescent="0.2">
      <c r="A70" s="128" t="s">
        <v>1022</v>
      </c>
      <c r="I70" t="s">
        <v>1068</v>
      </c>
      <c r="Q70" s="128" t="s">
        <v>1021</v>
      </c>
      <c r="W70" s="170" t="s">
        <v>999</v>
      </c>
      <c r="AD70" t="s">
        <v>1054</v>
      </c>
      <c r="AF70" t="s">
        <v>1058</v>
      </c>
      <c r="AG70">
        <v>1</v>
      </c>
      <c r="AI70" t="s">
        <v>1054</v>
      </c>
      <c r="AJ70">
        <v>17</v>
      </c>
      <c r="AL70" t="s">
        <v>1022</v>
      </c>
      <c r="AM70">
        <v>19</v>
      </c>
      <c r="AP70" t="s">
        <v>950</v>
      </c>
      <c r="AV70" t="s">
        <v>1046</v>
      </c>
      <c r="BA70" t="s">
        <v>961</v>
      </c>
      <c r="BF70" t="s">
        <v>1054</v>
      </c>
    </row>
    <row r="71" spans="1:58" x14ac:dyDescent="0.2">
      <c r="A71" s="128" t="s">
        <v>941</v>
      </c>
      <c r="I71" t="s">
        <v>937</v>
      </c>
      <c r="Q71" s="128" t="s">
        <v>953</v>
      </c>
      <c r="W71" s="170" t="s">
        <v>939</v>
      </c>
      <c r="AD71" t="s">
        <v>970</v>
      </c>
      <c r="AF71" t="s">
        <v>1027</v>
      </c>
      <c r="AG71">
        <v>1</v>
      </c>
      <c r="AI71" t="s">
        <v>970</v>
      </c>
      <c r="AJ71">
        <v>17</v>
      </c>
      <c r="AL71" t="s">
        <v>1029</v>
      </c>
      <c r="AM71">
        <v>3</v>
      </c>
      <c r="AP71" t="s">
        <v>959</v>
      </c>
      <c r="AV71" t="s">
        <v>944</v>
      </c>
      <c r="BA71" t="s">
        <v>944</v>
      </c>
      <c r="BF71" t="s">
        <v>1015</v>
      </c>
    </row>
    <row r="72" spans="1:58" x14ac:dyDescent="0.2">
      <c r="A72" s="128" t="s">
        <v>1019</v>
      </c>
      <c r="I72" t="s">
        <v>1054</v>
      </c>
      <c r="Q72" s="128" t="s">
        <v>1019</v>
      </c>
      <c r="W72" s="170" t="s">
        <v>1068</v>
      </c>
      <c r="AD72" t="s">
        <v>1068</v>
      </c>
      <c r="AF72" t="s">
        <v>1052</v>
      </c>
      <c r="AG72">
        <v>1</v>
      </c>
      <c r="AI72" t="s">
        <v>1068</v>
      </c>
      <c r="AJ72">
        <v>14</v>
      </c>
      <c r="AL72" t="s">
        <v>1012</v>
      </c>
      <c r="AM72">
        <v>28</v>
      </c>
      <c r="AP72" t="s">
        <v>1027</v>
      </c>
      <c r="AV72" t="s">
        <v>772</v>
      </c>
      <c r="BA72" t="s">
        <v>953</v>
      </c>
      <c r="BF72" t="s">
        <v>945</v>
      </c>
    </row>
    <row r="73" spans="1:58" x14ac:dyDescent="0.2">
      <c r="A73" s="128" t="s">
        <v>938</v>
      </c>
      <c r="I73" t="s">
        <v>772</v>
      </c>
      <c r="Q73" s="128" t="s">
        <v>947</v>
      </c>
      <c r="W73" s="170" t="s">
        <v>1015</v>
      </c>
      <c r="AD73" t="s">
        <v>937</v>
      </c>
      <c r="AF73" t="s">
        <v>1007</v>
      </c>
      <c r="AG73">
        <v>1</v>
      </c>
      <c r="AI73" t="s">
        <v>937</v>
      </c>
      <c r="AJ73">
        <v>14</v>
      </c>
      <c r="AL73" t="s">
        <v>1308</v>
      </c>
      <c r="AM73">
        <v>5</v>
      </c>
      <c r="AP73" t="s">
        <v>772</v>
      </c>
      <c r="AV73" t="s">
        <v>1005</v>
      </c>
      <c r="BA73" t="s">
        <v>1205</v>
      </c>
      <c r="BF73" t="s">
        <v>951</v>
      </c>
    </row>
    <row r="74" spans="1:58" x14ac:dyDescent="0.2">
      <c r="A74" s="128" t="s">
        <v>1302</v>
      </c>
      <c r="I74" t="s">
        <v>1036</v>
      </c>
      <c r="Q74" s="128" t="s">
        <v>1068</v>
      </c>
      <c r="W74" s="170" t="s">
        <v>772</v>
      </c>
      <c r="AD74" t="s">
        <v>952</v>
      </c>
      <c r="AF74" t="s">
        <v>1305</v>
      </c>
      <c r="AG74">
        <v>1</v>
      </c>
      <c r="AI74" t="s">
        <v>952</v>
      </c>
      <c r="AJ74">
        <v>14</v>
      </c>
      <c r="AL74" t="s">
        <v>1036</v>
      </c>
      <c r="AM74">
        <v>15</v>
      </c>
      <c r="AP74" t="s">
        <v>1015</v>
      </c>
      <c r="AV74" t="s">
        <v>941</v>
      </c>
      <c r="BA74" t="s">
        <v>1015</v>
      </c>
      <c r="BF74" t="s">
        <v>954</v>
      </c>
    </row>
    <row r="75" spans="1:58" x14ac:dyDescent="0.2">
      <c r="A75" s="128" t="s">
        <v>1066</v>
      </c>
      <c r="I75" t="s">
        <v>1032</v>
      </c>
      <c r="Q75" s="128" t="s">
        <v>948</v>
      </c>
      <c r="W75" s="170" t="s">
        <v>937</v>
      </c>
      <c r="AD75" t="s">
        <v>1021</v>
      </c>
      <c r="AF75" t="s">
        <v>1384</v>
      </c>
      <c r="AG75">
        <v>595</v>
      </c>
      <c r="AI75" t="s">
        <v>1021</v>
      </c>
      <c r="AJ75">
        <v>13</v>
      </c>
      <c r="AL75" t="s">
        <v>1384</v>
      </c>
      <c r="AM75">
        <v>595</v>
      </c>
      <c r="AP75" t="s">
        <v>954</v>
      </c>
      <c r="AV75" t="s">
        <v>961</v>
      </c>
      <c r="BA75" t="s">
        <v>1005</v>
      </c>
      <c r="BF75" t="s">
        <v>1027</v>
      </c>
    </row>
    <row r="76" spans="1:58" x14ac:dyDescent="0.2">
      <c r="A76" s="128" t="s">
        <v>946</v>
      </c>
      <c r="I76" t="s">
        <v>940</v>
      </c>
      <c r="Q76" s="128" t="s">
        <v>938</v>
      </c>
      <c r="W76" s="170" t="s">
        <v>725</v>
      </c>
      <c r="AD76" t="s">
        <v>1036</v>
      </c>
      <c r="AI76" t="s">
        <v>1036</v>
      </c>
      <c r="AJ76">
        <v>13</v>
      </c>
      <c r="AP76" t="s">
        <v>1011</v>
      </c>
      <c r="AV76" t="s">
        <v>953</v>
      </c>
      <c r="BA76" t="s">
        <v>939</v>
      </c>
      <c r="BF76" t="s">
        <v>1139</v>
      </c>
    </row>
    <row r="77" spans="1:58" x14ac:dyDescent="0.2">
      <c r="A77" s="169" t="s">
        <v>939</v>
      </c>
      <c r="I77" t="s">
        <v>946</v>
      </c>
      <c r="Q77" s="128" t="s">
        <v>1015</v>
      </c>
      <c r="W77" s="170" t="s">
        <v>940</v>
      </c>
      <c r="AD77" t="s">
        <v>719</v>
      </c>
      <c r="AI77" t="s">
        <v>719</v>
      </c>
      <c r="AJ77">
        <v>45</v>
      </c>
      <c r="AP77" t="s">
        <v>1234</v>
      </c>
      <c r="AV77" t="s">
        <v>1326</v>
      </c>
      <c r="BA77" t="s">
        <v>959</v>
      </c>
      <c r="BF77" t="s">
        <v>1205</v>
      </c>
    </row>
    <row r="78" spans="1:58" x14ac:dyDescent="0.2">
      <c r="A78" s="169" t="s">
        <v>1011</v>
      </c>
      <c r="I78" t="s">
        <v>938</v>
      </c>
      <c r="Q78" s="128" t="s">
        <v>941</v>
      </c>
      <c r="W78" s="170" t="s">
        <v>1005</v>
      </c>
      <c r="AD78" t="s">
        <v>773</v>
      </c>
      <c r="AI78" t="s">
        <v>773</v>
      </c>
      <c r="AJ78">
        <v>35</v>
      </c>
      <c r="AP78" t="s">
        <v>956</v>
      </c>
      <c r="AV78" t="s">
        <v>937</v>
      </c>
      <c r="BA78" t="s">
        <v>1326</v>
      </c>
      <c r="BF78" t="s">
        <v>940</v>
      </c>
    </row>
    <row r="79" spans="1:58" x14ac:dyDescent="0.2">
      <c r="A79" s="169" t="s">
        <v>1302</v>
      </c>
      <c r="I79" t="s">
        <v>1012</v>
      </c>
      <c r="Q79" s="128" t="s">
        <v>946</v>
      </c>
      <c r="W79" s="170" t="s">
        <v>957</v>
      </c>
      <c r="AD79" t="s">
        <v>864</v>
      </c>
      <c r="AI79" t="s">
        <v>864</v>
      </c>
      <c r="AJ79">
        <v>28</v>
      </c>
      <c r="AP79" t="s">
        <v>940</v>
      </c>
      <c r="AV79" t="s">
        <v>940</v>
      </c>
      <c r="BA79" t="s">
        <v>940</v>
      </c>
      <c r="BF79" t="s">
        <v>953</v>
      </c>
    </row>
    <row r="80" spans="1:58" x14ac:dyDescent="0.2">
      <c r="A80" s="169" t="s">
        <v>942</v>
      </c>
      <c r="I80" t="s">
        <v>948</v>
      </c>
      <c r="Q80" s="128" t="s">
        <v>1205</v>
      </c>
      <c r="W80" s="170" t="s">
        <v>713</v>
      </c>
      <c r="AD80" t="s">
        <v>1309</v>
      </c>
      <c r="AI80" t="s">
        <v>1309</v>
      </c>
      <c r="AJ80">
        <v>25</v>
      </c>
      <c r="AP80" t="s">
        <v>1205</v>
      </c>
      <c r="AV80" t="s">
        <v>1015</v>
      </c>
      <c r="BA80" t="s">
        <v>941</v>
      </c>
      <c r="BF80" t="s">
        <v>950</v>
      </c>
    </row>
    <row r="81" spans="1:58" x14ac:dyDescent="0.2">
      <c r="A81" s="169" t="s">
        <v>1012</v>
      </c>
      <c r="I81" t="s">
        <v>953</v>
      </c>
      <c r="Q81" s="128" t="s">
        <v>1022</v>
      </c>
      <c r="W81" s="170" t="s">
        <v>938</v>
      </c>
      <c r="AD81" t="s">
        <v>1054</v>
      </c>
      <c r="AI81" t="s">
        <v>1054</v>
      </c>
      <c r="AJ81">
        <v>21</v>
      </c>
      <c r="AP81" t="s">
        <v>957</v>
      </c>
      <c r="AV81" t="s">
        <v>957</v>
      </c>
      <c r="BA81" t="s">
        <v>954</v>
      </c>
      <c r="BF81" t="s">
        <v>1068</v>
      </c>
    </row>
    <row r="82" spans="1:58" x14ac:dyDescent="0.2">
      <c r="A82" s="169" t="s">
        <v>1306</v>
      </c>
      <c r="I82" t="s">
        <v>940</v>
      </c>
      <c r="Q82" s="169" t="s">
        <v>942</v>
      </c>
      <c r="W82" s="172" t="s">
        <v>1011</v>
      </c>
      <c r="AD82" t="s">
        <v>1012</v>
      </c>
      <c r="AI82" t="s">
        <v>1012</v>
      </c>
      <c r="AJ82">
        <v>20</v>
      </c>
      <c r="AP82" t="s">
        <v>946</v>
      </c>
      <c r="AV82" t="s">
        <v>976</v>
      </c>
      <c r="BA82" t="s">
        <v>1027</v>
      </c>
      <c r="BF82" t="s">
        <v>1011</v>
      </c>
    </row>
    <row r="83" spans="1:58" x14ac:dyDescent="0.2">
      <c r="A83" s="169" t="s">
        <v>1046</v>
      </c>
      <c r="I83" t="s">
        <v>939</v>
      </c>
      <c r="Q83" s="169" t="s">
        <v>1011</v>
      </c>
      <c r="W83" s="172" t="s">
        <v>940</v>
      </c>
      <c r="AD83" t="s">
        <v>953</v>
      </c>
      <c r="AI83" t="s">
        <v>953</v>
      </c>
      <c r="AJ83">
        <v>18</v>
      </c>
      <c r="AP83" t="s">
        <v>1153</v>
      </c>
      <c r="AV83" t="s">
        <v>1012</v>
      </c>
      <c r="BA83" t="s">
        <v>953</v>
      </c>
      <c r="BF83" t="s">
        <v>1113</v>
      </c>
    </row>
    <row r="84" spans="1:58" x14ac:dyDescent="0.2">
      <c r="A84" s="169" t="s">
        <v>1308</v>
      </c>
      <c r="I84" t="s">
        <v>1054</v>
      </c>
      <c r="Q84" s="169" t="s">
        <v>1005</v>
      </c>
      <c r="W84" s="172" t="s">
        <v>1022</v>
      </c>
      <c r="AD84" t="s">
        <v>937</v>
      </c>
      <c r="AI84" t="s">
        <v>937</v>
      </c>
      <c r="AJ84">
        <v>18</v>
      </c>
      <c r="AP84" t="s">
        <v>713</v>
      </c>
      <c r="AV84" t="s">
        <v>1068</v>
      </c>
      <c r="BA84" t="s">
        <v>772</v>
      </c>
      <c r="BF84" t="s">
        <v>1012</v>
      </c>
    </row>
    <row r="85" spans="1:58" x14ac:dyDescent="0.2">
      <c r="A85" s="169" t="s">
        <v>940</v>
      </c>
      <c r="I85" t="s">
        <v>937</v>
      </c>
      <c r="Q85" s="169" t="s">
        <v>1046</v>
      </c>
      <c r="W85" s="172" t="s">
        <v>944</v>
      </c>
      <c r="AD85" t="s">
        <v>942</v>
      </c>
      <c r="AI85" t="s">
        <v>942</v>
      </c>
      <c r="AJ85">
        <v>18</v>
      </c>
      <c r="AP85" t="s">
        <v>1012</v>
      </c>
      <c r="AV85" t="s">
        <v>967</v>
      </c>
      <c r="BA85" t="s">
        <v>940</v>
      </c>
      <c r="BF85" t="s">
        <v>950</v>
      </c>
    </row>
    <row r="86" spans="1:58" x14ac:dyDescent="0.2">
      <c r="A86" s="169" t="s">
        <v>772</v>
      </c>
      <c r="I86" t="s">
        <v>1011</v>
      </c>
      <c r="Q86" s="169" t="s">
        <v>1068</v>
      </c>
      <c r="W86" s="172" t="s">
        <v>1068</v>
      </c>
      <c r="AD86" t="s">
        <v>1047</v>
      </c>
      <c r="AI86" t="s">
        <v>1047</v>
      </c>
      <c r="AJ86">
        <v>17</v>
      </c>
      <c r="AP86" t="s">
        <v>1015</v>
      </c>
      <c r="AV86" t="s">
        <v>953</v>
      </c>
      <c r="BA86" t="s">
        <v>961</v>
      </c>
      <c r="BF86" t="s">
        <v>1015</v>
      </c>
    </row>
    <row r="87" spans="1:58" x14ac:dyDescent="0.2">
      <c r="A87" s="169" t="s">
        <v>1060</v>
      </c>
      <c r="I87" t="s">
        <v>953</v>
      </c>
      <c r="Q87" s="169" t="s">
        <v>1074</v>
      </c>
      <c r="W87" s="172" t="s">
        <v>1005</v>
      </c>
      <c r="AD87" t="s">
        <v>947</v>
      </c>
      <c r="AI87" t="s">
        <v>947</v>
      </c>
      <c r="AJ87">
        <v>15</v>
      </c>
      <c r="AP87" t="s">
        <v>954</v>
      </c>
      <c r="AV87" t="s">
        <v>1005</v>
      </c>
      <c r="BA87" t="s">
        <v>1012</v>
      </c>
      <c r="BF87" t="s">
        <v>1036</v>
      </c>
    </row>
    <row r="88" spans="1:58" x14ac:dyDescent="0.2">
      <c r="A88" s="169" t="s">
        <v>947</v>
      </c>
      <c r="I88" t="s">
        <v>772</v>
      </c>
      <c r="Q88" s="169" t="s">
        <v>940</v>
      </c>
      <c r="W88" s="172" t="s">
        <v>991</v>
      </c>
      <c r="AD88" t="s">
        <v>1019</v>
      </c>
      <c r="AI88" t="s">
        <v>1019</v>
      </c>
      <c r="AJ88">
        <v>14</v>
      </c>
      <c r="AP88" t="s">
        <v>950</v>
      </c>
      <c r="AV88" t="s">
        <v>1036</v>
      </c>
      <c r="BA88" t="s">
        <v>1068</v>
      </c>
      <c r="BF88" t="s">
        <v>1046</v>
      </c>
    </row>
    <row r="89" spans="1:58" x14ac:dyDescent="0.2">
      <c r="A89" s="169" t="s">
        <v>941</v>
      </c>
      <c r="I89" t="s">
        <v>1021</v>
      </c>
      <c r="Q89" s="169" t="s">
        <v>967</v>
      </c>
      <c r="W89" s="172" t="s">
        <v>959</v>
      </c>
      <c r="AD89" t="s">
        <v>950</v>
      </c>
      <c r="AI89" t="s">
        <v>950</v>
      </c>
      <c r="AJ89">
        <v>13</v>
      </c>
      <c r="AP89" t="s">
        <v>1011</v>
      </c>
      <c r="AV89" t="s">
        <v>1046</v>
      </c>
      <c r="BA89" t="s">
        <v>959</v>
      </c>
      <c r="BF89" t="s">
        <v>940</v>
      </c>
    </row>
    <row r="90" spans="1:58" x14ac:dyDescent="0.2">
      <c r="A90" s="169" t="s">
        <v>1054</v>
      </c>
      <c r="I90" t="s">
        <v>942</v>
      </c>
      <c r="Q90" s="169" t="s">
        <v>1032</v>
      </c>
      <c r="W90" s="172" t="s">
        <v>1046</v>
      </c>
      <c r="AD90" t="s">
        <v>992</v>
      </c>
      <c r="AI90" t="s">
        <v>992</v>
      </c>
      <c r="AJ90">
        <v>13</v>
      </c>
      <c r="AP90" t="s">
        <v>772</v>
      </c>
      <c r="AV90" t="s">
        <v>1054</v>
      </c>
      <c r="BA90" t="s">
        <v>1036</v>
      </c>
      <c r="BF90" t="s">
        <v>772</v>
      </c>
    </row>
    <row r="91" spans="1:58" x14ac:dyDescent="0.2">
      <c r="A91" s="169" t="s">
        <v>970</v>
      </c>
      <c r="I91" t="s">
        <v>1012</v>
      </c>
      <c r="Q91" s="169" t="s">
        <v>1021</v>
      </c>
      <c r="W91" s="172" t="s">
        <v>772</v>
      </c>
      <c r="AD91" t="s">
        <v>1074</v>
      </c>
      <c r="AI91" t="s">
        <v>1074</v>
      </c>
      <c r="AJ91">
        <v>13</v>
      </c>
      <c r="AP91" t="s">
        <v>959</v>
      </c>
      <c r="AV91" t="s">
        <v>938</v>
      </c>
      <c r="BA91" t="s">
        <v>1015</v>
      </c>
      <c r="BF91" t="s">
        <v>1068</v>
      </c>
    </row>
    <row r="92" spans="1:58" x14ac:dyDescent="0.2">
      <c r="A92" s="169" t="s">
        <v>1068</v>
      </c>
      <c r="I92" t="s">
        <v>941</v>
      </c>
      <c r="Q92" s="169" t="s">
        <v>948</v>
      </c>
      <c r="W92" s="172" t="s">
        <v>947</v>
      </c>
      <c r="AD92" t="s">
        <v>948</v>
      </c>
      <c r="AI92" t="s">
        <v>948</v>
      </c>
      <c r="AJ92">
        <v>12</v>
      </c>
      <c r="AP92" t="s">
        <v>953</v>
      </c>
      <c r="AV92" t="s">
        <v>1015</v>
      </c>
      <c r="BA92" t="s">
        <v>1205</v>
      </c>
      <c r="BF92" t="s">
        <v>1205</v>
      </c>
    </row>
    <row r="93" spans="1:58" x14ac:dyDescent="0.2">
      <c r="A93" s="169" t="s">
        <v>937</v>
      </c>
      <c r="I93" t="s">
        <v>946</v>
      </c>
      <c r="Q93" s="169" t="s">
        <v>939</v>
      </c>
      <c r="W93" s="172" t="s">
        <v>1060</v>
      </c>
      <c r="AD93" t="s">
        <v>1036</v>
      </c>
      <c r="AI93" t="s">
        <v>1036</v>
      </c>
      <c r="AJ93">
        <v>12</v>
      </c>
      <c r="AP93" t="s">
        <v>940</v>
      </c>
      <c r="AV93" t="s">
        <v>1012</v>
      </c>
      <c r="BA93" t="s">
        <v>942</v>
      </c>
      <c r="BF93" t="s">
        <v>1070</v>
      </c>
    </row>
    <row r="94" spans="1:58" x14ac:dyDescent="0.2">
      <c r="A94" s="169" t="s">
        <v>952</v>
      </c>
      <c r="I94" t="s">
        <v>1068</v>
      </c>
      <c r="Q94" s="169" t="s">
        <v>772</v>
      </c>
      <c r="W94" s="172" t="s">
        <v>941</v>
      </c>
      <c r="AD94" t="s">
        <v>946</v>
      </c>
      <c r="AI94" t="s">
        <v>946</v>
      </c>
      <c r="AJ94">
        <v>12</v>
      </c>
      <c r="AP94" t="s">
        <v>1022</v>
      </c>
      <c r="AV94" t="s">
        <v>975</v>
      </c>
      <c r="BA94" t="s">
        <v>957</v>
      </c>
      <c r="BF94" t="s">
        <v>961</v>
      </c>
    </row>
    <row r="95" spans="1:58" x14ac:dyDescent="0.2">
      <c r="A95" s="169" t="s">
        <v>1021</v>
      </c>
      <c r="I95" t="s">
        <v>1046</v>
      </c>
      <c r="Q95" s="169" t="s">
        <v>1054</v>
      </c>
      <c r="W95" s="172" t="s">
        <v>961</v>
      </c>
      <c r="AD95" t="s">
        <v>772</v>
      </c>
      <c r="AI95" t="s">
        <v>772</v>
      </c>
      <c r="AJ95">
        <v>12</v>
      </c>
      <c r="AP95" t="s">
        <v>939</v>
      </c>
      <c r="AV95" t="s">
        <v>961</v>
      </c>
      <c r="BA95" t="s">
        <v>938</v>
      </c>
      <c r="BF95" t="s">
        <v>1054</v>
      </c>
    </row>
    <row r="96" spans="1:58" x14ac:dyDescent="0.2">
      <c r="A96" s="169" t="s">
        <v>1036</v>
      </c>
      <c r="I96" t="s">
        <v>1003</v>
      </c>
      <c r="Q96" s="169" t="s">
        <v>1019</v>
      </c>
      <c r="W96" s="172" t="s">
        <v>999</v>
      </c>
      <c r="AD96" t="s">
        <v>1310</v>
      </c>
      <c r="AI96" t="s">
        <v>1310</v>
      </c>
      <c r="AJ96">
        <v>12</v>
      </c>
      <c r="AP96" t="s">
        <v>1046</v>
      </c>
      <c r="AV96" t="s">
        <v>1326</v>
      </c>
      <c r="BA96" t="s">
        <v>939</v>
      </c>
      <c r="BF96" t="s">
        <v>999</v>
      </c>
    </row>
    <row r="97" spans="1:58" x14ac:dyDescent="0.2">
      <c r="A97" s="170" t="s">
        <v>719</v>
      </c>
      <c r="I97" t="s">
        <v>1019</v>
      </c>
      <c r="Q97" s="169" t="s">
        <v>1012</v>
      </c>
      <c r="W97" s="172" t="s">
        <v>939</v>
      </c>
      <c r="AD97" t="s">
        <v>1302</v>
      </c>
      <c r="AI97" t="s">
        <v>1302</v>
      </c>
      <c r="AJ97">
        <v>35</v>
      </c>
      <c r="AP97" t="s">
        <v>957</v>
      </c>
      <c r="AV97" t="s">
        <v>946</v>
      </c>
      <c r="BA97" t="s">
        <v>1234</v>
      </c>
      <c r="BF97" t="s">
        <v>953</v>
      </c>
    </row>
    <row r="98" spans="1:58" x14ac:dyDescent="0.2">
      <c r="A98" s="170" t="s">
        <v>773</v>
      </c>
      <c r="I98" t="s">
        <v>1022</v>
      </c>
      <c r="Q98" s="169" t="s">
        <v>938</v>
      </c>
      <c r="W98" s="172" t="s">
        <v>1102</v>
      </c>
      <c r="AD98" t="s">
        <v>1011</v>
      </c>
      <c r="AI98" t="s">
        <v>1011</v>
      </c>
      <c r="AJ98">
        <v>23</v>
      </c>
      <c r="AP98" t="s">
        <v>1005</v>
      </c>
      <c r="AV98" t="s">
        <v>1060</v>
      </c>
      <c r="BA98" t="s">
        <v>1022</v>
      </c>
      <c r="BF98" t="s">
        <v>1021</v>
      </c>
    </row>
    <row r="99" spans="1:58" x14ac:dyDescent="0.2">
      <c r="A99" s="170" t="s">
        <v>864</v>
      </c>
      <c r="I99" t="s">
        <v>1032</v>
      </c>
      <c r="Q99" s="169" t="s">
        <v>1022</v>
      </c>
      <c r="W99" s="172" t="s">
        <v>942</v>
      </c>
      <c r="AD99" t="s">
        <v>939</v>
      </c>
      <c r="AI99" t="s">
        <v>939</v>
      </c>
      <c r="AJ99">
        <v>16</v>
      </c>
      <c r="AP99" t="s">
        <v>1205</v>
      </c>
      <c r="AV99" t="s">
        <v>951</v>
      </c>
      <c r="BA99" t="s">
        <v>956</v>
      </c>
      <c r="BF99" t="s">
        <v>957</v>
      </c>
    </row>
    <row r="100" spans="1:58" x14ac:dyDescent="0.2">
      <c r="A100" s="170" t="s">
        <v>1309</v>
      </c>
      <c r="I100" t="s">
        <v>947</v>
      </c>
      <c r="Q100" s="169" t="s">
        <v>947</v>
      </c>
      <c r="W100" s="172" t="s">
        <v>952</v>
      </c>
      <c r="AD100" t="s">
        <v>940</v>
      </c>
      <c r="AI100" t="s">
        <v>940</v>
      </c>
      <c r="AJ100">
        <v>15</v>
      </c>
      <c r="AP100" t="s">
        <v>942</v>
      </c>
      <c r="AV100" t="s">
        <v>1021</v>
      </c>
      <c r="BA100" t="s">
        <v>1326</v>
      </c>
      <c r="BF100" t="s">
        <v>1022</v>
      </c>
    </row>
    <row r="101" spans="1:58" x14ac:dyDescent="0.2">
      <c r="A101" s="170" t="s">
        <v>1054</v>
      </c>
      <c r="I101" t="s">
        <v>948</v>
      </c>
      <c r="Q101" s="169" t="s">
        <v>1018</v>
      </c>
      <c r="W101" s="172" t="s">
        <v>957</v>
      </c>
      <c r="AD101" t="s">
        <v>1047</v>
      </c>
      <c r="AI101" t="s">
        <v>1047</v>
      </c>
      <c r="AJ101">
        <v>15</v>
      </c>
      <c r="AP101" t="s">
        <v>1068</v>
      </c>
      <c r="AV101" t="s">
        <v>1022</v>
      </c>
      <c r="BA101" t="s">
        <v>954</v>
      </c>
      <c r="BF101" t="s">
        <v>938</v>
      </c>
    </row>
    <row r="102" spans="1:58" x14ac:dyDescent="0.2">
      <c r="A102" s="170" t="s">
        <v>1012</v>
      </c>
      <c r="I102" t="s">
        <v>1022</v>
      </c>
      <c r="Q102" s="127" t="s">
        <v>1059</v>
      </c>
      <c r="W102" s="136" t="s">
        <v>939</v>
      </c>
      <c r="AD102" t="s">
        <v>1308</v>
      </c>
      <c r="AI102" t="s">
        <v>1308</v>
      </c>
      <c r="AJ102">
        <v>14</v>
      </c>
      <c r="AP102" t="s">
        <v>1054</v>
      </c>
      <c r="AV102" t="s">
        <v>1067</v>
      </c>
      <c r="BA102" t="s">
        <v>1046</v>
      </c>
      <c r="BF102" t="s">
        <v>969</v>
      </c>
    </row>
    <row r="103" spans="1:58" x14ac:dyDescent="0.2">
      <c r="A103" s="170" t="s">
        <v>953</v>
      </c>
      <c r="I103" t="s">
        <v>940</v>
      </c>
      <c r="Q103" s="127" t="s">
        <v>939</v>
      </c>
      <c r="W103" s="136" t="s">
        <v>945</v>
      </c>
      <c r="AD103" t="s">
        <v>970</v>
      </c>
      <c r="AI103" t="s">
        <v>970</v>
      </c>
      <c r="AJ103">
        <v>13</v>
      </c>
      <c r="AP103" t="s">
        <v>1054</v>
      </c>
      <c r="AV103" t="s">
        <v>942</v>
      </c>
      <c r="BA103" t="s">
        <v>772</v>
      </c>
      <c r="BF103" t="s">
        <v>1018</v>
      </c>
    </row>
    <row r="104" spans="1:58" x14ac:dyDescent="0.2">
      <c r="A104" s="170" t="s">
        <v>937</v>
      </c>
      <c r="I104" t="s">
        <v>1012</v>
      </c>
      <c r="Q104" s="127" t="s">
        <v>1011</v>
      </c>
      <c r="W104" s="136" t="s">
        <v>1054</v>
      </c>
      <c r="AD104" t="s">
        <v>1054</v>
      </c>
      <c r="AI104" t="s">
        <v>1054</v>
      </c>
      <c r="AJ104">
        <v>13</v>
      </c>
      <c r="AP104" t="s">
        <v>1036</v>
      </c>
      <c r="AV104" t="s">
        <v>1054</v>
      </c>
      <c r="BA104" t="s">
        <v>1012</v>
      </c>
      <c r="BF104" t="s">
        <v>1113</v>
      </c>
    </row>
    <row r="105" spans="1:58" x14ac:dyDescent="0.2">
      <c r="A105" s="170" t="s">
        <v>942</v>
      </c>
      <c r="I105" t="s">
        <v>772</v>
      </c>
      <c r="Q105" s="127" t="s">
        <v>940</v>
      </c>
      <c r="W105" s="136" t="s">
        <v>937</v>
      </c>
      <c r="AD105" t="s">
        <v>1019</v>
      </c>
      <c r="AI105" t="s">
        <v>1019</v>
      </c>
      <c r="AJ105">
        <v>11</v>
      </c>
      <c r="AP105" t="s">
        <v>1015</v>
      </c>
      <c r="AV105" t="s">
        <v>772</v>
      </c>
      <c r="BA105" t="s">
        <v>940</v>
      </c>
      <c r="BF105" t="s">
        <v>1012</v>
      </c>
    </row>
    <row r="106" spans="1:58" x14ac:dyDescent="0.2">
      <c r="A106" s="170" t="s">
        <v>1047</v>
      </c>
      <c r="I106" t="s">
        <v>1046</v>
      </c>
      <c r="Q106" s="127" t="s">
        <v>1046</v>
      </c>
      <c r="W106" s="136" t="s">
        <v>1011</v>
      </c>
      <c r="AD106" t="s">
        <v>1036</v>
      </c>
      <c r="AI106" t="s">
        <v>1036</v>
      </c>
      <c r="AJ106">
        <v>11</v>
      </c>
      <c r="AP106" t="s">
        <v>973</v>
      </c>
      <c r="AV106" t="s">
        <v>1205</v>
      </c>
      <c r="BA106" t="s">
        <v>1326</v>
      </c>
      <c r="BF106" t="s">
        <v>950</v>
      </c>
    </row>
    <row r="107" spans="1:58" x14ac:dyDescent="0.2">
      <c r="A107" s="170" t="s">
        <v>947</v>
      </c>
      <c r="I107" t="s">
        <v>1019</v>
      </c>
      <c r="Q107" s="127" t="s">
        <v>1205</v>
      </c>
      <c r="W107" s="136" t="s">
        <v>1060</v>
      </c>
      <c r="AD107" t="s">
        <v>942</v>
      </c>
      <c r="AI107" t="s">
        <v>942</v>
      </c>
      <c r="AJ107">
        <v>10</v>
      </c>
      <c r="AP107" t="s">
        <v>1012</v>
      </c>
      <c r="AV107" t="s">
        <v>1052</v>
      </c>
      <c r="BA107" t="s">
        <v>1021</v>
      </c>
      <c r="BF107" t="s">
        <v>967</v>
      </c>
    </row>
    <row r="108" spans="1:58" x14ac:dyDescent="0.2">
      <c r="A108" s="170" t="s">
        <v>1019</v>
      </c>
      <c r="I108" t="s">
        <v>1029</v>
      </c>
      <c r="Q108" s="127" t="s">
        <v>1015</v>
      </c>
      <c r="W108" s="136" t="s">
        <v>940</v>
      </c>
      <c r="AD108" t="s">
        <v>946</v>
      </c>
      <c r="AI108" t="s">
        <v>946</v>
      </c>
      <c r="AJ108">
        <v>10</v>
      </c>
      <c r="AP108" t="s">
        <v>938</v>
      </c>
      <c r="AV108" t="s">
        <v>942</v>
      </c>
      <c r="BA108" t="s">
        <v>953</v>
      </c>
      <c r="BF108" t="s">
        <v>1043</v>
      </c>
    </row>
    <row r="109" spans="1:58" x14ac:dyDescent="0.2">
      <c r="A109" s="170" t="s">
        <v>950</v>
      </c>
      <c r="I109" t="s">
        <v>937</v>
      </c>
      <c r="Q109" s="127" t="s">
        <v>991</v>
      </c>
      <c r="W109" s="136" t="s">
        <v>1005</v>
      </c>
      <c r="AD109" t="s">
        <v>1046</v>
      </c>
      <c r="AI109" t="s">
        <v>1046</v>
      </c>
      <c r="AJ109">
        <v>10</v>
      </c>
      <c r="AP109" t="s">
        <v>1234</v>
      </c>
      <c r="AV109" t="s">
        <v>953</v>
      </c>
      <c r="BA109" t="s">
        <v>1068</v>
      </c>
      <c r="BF109" t="s">
        <v>772</v>
      </c>
    </row>
    <row r="110" spans="1:58" x14ac:dyDescent="0.2">
      <c r="A110" s="170" t="s">
        <v>992</v>
      </c>
      <c r="I110" t="s">
        <v>1054</v>
      </c>
      <c r="Q110" s="127" t="s">
        <v>772</v>
      </c>
      <c r="W110" s="136" t="s">
        <v>950</v>
      </c>
      <c r="AD110" t="s">
        <v>1012</v>
      </c>
      <c r="AI110" t="s">
        <v>1012</v>
      </c>
      <c r="AJ110">
        <v>10</v>
      </c>
      <c r="AP110" t="s">
        <v>1005</v>
      </c>
      <c r="AV110" t="s">
        <v>1046</v>
      </c>
      <c r="BA110" t="s">
        <v>1032</v>
      </c>
      <c r="BF110" t="s">
        <v>1068</v>
      </c>
    </row>
    <row r="111" spans="1:58" x14ac:dyDescent="0.2">
      <c r="A111" s="170" t="s">
        <v>1074</v>
      </c>
      <c r="I111" t="s">
        <v>943</v>
      </c>
      <c r="Q111" s="127" t="s">
        <v>947</v>
      </c>
      <c r="W111" s="136" t="s">
        <v>1027</v>
      </c>
      <c r="AD111" t="s">
        <v>772</v>
      </c>
      <c r="AI111" t="s">
        <v>772</v>
      </c>
      <c r="AJ111">
        <v>8</v>
      </c>
      <c r="AP111" t="s">
        <v>1068</v>
      </c>
      <c r="AV111" t="s">
        <v>1012</v>
      </c>
      <c r="BA111" t="s">
        <v>1046</v>
      </c>
      <c r="BF111" t="s">
        <v>1054</v>
      </c>
    </row>
    <row r="112" spans="1:58" x14ac:dyDescent="0.2">
      <c r="A112" s="170" t="s">
        <v>948</v>
      </c>
      <c r="I112" t="s">
        <v>1011</v>
      </c>
      <c r="Q112" s="127" t="s">
        <v>941</v>
      </c>
      <c r="W112" s="136" t="s">
        <v>1323</v>
      </c>
      <c r="AD112" t="s">
        <v>1068</v>
      </c>
      <c r="AI112" t="s">
        <v>1068</v>
      </c>
      <c r="AJ112">
        <v>8</v>
      </c>
      <c r="AP112" t="s">
        <v>940</v>
      </c>
      <c r="AV112" t="s">
        <v>974</v>
      </c>
      <c r="BA112" t="s">
        <v>973</v>
      </c>
      <c r="BF112" t="s">
        <v>1036</v>
      </c>
    </row>
    <row r="113" spans="1:58" x14ac:dyDescent="0.2">
      <c r="A113" s="170" t="s">
        <v>1036</v>
      </c>
      <c r="I113" t="s">
        <v>992</v>
      </c>
      <c r="Q113" s="127" t="s">
        <v>946</v>
      </c>
      <c r="W113" s="136" t="s">
        <v>1012</v>
      </c>
      <c r="AD113" t="s">
        <v>1018</v>
      </c>
      <c r="AI113" t="s">
        <v>1018</v>
      </c>
      <c r="AJ113">
        <v>8</v>
      </c>
      <c r="AP113" t="s">
        <v>1046</v>
      </c>
      <c r="AV113" t="s">
        <v>1234</v>
      </c>
      <c r="BA113" t="s">
        <v>1116</v>
      </c>
      <c r="BF113" t="s">
        <v>944</v>
      </c>
    </row>
    <row r="114" spans="1:58" x14ac:dyDescent="0.2">
      <c r="A114" s="170" t="s">
        <v>946</v>
      </c>
      <c r="I114" t="s">
        <v>956</v>
      </c>
      <c r="Q114" s="127" t="s">
        <v>1012</v>
      </c>
      <c r="W114" s="136" t="s">
        <v>1019</v>
      </c>
      <c r="AD114" t="s">
        <v>1003</v>
      </c>
      <c r="AI114" t="s">
        <v>1003</v>
      </c>
      <c r="AJ114">
        <v>8</v>
      </c>
      <c r="AP114" t="s">
        <v>944</v>
      </c>
      <c r="AV114" t="s">
        <v>1023</v>
      </c>
      <c r="BA114" t="s">
        <v>945</v>
      </c>
      <c r="BF114" t="s">
        <v>951</v>
      </c>
    </row>
    <row r="115" spans="1:58" x14ac:dyDescent="0.2">
      <c r="A115" s="170" t="s">
        <v>772</v>
      </c>
      <c r="I115" t="s">
        <v>1075</v>
      </c>
      <c r="Q115" s="127" t="s">
        <v>1022</v>
      </c>
      <c r="W115" s="136" t="s">
        <v>1068</v>
      </c>
      <c r="AD115" t="s">
        <v>941</v>
      </c>
      <c r="AI115" t="s">
        <v>941</v>
      </c>
      <c r="AJ115">
        <v>8</v>
      </c>
      <c r="AP115" t="s">
        <v>1071</v>
      </c>
      <c r="AV115" t="s">
        <v>708</v>
      </c>
      <c r="BA115" t="s">
        <v>1038</v>
      </c>
      <c r="BF115" t="s">
        <v>942</v>
      </c>
    </row>
    <row r="116" spans="1:58" x14ac:dyDescent="0.2">
      <c r="A116" s="170" t="s">
        <v>1310</v>
      </c>
      <c r="I116" t="s">
        <v>953</v>
      </c>
      <c r="Q116" s="127" t="s">
        <v>938</v>
      </c>
      <c r="W116" s="136" t="s">
        <v>1033</v>
      </c>
      <c r="AD116" t="s">
        <v>992</v>
      </c>
      <c r="AI116" t="s">
        <v>992</v>
      </c>
      <c r="AJ116">
        <v>7</v>
      </c>
      <c r="AP116" t="s">
        <v>1011</v>
      </c>
      <c r="AV116" t="s">
        <v>951</v>
      </c>
      <c r="BA116" t="s">
        <v>975</v>
      </c>
      <c r="BF116" t="s">
        <v>1046</v>
      </c>
    </row>
    <row r="117" spans="1:58" x14ac:dyDescent="0.2">
      <c r="A117" s="171" t="s">
        <v>1302</v>
      </c>
      <c r="I117" t="s">
        <v>954</v>
      </c>
      <c r="Q117" s="127" t="s">
        <v>999</v>
      </c>
      <c r="W117" s="136" t="s">
        <v>1029</v>
      </c>
      <c r="AD117" t="s">
        <v>1311</v>
      </c>
      <c r="AI117" t="s">
        <v>1311</v>
      </c>
      <c r="AJ117">
        <v>14</v>
      </c>
      <c r="AP117" t="s">
        <v>950</v>
      </c>
      <c r="AV117" t="s">
        <v>944</v>
      </c>
      <c r="BA117" t="s">
        <v>941</v>
      </c>
      <c r="BF117" t="s">
        <v>1098</v>
      </c>
    </row>
    <row r="118" spans="1:58" x14ac:dyDescent="0.2">
      <c r="A118" s="171" t="s">
        <v>1011</v>
      </c>
      <c r="I118" t="s">
        <v>1021</v>
      </c>
      <c r="Q118" s="127" t="s">
        <v>1060</v>
      </c>
      <c r="W118" s="136" t="s">
        <v>1032</v>
      </c>
      <c r="AD118" t="s">
        <v>1312</v>
      </c>
      <c r="AI118" t="s">
        <v>1312</v>
      </c>
      <c r="AJ118">
        <v>13</v>
      </c>
      <c r="AP118" t="s">
        <v>957</v>
      </c>
      <c r="AV118" t="s">
        <v>956</v>
      </c>
      <c r="BA118" t="s">
        <v>1054</v>
      </c>
      <c r="BF118" t="s">
        <v>1011</v>
      </c>
    </row>
    <row r="119" spans="1:58" x14ac:dyDescent="0.2">
      <c r="A119" s="171" t="s">
        <v>939</v>
      </c>
      <c r="I119" t="s">
        <v>961</v>
      </c>
      <c r="Q119" s="127" t="s">
        <v>1054</v>
      </c>
      <c r="W119" s="136" t="s">
        <v>957</v>
      </c>
      <c r="AD119" t="s">
        <v>941</v>
      </c>
      <c r="AI119" t="s">
        <v>941</v>
      </c>
      <c r="AJ119">
        <v>12</v>
      </c>
      <c r="AP119" t="s">
        <v>959</v>
      </c>
      <c r="AV119" t="s">
        <v>940</v>
      </c>
      <c r="BA119" t="s">
        <v>952</v>
      </c>
      <c r="BF119" t="s">
        <v>939</v>
      </c>
    </row>
    <row r="120" spans="1:58" x14ac:dyDescent="0.2">
      <c r="A120" s="171" t="s">
        <v>940</v>
      </c>
      <c r="I120" t="s">
        <v>947</v>
      </c>
      <c r="Q120" s="127" t="s">
        <v>1005</v>
      </c>
      <c r="W120" s="136" t="s">
        <v>999</v>
      </c>
      <c r="AD120" t="s">
        <v>1046</v>
      </c>
      <c r="AI120" t="s">
        <v>1046</v>
      </c>
      <c r="AJ120">
        <v>11</v>
      </c>
      <c r="AP120" t="s">
        <v>1038</v>
      </c>
      <c r="AV120" t="s">
        <v>1015</v>
      </c>
      <c r="BA120" t="s">
        <v>937</v>
      </c>
      <c r="BF120" t="s">
        <v>947</v>
      </c>
    </row>
    <row r="121" spans="1:58" x14ac:dyDescent="0.2">
      <c r="A121" s="171" t="s">
        <v>1047</v>
      </c>
      <c r="I121" t="s">
        <v>967</v>
      </c>
      <c r="Q121" s="127" t="s">
        <v>967</v>
      </c>
      <c r="W121" s="136" t="s">
        <v>942</v>
      </c>
      <c r="AD121" t="s">
        <v>940</v>
      </c>
      <c r="AI121" t="s">
        <v>940</v>
      </c>
      <c r="AJ121">
        <v>10</v>
      </c>
      <c r="AP121" t="s">
        <v>937</v>
      </c>
      <c r="AV121" t="s">
        <v>1060</v>
      </c>
      <c r="BA121" t="s">
        <v>1036</v>
      </c>
      <c r="BF121" t="s">
        <v>991</v>
      </c>
    </row>
    <row r="122" spans="1:58" x14ac:dyDescent="0.2">
      <c r="A122" s="171" t="s">
        <v>1308</v>
      </c>
      <c r="Q122" s="137" t="s">
        <v>1012</v>
      </c>
      <c r="W122" s="128" t="s">
        <v>1054</v>
      </c>
      <c r="AD122" t="s">
        <v>1074</v>
      </c>
      <c r="AI122" t="s">
        <v>1074</v>
      </c>
      <c r="AJ122">
        <v>10</v>
      </c>
      <c r="AP122" t="s">
        <v>953</v>
      </c>
      <c r="AV122" t="s">
        <v>1021</v>
      </c>
      <c r="BA122" t="s">
        <v>974</v>
      </c>
      <c r="BF122" t="s">
        <v>998</v>
      </c>
    </row>
    <row r="123" spans="1:58" x14ac:dyDescent="0.2">
      <c r="A123" s="171" t="s">
        <v>970</v>
      </c>
      <c r="Q123" s="137" t="s">
        <v>939</v>
      </c>
      <c r="W123" s="128" t="s">
        <v>772</v>
      </c>
      <c r="AD123" t="s">
        <v>937</v>
      </c>
      <c r="AI123" t="s">
        <v>937</v>
      </c>
      <c r="AJ123">
        <v>9</v>
      </c>
      <c r="AP123" t="s">
        <v>1054</v>
      </c>
      <c r="AV123" t="s">
        <v>943</v>
      </c>
      <c r="BA123" t="s">
        <v>692</v>
      </c>
      <c r="BF123" t="s">
        <v>1160</v>
      </c>
    </row>
    <row r="124" spans="1:58" x14ac:dyDescent="0.2">
      <c r="A124" s="171" t="s">
        <v>1054</v>
      </c>
      <c r="Q124" s="137" t="s">
        <v>1205</v>
      </c>
      <c r="W124" s="128" t="s">
        <v>1110</v>
      </c>
      <c r="AD124" t="s">
        <v>807</v>
      </c>
      <c r="AI124" t="s">
        <v>807</v>
      </c>
      <c r="AJ124">
        <v>9</v>
      </c>
      <c r="AP124" t="s">
        <v>1068</v>
      </c>
      <c r="AV124" t="s">
        <v>1054</v>
      </c>
      <c r="BA124" t="s">
        <v>1012</v>
      </c>
      <c r="BF124" t="s">
        <v>1316</v>
      </c>
    </row>
    <row r="125" spans="1:58" x14ac:dyDescent="0.2">
      <c r="A125" s="171" t="s">
        <v>1019</v>
      </c>
      <c r="Q125" s="137" t="s">
        <v>1011</v>
      </c>
      <c r="W125" s="128" t="s">
        <v>1022</v>
      </c>
      <c r="AD125" t="s">
        <v>1313</v>
      </c>
      <c r="AI125" t="s">
        <v>1313</v>
      </c>
      <c r="AJ125">
        <v>8</v>
      </c>
      <c r="AP125" t="s">
        <v>957</v>
      </c>
      <c r="AV125" t="s">
        <v>973</v>
      </c>
      <c r="BA125" t="s">
        <v>1070</v>
      </c>
      <c r="BF125" t="s">
        <v>697</v>
      </c>
    </row>
    <row r="126" spans="1:58" x14ac:dyDescent="0.2">
      <c r="A126" s="171" t="s">
        <v>1036</v>
      </c>
      <c r="Q126" s="137" t="s">
        <v>951</v>
      </c>
      <c r="W126" s="128" t="s">
        <v>953</v>
      </c>
      <c r="AD126" t="s">
        <v>952</v>
      </c>
      <c r="AI126" t="s">
        <v>952</v>
      </c>
      <c r="AJ126">
        <v>8</v>
      </c>
      <c r="AP126" t="s">
        <v>1011</v>
      </c>
      <c r="AV126" t="s">
        <v>953</v>
      </c>
      <c r="BA126" t="s">
        <v>1036</v>
      </c>
      <c r="BF126" t="s">
        <v>782</v>
      </c>
    </row>
    <row r="127" spans="1:58" x14ac:dyDescent="0.2">
      <c r="A127" s="171" t="s">
        <v>942</v>
      </c>
      <c r="Q127" s="137" t="s">
        <v>1046</v>
      </c>
      <c r="W127" s="128" t="s">
        <v>1205</v>
      </c>
      <c r="AD127" t="s">
        <v>1259</v>
      </c>
      <c r="AI127" t="s">
        <v>1259</v>
      </c>
      <c r="AJ127">
        <v>8</v>
      </c>
      <c r="AP127" t="s">
        <v>1012</v>
      </c>
      <c r="AV127" t="s">
        <v>975</v>
      </c>
      <c r="BA127" t="s">
        <v>1054</v>
      </c>
      <c r="BF127" t="s">
        <v>1096</v>
      </c>
    </row>
    <row r="128" spans="1:58" x14ac:dyDescent="0.2">
      <c r="A128" s="171" t="s">
        <v>946</v>
      </c>
      <c r="Q128" s="137" t="s">
        <v>953</v>
      </c>
      <c r="W128" s="128" t="s">
        <v>1046</v>
      </c>
      <c r="AD128" t="s">
        <v>1047</v>
      </c>
      <c r="AI128" t="s">
        <v>1047</v>
      </c>
      <c r="AJ128">
        <v>7</v>
      </c>
      <c r="AP128" t="s">
        <v>1046</v>
      </c>
      <c r="AV128" t="s">
        <v>1328</v>
      </c>
      <c r="BA128" t="s">
        <v>772</v>
      </c>
      <c r="BF128" t="s">
        <v>1135</v>
      </c>
    </row>
    <row r="129" spans="1:58" x14ac:dyDescent="0.2">
      <c r="A129" s="171" t="s">
        <v>1046</v>
      </c>
      <c r="Q129" s="137" t="s">
        <v>1054</v>
      </c>
      <c r="W129" s="128" t="s">
        <v>941</v>
      </c>
      <c r="AD129" t="s">
        <v>1054</v>
      </c>
      <c r="AI129" t="s">
        <v>1054</v>
      </c>
      <c r="AJ129">
        <v>7</v>
      </c>
      <c r="AP129" t="s">
        <v>1015</v>
      </c>
      <c r="AV129" t="s">
        <v>1012</v>
      </c>
      <c r="BA129" t="s">
        <v>1127</v>
      </c>
      <c r="BF129" t="s">
        <v>1331</v>
      </c>
    </row>
    <row r="130" spans="1:58" x14ac:dyDescent="0.2">
      <c r="A130" s="171" t="s">
        <v>1012</v>
      </c>
      <c r="Q130" s="137" t="s">
        <v>940</v>
      </c>
      <c r="W130" s="128" t="s">
        <v>1015</v>
      </c>
      <c r="AD130" t="s">
        <v>947</v>
      </c>
      <c r="AI130" t="s">
        <v>947</v>
      </c>
      <c r="AJ130">
        <v>7</v>
      </c>
      <c r="AP130" t="s">
        <v>937</v>
      </c>
      <c r="AV130" t="s">
        <v>1329</v>
      </c>
      <c r="BA130" t="s">
        <v>1021</v>
      </c>
      <c r="BF130" t="s">
        <v>1332</v>
      </c>
    </row>
    <row r="131" spans="1:58" x14ac:dyDescent="0.2">
      <c r="A131" s="171" t="s">
        <v>772</v>
      </c>
      <c r="Q131" s="137" t="s">
        <v>967</v>
      </c>
      <c r="W131" s="128" t="s">
        <v>961</v>
      </c>
      <c r="AD131" t="s">
        <v>1012</v>
      </c>
      <c r="AI131" t="s">
        <v>1012</v>
      </c>
      <c r="AJ131">
        <v>7</v>
      </c>
      <c r="AP131" t="s">
        <v>941</v>
      </c>
      <c r="AV131" t="s">
        <v>940</v>
      </c>
      <c r="BA131" t="s">
        <v>945</v>
      </c>
      <c r="BF131" t="s">
        <v>1012</v>
      </c>
    </row>
    <row r="132" spans="1:58" x14ac:dyDescent="0.2">
      <c r="A132" s="171" t="s">
        <v>1068</v>
      </c>
      <c r="Q132" s="137" t="s">
        <v>1018</v>
      </c>
      <c r="W132" s="128" t="s">
        <v>954</v>
      </c>
      <c r="AD132" t="s">
        <v>1170</v>
      </c>
      <c r="AI132" t="s">
        <v>1170</v>
      </c>
      <c r="AJ132">
        <v>6</v>
      </c>
      <c r="AP132" t="s">
        <v>953</v>
      </c>
      <c r="AV132" t="s">
        <v>1036</v>
      </c>
      <c r="BA132" t="s">
        <v>967</v>
      </c>
      <c r="BF132" t="s">
        <v>950</v>
      </c>
    </row>
    <row r="133" spans="1:58" x14ac:dyDescent="0.2">
      <c r="A133" s="171" t="s">
        <v>1018</v>
      </c>
      <c r="Q133" s="137" t="s">
        <v>1074</v>
      </c>
      <c r="W133" s="128" t="s">
        <v>1011</v>
      </c>
      <c r="AD133" t="s">
        <v>942</v>
      </c>
      <c r="AI133" t="s">
        <v>942</v>
      </c>
      <c r="AJ133">
        <v>6</v>
      </c>
      <c r="AP133" t="s">
        <v>1234</v>
      </c>
      <c r="AV133" t="s">
        <v>946</v>
      </c>
      <c r="BA133" t="s">
        <v>954</v>
      </c>
      <c r="BF133" t="s">
        <v>939</v>
      </c>
    </row>
    <row r="134" spans="1:58" x14ac:dyDescent="0.2">
      <c r="A134" s="171" t="s">
        <v>1003</v>
      </c>
      <c r="Q134" s="137" t="s">
        <v>1068</v>
      </c>
      <c r="W134" s="128" t="s">
        <v>940</v>
      </c>
      <c r="AD134" t="s">
        <v>951</v>
      </c>
      <c r="AI134" t="s">
        <v>951</v>
      </c>
      <c r="AJ134">
        <v>5</v>
      </c>
      <c r="AP134" t="s">
        <v>944</v>
      </c>
      <c r="AV134" t="s">
        <v>1041</v>
      </c>
      <c r="BA134" t="s">
        <v>1019</v>
      </c>
      <c r="BF134" t="s">
        <v>1022</v>
      </c>
    </row>
    <row r="135" spans="1:58" x14ac:dyDescent="0.2">
      <c r="A135" s="171" t="s">
        <v>941</v>
      </c>
      <c r="Q135" s="137" t="s">
        <v>950</v>
      </c>
      <c r="W135" s="128" t="s">
        <v>1323</v>
      </c>
      <c r="AD135" t="s">
        <v>1052</v>
      </c>
      <c r="AI135" t="s">
        <v>1052</v>
      </c>
      <c r="AJ135">
        <v>5</v>
      </c>
      <c r="AP135" t="s">
        <v>947</v>
      </c>
      <c r="AV135" t="s">
        <v>1015</v>
      </c>
      <c r="BA135" t="s">
        <v>942</v>
      </c>
      <c r="BF135" t="s">
        <v>1333</v>
      </c>
    </row>
    <row r="136" spans="1:58" x14ac:dyDescent="0.2">
      <c r="A136" s="172" t="s">
        <v>992</v>
      </c>
      <c r="Q136" s="137" t="s">
        <v>1036</v>
      </c>
      <c r="W136" s="128" t="s">
        <v>1043</v>
      </c>
      <c r="AD136" t="s">
        <v>1306</v>
      </c>
      <c r="AI136" t="s">
        <v>1306</v>
      </c>
      <c r="AJ136">
        <v>5</v>
      </c>
      <c r="AP136" t="s">
        <v>939</v>
      </c>
      <c r="AV136" t="s">
        <v>957</v>
      </c>
      <c r="BA136" t="s">
        <v>940</v>
      </c>
      <c r="BF136" t="s">
        <v>1051</v>
      </c>
    </row>
    <row r="137" spans="1:58" x14ac:dyDescent="0.2">
      <c r="A137" s="173" t="s">
        <v>1311</v>
      </c>
      <c r="Q137" s="137" t="s">
        <v>937</v>
      </c>
      <c r="W137" s="128" t="s">
        <v>946</v>
      </c>
      <c r="AD137" t="s">
        <v>1011</v>
      </c>
      <c r="AI137" t="s">
        <v>1011</v>
      </c>
      <c r="AJ137">
        <v>46</v>
      </c>
      <c r="AP137" t="s">
        <v>938</v>
      </c>
      <c r="AV137" t="s">
        <v>956</v>
      </c>
      <c r="BA137" t="s">
        <v>975</v>
      </c>
      <c r="BF137" t="s">
        <v>952</v>
      </c>
    </row>
    <row r="138" spans="1:58" x14ac:dyDescent="0.2">
      <c r="A138" s="173" t="s">
        <v>1312</v>
      </c>
      <c r="Q138" s="137" t="s">
        <v>946</v>
      </c>
      <c r="W138" s="128" t="s">
        <v>1119</v>
      </c>
      <c r="AD138" t="s">
        <v>1022</v>
      </c>
      <c r="AI138" t="s">
        <v>1022</v>
      </c>
      <c r="AJ138">
        <v>29</v>
      </c>
      <c r="AP138" t="s">
        <v>772</v>
      </c>
      <c r="AV138" t="s">
        <v>1022</v>
      </c>
      <c r="BA138" t="s">
        <v>961</v>
      </c>
      <c r="BF138" t="s">
        <v>772</v>
      </c>
    </row>
    <row r="139" spans="1:58" x14ac:dyDescent="0.2">
      <c r="A139" s="173" t="s">
        <v>941</v>
      </c>
      <c r="Q139" s="137" t="s">
        <v>1022</v>
      </c>
      <c r="W139" s="128" t="s">
        <v>1007</v>
      </c>
      <c r="AD139" t="s">
        <v>1302</v>
      </c>
      <c r="AI139" t="s">
        <v>1302</v>
      </c>
      <c r="AJ139">
        <v>27</v>
      </c>
      <c r="AP139" t="s">
        <v>1005</v>
      </c>
      <c r="AV139" t="s">
        <v>1234</v>
      </c>
      <c r="BA139" t="s">
        <v>953</v>
      </c>
      <c r="BF139" t="s">
        <v>1259</v>
      </c>
    </row>
    <row r="140" spans="1:58" x14ac:dyDescent="0.2">
      <c r="A140" s="173" t="s">
        <v>1046</v>
      </c>
      <c r="Q140" s="137" t="s">
        <v>1038</v>
      </c>
      <c r="W140" s="128" t="s">
        <v>947</v>
      </c>
      <c r="AD140" t="s">
        <v>1314</v>
      </c>
      <c r="AI140" t="s">
        <v>1314</v>
      </c>
      <c r="AJ140">
        <v>23</v>
      </c>
      <c r="AP140" t="s">
        <v>1010</v>
      </c>
      <c r="AV140" t="s">
        <v>937</v>
      </c>
      <c r="BA140" t="s">
        <v>1071</v>
      </c>
      <c r="BF140" t="s">
        <v>961</v>
      </c>
    </row>
    <row r="141" spans="1:58" x14ac:dyDescent="0.2">
      <c r="A141" s="173" t="s">
        <v>940</v>
      </c>
      <c r="Q141" s="137" t="s">
        <v>947</v>
      </c>
      <c r="W141" s="128" t="s">
        <v>1036</v>
      </c>
      <c r="AD141" t="s">
        <v>1315</v>
      </c>
      <c r="AI141" t="s">
        <v>1315</v>
      </c>
      <c r="AJ141">
        <v>22</v>
      </c>
      <c r="AP141" t="s">
        <v>1205</v>
      </c>
      <c r="AV141" t="s">
        <v>943</v>
      </c>
      <c r="BA141" t="s">
        <v>1067</v>
      </c>
      <c r="BF141" t="s">
        <v>1046</v>
      </c>
    </row>
    <row r="142" spans="1:58" x14ac:dyDescent="0.2">
      <c r="A142" s="173" t="s">
        <v>1074</v>
      </c>
      <c r="AD142" t="s">
        <v>942</v>
      </c>
      <c r="AI142" t="s">
        <v>942</v>
      </c>
      <c r="AJ142">
        <v>21</v>
      </c>
      <c r="AP142" t="s">
        <v>1261</v>
      </c>
      <c r="AV142" t="s">
        <v>1023</v>
      </c>
      <c r="BA142" t="s">
        <v>1011</v>
      </c>
      <c r="BF142" t="s">
        <v>1058</v>
      </c>
    </row>
    <row r="143" spans="1:58" x14ac:dyDescent="0.2">
      <c r="A143" s="173" t="s">
        <v>937</v>
      </c>
      <c r="AD143" t="s">
        <v>967</v>
      </c>
      <c r="AI143" t="s">
        <v>967</v>
      </c>
      <c r="AJ143">
        <v>21</v>
      </c>
      <c r="AP143" t="s">
        <v>961</v>
      </c>
      <c r="AV143" t="s">
        <v>1330</v>
      </c>
    </row>
    <row r="144" spans="1:58" x14ac:dyDescent="0.2">
      <c r="A144" s="173" t="s">
        <v>807</v>
      </c>
      <c r="AD144" t="s">
        <v>1047</v>
      </c>
      <c r="AI144" t="s">
        <v>1047</v>
      </c>
      <c r="AJ144">
        <v>21</v>
      </c>
      <c r="AP144" t="s">
        <v>1054</v>
      </c>
    </row>
    <row r="145" spans="1:42" x14ac:dyDescent="0.2">
      <c r="A145" s="173" t="s">
        <v>1313</v>
      </c>
      <c r="AD145" t="s">
        <v>940</v>
      </c>
      <c r="AI145" t="s">
        <v>940</v>
      </c>
      <c r="AJ145">
        <v>17</v>
      </c>
      <c r="AP145" t="s">
        <v>973</v>
      </c>
    </row>
    <row r="146" spans="1:42" x14ac:dyDescent="0.2">
      <c r="A146" s="173" t="s">
        <v>952</v>
      </c>
      <c r="AD146" t="s">
        <v>1012</v>
      </c>
      <c r="AI146" t="s">
        <v>1012</v>
      </c>
      <c r="AJ146">
        <v>17</v>
      </c>
      <c r="AP146" t="s">
        <v>1011</v>
      </c>
    </row>
    <row r="147" spans="1:42" x14ac:dyDescent="0.2">
      <c r="A147" s="173" t="s">
        <v>1259</v>
      </c>
      <c r="AD147" t="s">
        <v>1019</v>
      </c>
      <c r="AI147" t="s">
        <v>1019</v>
      </c>
      <c r="AJ147">
        <v>16</v>
      </c>
      <c r="AP147" t="s">
        <v>1325</v>
      </c>
    </row>
    <row r="148" spans="1:42" x14ac:dyDescent="0.2">
      <c r="A148" s="173" t="s">
        <v>1047</v>
      </c>
      <c r="AD148" t="s">
        <v>937</v>
      </c>
      <c r="AI148" t="s">
        <v>937</v>
      </c>
      <c r="AJ148">
        <v>15</v>
      </c>
      <c r="AP148" t="s">
        <v>1015</v>
      </c>
    </row>
    <row r="149" spans="1:42" x14ac:dyDescent="0.2">
      <c r="A149" s="173" t="s">
        <v>1054</v>
      </c>
      <c r="AD149" t="s">
        <v>1036</v>
      </c>
      <c r="AI149" t="s">
        <v>1036</v>
      </c>
      <c r="AJ149">
        <v>14</v>
      </c>
      <c r="AP149" t="s">
        <v>1070</v>
      </c>
    </row>
    <row r="150" spans="1:42" x14ac:dyDescent="0.2">
      <c r="A150" s="173" t="s">
        <v>947</v>
      </c>
      <c r="AD150" t="s">
        <v>1021</v>
      </c>
      <c r="AI150" t="s">
        <v>1021</v>
      </c>
      <c r="AJ150">
        <v>14</v>
      </c>
      <c r="AP150" t="s">
        <v>1060</v>
      </c>
    </row>
    <row r="151" spans="1:42" x14ac:dyDescent="0.2">
      <c r="A151" s="173" t="s">
        <v>1012</v>
      </c>
      <c r="AD151" t="s">
        <v>1054</v>
      </c>
      <c r="AI151" t="s">
        <v>1054</v>
      </c>
      <c r="AJ151">
        <v>14</v>
      </c>
      <c r="AP151" t="s">
        <v>1027</v>
      </c>
    </row>
    <row r="152" spans="1:42" x14ac:dyDescent="0.2">
      <c r="A152" s="173" t="s">
        <v>1170</v>
      </c>
      <c r="AD152" t="s">
        <v>959</v>
      </c>
      <c r="AI152" t="s">
        <v>959</v>
      </c>
      <c r="AJ152">
        <v>14</v>
      </c>
      <c r="AP152" t="s">
        <v>1031</v>
      </c>
    </row>
    <row r="153" spans="1:42" x14ac:dyDescent="0.2">
      <c r="A153" s="173" t="s">
        <v>942</v>
      </c>
      <c r="AD153" t="s">
        <v>946</v>
      </c>
      <c r="AI153" t="s">
        <v>946</v>
      </c>
      <c r="AJ153">
        <v>13</v>
      </c>
      <c r="AP153" t="s">
        <v>959</v>
      </c>
    </row>
    <row r="154" spans="1:42" x14ac:dyDescent="0.2">
      <c r="A154" s="173" t="s">
        <v>951</v>
      </c>
      <c r="AD154" t="s">
        <v>992</v>
      </c>
      <c r="AI154" t="s">
        <v>992</v>
      </c>
      <c r="AJ154">
        <v>13</v>
      </c>
      <c r="AP154" t="s">
        <v>943</v>
      </c>
    </row>
    <row r="155" spans="1:42" x14ac:dyDescent="0.2">
      <c r="A155" s="173" t="s">
        <v>1052</v>
      </c>
      <c r="AD155" t="s">
        <v>941</v>
      </c>
      <c r="AI155" t="s">
        <v>941</v>
      </c>
      <c r="AJ155">
        <v>13</v>
      </c>
      <c r="AP155" t="s">
        <v>1036</v>
      </c>
    </row>
    <row r="156" spans="1:42" x14ac:dyDescent="0.2">
      <c r="A156" s="173" t="s">
        <v>1306</v>
      </c>
      <c r="AD156" t="s">
        <v>1032</v>
      </c>
      <c r="AI156" t="s">
        <v>1032</v>
      </c>
      <c r="AJ156">
        <v>12</v>
      </c>
      <c r="AP156" t="s">
        <v>772</v>
      </c>
    </row>
    <row r="157" spans="1:42" x14ac:dyDescent="0.2">
      <c r="AD157" t="s">
        <v>1011</v>
      </c>
      <c r="AI157" t="s">
        <v>1011</v>
      </c>
      <c r="AJ157">
        <v>28</v>
      </c>
      <c r="AP157" t="s">
        <v>970</v>
      </c>
    </row>
    <row r="158" spans="1:42" x14ac:dyDescent="0.2">
      <c r="AD158" t="s">
        <v>940</v>
      </c>
      <c r="AI158" t="s">
        <v>940</v>
      </c>
      <c r="AJ158">
        <v>27</v>
      </c>
      <c r="AP158" t="s">
        <v>956</v>
      </c>
    </row>
    <row r="159" spans="1:42" x14ac:dyDescent="0.2">
      <c r="AD159" t="s">
        <v>1012</v>
      </c>
      <c r="AI159" t="s">
        <v>1012</v>
      </c>
      <c r="AJ159">
        <v>27</v>
      </c>
      <c r="AP159" t="s">
        <v>1012</v>
      </c>
    </row>
    <row r="160" spans="1:42" x14ac:dyDescent="0.2">
      <c r="AD160" t="s">
        <v>939</v>
      </c>
      <c r="AI160" t="s">
        <v>939</v>
      </c>
      <c r="AJ160">
        <v>26</v>
      </c>
      <c r="AP160" t="s">
        <v>956</v>
      </c>
    </row>
    <row r="161" spans="30:42" x14ac:dyDescent="0.2">
      <c r="AD161" t="s">
        <v>1046</v>
      </c>
      <c r="AI161" t="s">
        <v>1046</v>
      </c>
      <c r="AJ161">
        <v>25</v>
      </c>
      <c r="AP161" t="s">
        <v>1068</v>
      </c>
    </row>
    <row r="162" spans="30:42" x14ac:dyDescent="0.2">
      <c r="AD162" t="s">
        <v>942</v>
      </c>
      <c r="AI162" t="s">
        <v>942</v>
      </c>
      <c r="AJ162">
        <v>22</v>
      </c>
      <c r="AP162" t="s">
        <v>950</v>
      </c>
    </row>
    <row r="163" spans="30:42" x14ac:dyDescent="0.2">
      <c r="AD163" t="s">
        <v>1054</v>
      </c>
      <c r="AI163" t="s">
        <v>1054</v>
      </c>
      <c r="AJ163">
        <v>21</v>
      </c>
    </row>
    <row r="164" spans="30:42" x14ac:dyDescent="0.2">
      <c r="AD164" t="s">
        <v>947</v>
      </c>
      <c r="AI164" t="s">
        <v>947</v>
      </c>
      <c r="AJ164">
        <v>17</v>
      </c>
    </row>
    <row r="165" spans="30:42" x14ac:dyDescent="0.2">
      <c r="AD165" t="s">
        <v>992</v>
      </c>
      <c r="AI165" t="s">
        <v>992</v>
      </c>
      <c r="AJ165">
        <v>17</v>
      </c>
    </row>
    <row r="166" spans="30:42" x14ac:dyDescent="0.2">
      <c r="AD166" t="s">
        <v>941</v>
      </c>
      <c r="AI166" t="s">
        <v>941</v>
      </c>
      <c r="AJ166">
        <v>17</v>
      </c>
    </row>
    <row r="167" spans="30:42" x14ac:dyDescent="0.2">
      <c r="AD167" t="s">
        <v>1302</v>
      </c>
      <c r="AI167" t="s">
        <v>1302</v>
      </c>
      <c r="AJ167">
        <v>16</v>
      </c>
    </row>
    <row r="168" spans="30:42" x14ac:dyDescent="0.2">
      <c r="AD168" t="s">
        <v>937</v>
      </c>
      <c r="AI168" t="s">
        <v>937</v>
      </c>
      <c r="AJ168">
        <v>15</v>
      </c>
    </row>
    <row r="169" spans="30:42" x14ac:dyDescent="0.2">
      <c r="AD169" t="s">
        <v>946</v>
      </c>
      <c r="AI169" t="s">
        <v>946</v>
      </c>
      <c r="AJ169">
        <v>15</v>
      </c>
    </row>
    <row r="170" spans="30:42" x14ac:dyDescent="0.2">
      <c r="AD170" t="s">
        <v>1019</v>
      </c>
      <c r="AI170" t="s">
        <v>1019</v>
      </c>
      <c r="AJ170">
        <v>15</v>
      </c>
    </row>
    <row r="171" spans="30:42" x14ac:dyDescent="0.2">
      <c r="AD171" t="s">
        <v>951</v>
      </c>
      <c r="AI171" t="s">
        <v>951</v>
      </c>
      <c r="AJ171">
        <v>15</v>
      </c>
    </row>
    <row r="172" spans="30:42" x14ac:dyDescent="0.2">
      <c r="AD172" t="s">
        <v>1021</v>
      </c>
      <c r="AI172" t="s">
        <v>1021</v>
      </c>
      <c r="AJ172">
        <v>14</v>
      </c>
    </row>
    <row r="173" spans="30:42" x14ac:dyDescent="0.2">
      <c r="AD173" t="s">
        <v>1068</v>
      </c>
      <c r="AI173" t="s">
        <v>1068</v>
      </c>
      <c r="AJ173">
        <v>14</v>
      </c>
    </row>
    <row r="174" spans="30:42" x14ac:dyDescent="0.2">
      <c r="AD174" t="s">
        <v>1036</v>
      </c>
      <c r="AI174" t="s">
        <v>1036</v>
      </c>
      <c r="AJ174">
        <v>14</v>
      </c>
    </row>
    <row r="175" spans="30:42" x14ac:dyDescent="0.2">
      <c r="AD175" t="s">
        <v>970</v>
      </c>
      <c r="AI175" t="s">
        <v>970</v>
      </c>
      <c r="AJ175">
        <v>12</v>
      </c>
    </row>
    <row r="176" spans="30:42" x14ac:dyDescent="0.2">
      <c r="AD176" t="s">
        <v>1308</v>
      </c>
      <c r="AI176" t="s">
        <v>1308</v>
      </c>
      <c r="AJ176">
        <v>11</v>
      </c>
    </row>
    <row r="177" spans="30:36" x14ac:dyDescent="0.2">
      <c r="AD177" t="s">
        <v>1011</v>
      </c>
      <c r="AI177" t="s">
        <v>1011</v>
      </c>
      <c r="AJ177">
        <v>41</v>
      </c>
    </row>
    <row r="178" spans="30:36" x14ac:dyDescent="0.2">
      <c r="AD178" t="s">
        <v>942</v>
      </c>
      <c r="AI178" t="s">
        <v>942</v>
      </c>
      <c r="AJ178">
        <v>30</v>
      </c>
    </row>
    <row r="179" spans="30:36" x14ac:dyDescent="0.2">
      <c r="AD179" t="s">
        <v>947</v>
      </c>
      <c r="AI179" t="s">
        <v>947</v>
      </c>
      <c r="AJ179">
        <v>27</v>
      </c>
    </row>
    <row r="180" spans="30:36" x14ac:dyDescent="0.2">
      <c r="AD180" t="s">
        <v>939</v>
      </c>
      <c r="AI180" t="s">
        <v>939</v>
      </c>
      <c r="AJ180">
        <v>24</v>
      </c>
    </row>
    <row r="181" spans="30:36" x14ac:dyDescent="0.2">
      <c r="AD181" t="s">
        <v>946</v>
      </c>
      <c r="AI181" t="s">
        <v>946</v>
      </c>
      <c r="AJ181">
        <v>20</v>
      </c>
    </row>
    <row r="182" spans="30:36" x14ac:dyDescent="0.2">
      <c r="AD182" t="s">
        <v>940</v>
      </c>
      <c r="AI182" t="s">
        <v>940</v>
      </c>
      <c r="AJ182">
        <v>20</v>
      </c>
    </row>
    <row r="183" spans="30:36" x14ac:dyDescent="0.2">
      <c r="AD183" t="s">
        <v>1046</v>
      </c>
      <c r="AI183" t="s">
        <v>1046</v>
      </c>
      <c r="AJ183">
        <v>19</v>
      </c>
    </row>
    <row r="184" spans="30:36" x14ac:dyDescent="0.2">
      <c r="AD184" t="s">
        <v>1012</v>
      </c>
      <c r="AI184" t="s">
        <v>1012</v>
      </c>
      <c r="AJ184">
        <v>18</v>
      </c>
    </row>
    <row r="185" spans="30:36" x14ac:dyDescent="0.2">
      <c r="AD185" t="s">
        <v>992</v>
      </c>
      <c r="AI185" t="s">
        <v>992</v>
      </c>
      <c r="AJ185">
        <v>17</v>
      </c>
    </row>
    <row r="186" spans="30:36" x14ac:dyDescent="0.2">
      <c r="AD186" t="s">
        <v>1022</v>
      </c>
      <c r="AI186" t="s">
        <v>1022</v>
      </c>
      <c r="AJ186">
        <v>17</v>
      </c>
    </row>
    <row r="187" spans="30:36" x14ac:dyDescent="0.2">
      <c r="AD187" t="s">
        <v>1019</v>
      </c>
      <c r="AI187" t="s">
        <v>1019</v>
      </c>
      <c r="AJ187">
        <v>17</v>
      </c>
    </row>
    <row r="188" spans="30:36" x14ac:dyDescent="0.2">
      <c r="AD188" t="s">
        <v>941</v>
      </c>
      <c r="AI188" t="s">
        <v>941</v>
      </c>
      <c r="AJ188">
        <v>16</v>
      </c>
    </row>
    <row r="189" spans="30:36" x14ac:dyDescent="0.2">
      <c r="AD189" t="s">
        <v>937</v>
      </c>
      <c r="AI189" t="s">
        <v>937</v>
      </c>
      <c r="AJ189">
        <v>16</v>
      </c>
    </row>
    <row r="190" spans="30:36" x14ac:dyDescent="0.2">
      <c r="AD190" t="s">
        <v>1068</v>
      </c>
      <c r="AI190" t="s">
        <v>1068</v>
      </c>
      <c r="AJ190">
        <v>14</v>
      </c>
    </row>
    <row r="191" spans="30:36" x14ac:dyDescent="0.2">
      <c r="AD191" t="s">
        <v>1074</v>
      </c>
      <c r="AI191" t="s">
        <v>1074</v>
      </c>
      <c r="AJ191">
        <v>14</v>
      </c>
    </row>
    <row r="192" spans="30:36" x14ac:dyDescent="0.2">
      <c r="AD192" t="s">
        <v>1021</v>
      </c>
      <c r="AI192" t="s">
        <v>1021</v>
      </c>
      <c r="AJ192">
        <v>14</v>
      </c>
    </row>
    <row r="193" spans="30:36" x14ac:dyDescent="0.2">
      <c r="AD193" t="s">
        <v>951</v>
      </c>
      <c r="AI193" t="s">
        <v>951</v>
      </c>
      <c r="AJ193">
        <v>13</v>
      </c>
    </row>
    <row r="194" spans="30:36" x14ac:dyDescent="0.2">
      <c r="AD194" t="s">
        <v>772</v>
      </c>
      <c r="AI194" t="s">
        <v>772</v>
      </c>
      <c r="AJ194">
        <v>13</v>
      </c>
    </row>
    <row r="195" spans="30:36" x14ac:dyDescent="0.2">
      <c r="AD195" t="s">
        <v>952</v>
      </c>
      <c r="AI195" t="s">
        <v>952</v>
      </c>
      <c r="AJ195">
        <v>13</v>
      </c>
    </row>
    <row r="196" spans="30:36" x14ac:dyDescent="0.2">
      <c r="AD196" t="s">
        <v>938</v>
      </c>
      <c r="AI196" t="s">
        <v>938</v>
      </c>
      <c r="AJ196">
        <v>12</v>
      </c>
    </row>
    <row r="197" spans="30:36" x14ac:dyDescent="0.2">
      <c r="AD197" t="s">
        <v>1308</v>
      </c>
      <c r="AI197" t="s">
        <v>1308</v>
      </c>
      <c r="AJ197">
        <v>50</v>
      </c>
    </row>
    <row r="198" spans="30:36" x14ac:dyDescent="0.2">
      <c r="AD198" t="s">
        <v>1011</v>
      </c>
      <c r="AI198" t="s">
        <v>1011</v>
      </c>
      <c r="AJ198">
        <v>36</v>
      </c>
    </row>
    <row r="199" spans="30:36" x14ac:dyDescent="0.2">
      <c r="AD199" t="s">
        <v>939</v>
      </c>
      <c r="AI199" t="s">
        <v>939</v>
      </c>
      <c r="AJ199">
        <v>30</v>
      </c>
    </row>
    <row r="200" spans="30:36" x14ac:dyDescent="0.2">
      <c r="AD200" t="s">
        <v>1046</v>
      </c>
      <c r="AI200" t="s">
        <v>1046</v>
      </c>
      <c r="AJ200">
        <v>24</v>
      </c>
    </row>
    <row r="201" spans="30:36" x14ac:dyDescent="0.2">
      <c r="AD201" t="s">
        <v>1021</v>
      </c>
      <c r="AI201" t="s">
        <v>1021</v>
      </c>
      <c r="AJ201">
        <v>22</v>
      </c>
    </row>
    <row r="202" spans="30:36" x14ac:dyDescent="0.2">
      <c r="AD202" t="s">
        <v>942</v>
      </c>
      <c r="AI202" t="s">
        <v>942</v>
      </c>
      <c r="AJ202">
        <v>20</v>
      </c>
    </row>
    <row r="203" spans="30:36" x14ac:dyDescent="0.2">
      <c r="AD203" t="s">
        <v>947</v>
      </c>
      <c r="AI203" t="s">
        <v>947</v>
      </c>
      <c r="AJ203">
        <v>19</v>
      </c>
    </row>
    <row r="204" spans="30:36" x14ac:dyDescent="0.2">
      <c r="AD204" t="s">
        <v>1022</v>
      </c>
      <c r="AI204" t="s">
        <v>1022</v>
      </c>
      <c r="AJ204">
        <v>18</v>
      </c>
    </row>
    <row r="205" spans="30:36" x14ac:dyDescent="0.2">
      <c r="AD205" t="s">
        <v>1068</v>
      </c>
      <c r="AI205" t="s">
        <v>1068</v>
      </c>
      <c r="AJ205">
        <v>17</v>
      </c>
    </row>
    <row r="206" spans="30:36" x14ac:dyDescent="0.2">
      <c r="AD206" t="s">
        <v>937</v>
      </c>
      <c r="AI206" t="s">
        <v>937</v>
      </c>
      <c r="AJ206">
        <v>17</v>
      </c>
    </row>
    <row r="207" spans="30:36" x14ac:dyDescent="0.2">
      <c r="AD207" t="s">
        <v>1054</v>
      </c>
      <c r="AI207" t="s">
        <v>1054</v>
      </c>
      <c r="AJ207">
        <v>17</v>
      </c>
    </row>
    <row r="208" spans="30:36" x14ac:dyDescent="0.2">
      <c r="AD208" t="s">
        <v>772</v>
      </c>
      <c r="AI208" t="s">
        <v>772</v>
      </c>
      <c r="AJ208">
        <v>17</v>
      </c>
    </row>
    <row r="209" spans="30:36" x14ac:dyDescent="0.2">
      <c r="AD209" t="s">
        <v>1036</v>
      </c>
      <c r="AI209" t="s">
        <v>1036</v>
      </c>
      <c r="AJ209">
        <v>16</v>
      </c>
    </row>
    <row r="210" spans="30:36" x14ac:dyDescent="0.2">
      <c r="AD210" t="s">
        <v>1032</v>
      </c>
      <c r="AI210" t="s">
        <v>1032</v>
      </c>
      <c r="AJ210">
        <v>16</v>
      </c>
    </row>
    <row r="211" spans="30:36" x14ac:dyDescent="0.2">
      <c r="AD211" t="s">
        <v>940</v>
      </c>
      <c r="AI211" t="s">
        <v>940</v>
      </c>
      <c r="AJ211">
        <v>15</v>
      </c>
    </row>
    <row r="212" spans="30:36" x14ac:dyDescent="0.2">
      <c r="AD212" t="s">
        <v>946</v>
      </c>
      <c r="AI212" t="s">
        <v>946</v>
      </c>
      <c r="AJ212">
        <v>14</v>
      </c>
    </row>
    <row r="213" spans="30:36" x14ac:dyDescent="0.2">
      <c r="AD213" t="s">
        <v>938</v>
      </c>
      <c r="AI213" t="s">
        <v>938</v>
      </c>
      <c r="AJ213">
        <v>14</v>
      </c>
    </row>
    <row r="214" spans="30:36" x14ac:dyDescent="0.2">
      <c r="AD214" t="s">
        <v>1012</v>
      </c>
      <c r="AI214" t="s">
        <v>1012</v>
      </c>
      <c r="AJ214">
        <v>14</v>
      </c>
    </row>
    <row r="215" spans="30:36" x14ac:dyDescent="0.2">
      <c r="AD215" t="s">
        <v>948</v>
      </c>
      <c r="AI215" t="s">
        <v>948</v>
      </c>
      <c r="AJ215">
        <v>13</v>
      </c>
    </row>
    <row r="216" spans="30:36" x14ac:dyDescent="0.2">
      <c r="AD216" t="s">
        <v>953</v>
      </c>
      <c r="AI216" t="s">
        <v>953</v>
      </c>
      <c r="AJ216">
        <v>12</v>
      </c>
    </row>
    <row r="217" spans="30:36" x14ac:dyDescent="0.2">
      <c r="AD217" t="s">
        <v>1308</v>
      </c>
      <c r="AI217" t="s">
        <v>1308</v>
      </c>
      <c r="AJ217">
        <v>50</v>
      </c>
    </row>
    <row r="218" spans="30:36" x14ac:dyDescent="0.2">
      <c r="AD218" t="s">
        <v>1011</v>
      </c>
      <c r="AI218" t="s">
        <v>1011</v>
      </c>
      <c r="AJ218">
        <v>36</v>
      </c>
    </row>
    <row r="219" spans="30:36" x14ac:dyDescent="0.2">
      <c r="AD219" t="s">
        <v>939</v>
      </c>
      <c r="AI219" t="s">
        <v>939</v>
      </c>
      <c r="AJ219">
        <v>30</v>
      </c>
    </row>
    <row r="220" spans="30:36" x14ac:dyDescent="0.2">
      <c r="AD220" t="s">
        <v>1046</v>
      </c>
      <c r="AI220" t="s">
        <v>1046</v>
      </c>
      <c r="AJ220">
        <v>24</v>
      </c>
    </row>
    <row r="221" spans="30:36" x14ac:dyDescent="0.2">
      <c r="AD221" t="s">
        <v>1021</v>
      </c>
      <c r="AI221" t="s">
        <v>1021</v>
      </c>
      <c r="AJ221">
        <v>22</v>
      </c>
    </row>
    <row r="222" spans="30:36" x14ac:dyDescent="0.2">
      <c r="AD222" t="s">
        <v>942</v>
      </c>
      <c r="AI222" t="s">
        <v>942</v>
      </c>
      <c r="AJ222">
        <v>20</v>
      </c>
    </row>
    <row r="223" spans="30:36" x14ac:dyDescent="0.2">
      <c r="AD223" t="s">
        <v>947</v>
      </c>
      <c r="AI223" t="s">
        <v>947</v>
      </c>
      <c r="AJ223">
        <v>19</v>
      </c>
    </row>
    <row r="224" spans="30:36" x14ac:dyDescent="0.2">
      <c r="AD224" t="s">
        <v>1022</v>
      </c>
      <c r="AI224" t="s">
        <v>1022</v>
      </c>
      <c r="AJ224">
        <v>18</v>
      </c>
    </row>
    <row r="225" spans="30:36" x14ac:dyDescent="0.2">
      <c r="AD225" t="s">
        <v>1068</v>
      </c>
      <c r="AI225" t="s">
        <v>1068</v>
      </c>
      <c r="AJ225">
        <v>17</v>
      </c>
    </row>
    <row r="226" spans="30:36" x14ac:dyDescent="0.2">
      <c r="AD226" t="s">
        <v>937</v>
      </c>
      <c r="AI226" t="s">
        <v>937</v>
      </c>
      <c r="AJ226">
        <v>17</v>
      </c>
    </row>
    <row r="227" spans="30:36" x14ac:dyDescent="0.2">
      <c r="AD227" t="s">
        <v>1054</v>
      </c>
      <c r="AI227" t="s">
        <v>1054</v>
      </c>
      <c r="AJ227">
        <v>17</v>
      </c>
    </row>
    <row r="228" spans="30:36" x14ac:dyDescent="0.2">
      <c r="AD228" t="s">
        <v>772</v>
      </c>
      <c r="AI228" t="s">
        <v>772</v>
      </c>
      <c r="AJ228">
        <v>17</v>
      </c>
    </row>
    <row r="229" spans="30:36" x14ac:dyDescent="0.2">
      <c r="AD229" t="s">
        <v>1036</v>
      </c>
      <c r="AI229" t="s">
        <v>1036</v>
      </c>
      <c r="AJ229">
        <v>16</v>
      </c>
    </row>
    <row r="230" spans="30:36" x14ac:dyDescent="0.2">
      <c r="AD230" t="s">
        <v>1032</v>
      </c>
      <c r="AI230" t="s">
        <v>1032</v>
      </c>
      <c r="AJ230">
        <v>16</v>
      </c>
    </row>
    <row r="231" spans="30:36" x14ac:dyDescent="0.2">
      <c r="AD231" t="s">
        <v>940</v>
      </c>
      <c r="AI231" t="s">
        <v>940</v>
      </c>
      <c r="AJ231">
        <v>15</v>
      </c>
    </row>
    <row r="232" spans="30:36" x14ac:dyDescent="0.2">
      <c r="AD232" t="s">
        <v>946</v>
      </c>
      <c r="AI232" t="s">
        <v>946</v>
      </c>
      <c r="AJ232">
        <v>14</v>
      </c>
    </row>
    <row r="233" spans="30:36" x14ac:dyDescent="0.2">
      <c r="AD233" t="s">
        <v>938</v>
      </c>
      <c r="AI233" t="s">
        <v>938</v>
      </c>
      <c r="AJ233">
        <v>14</v>
      </c>
    </row>
    <row r="234" spans="30:36" x14ac:dyDescent="0.2">
      <c r="AD234" t="s">
        <v>1012</v>
      </c>
      <c r="AI234" t="s">
        <v>1012</v>
      </c>
      <c r="AJ234">
        <v>14</v>
      </c>
    </row>
    <row r="235" spans="30:36" x14ac:dyDescent="0.2">
      <c r="AD235" t="s">
        <v>948</v>
      </c>
      <c r="AI235" t="s">
        <v>948</v>
      </c>
      <c r="AJ235">
        <v>13</v>
      </c>
    </row>
    <row r="236" spans="30:36" x14ac:dyDescent="0.2">
      <c r="AD236" t="s">
        <v>953</v>
      </c>
      <c r="AI236" t="s">
        <v>953</v>
      </c>
      <c r="AJ236">
        <v>12</v>
      </c>
    </row>
    <row r="237" spans="30:36" x14ac:dyDescent="0.2">
      <c r="AD237" t="s">
        <v>940</v>
      </c>
      <c r="AI237" t="s">
        <v>940</v>
      </c>
      <c r="AJ237">
        <v>26</v>
      </c>
    </row>
    <row r="238" spans="30:36" x14ac:dyDescent="0.2">
      <c r="AD238" t="s">
        <v>939</v>
      </c>
      <c r="AI238" t="s">
        <v>939</v>
      </c>
      <c r="AJ238">
        <v>25</v>
      </c>
    </row>
    <row r="239" spans="30:36" x14ac:dyDescent="0.2">
      <c r="AD239" t="s">
        <v>1054</v>
      </c>
      <c r="AI239" t="s">
        <v>1054</v>
      </c>
      <c r="AJ239">
        <v>23</v>
      </c>
    </row>
    <row r="240" spans="30:36" x14ac:dyDescent="0.2">
      <c r="AD240" t="s">
        <v>937</v>
      </c>
      <c r="AI240" t="s">
        <v>937</v>
      </c>
      <c r="AJ240">
        <v>21</v>
      </c>
    </row>
    <row r="241" spans="30:36" x14ac:dyDescent="0.2">
      <c r="AD241" t="s">
        <v>1011</v>
      </c>
      <c r="AI241" t="s">
        <v>1011</v>
      </c>
      <c r="AJ241">
        <v>18</v>
      </c>
    </row>
    <row r="242" spans="30:36" x14ac:dyDescent="0.2">
      <c r="AD242" t="s">
        <v>953</v>
      </c>
      <c r="AI242" t="s">
        <v>953</v>
      </c>
      <c r="AJ242">
        <v>18</v>
      </c>
    </row>
    <row r="243" spans="30:36" x14ac:dyDescent="0.2">
      <c r="AD243" t="s">
        <v>772</v>
      </c>
      <c r="AI243" t="s">
        <v>772</v>
      </c>
      <c r="AJ243">
        <v>18</v>
      </c>
    </row>
    <row r="244" spans="30:36" x14ac:dyDescent="0.2">
      <c r="AD244" t="s">
        <v>1021</v>
      </c>
      <c r="AI244" t="s">
        <v>1021</v>
      </c>
      <c r="AJ244">
        <v>17</v>
      </c>
    </row>
    <row r="245" spans="30:36" x14ac:dyDescent="0.2">
      <c r="AD245" t="s">
        <v>942</v>
      </c>
      <c r="AI245" t="s">
        <v>942</v>
      </c>
      <c r="AJ245">
        <v>17</v>
      </c>
    </row>
    <row r="246" spans="30:36" x14ac:dyDescent="0.2">
      <c r="AD246" t="s">
        <v>1012</v>
      </c>
      <c r="AI246" t="s">
        <v>1012</v>
      </c>
      <c r="AJ246">
        <v>16</v>
      </c>
    </row>
    <row r="247" spans="30:36" x14ac:dyDescent="0.2">
      <c r="AD247" t="s">
        <v>941</v>
      </c>
      <c r="AI247" t="s">
        <v>941</v>
      </c>
      <c r="AJ247">
        <v>15</v>
      </c>
    </row>
    <row r="248" spans="30:36" x14ac:dyDescent="0.2">
      <c r="AD248" t="s">
        <v>946</v>
      </c>
      <c r="AI248" t="s">
        <v>946</v>
      </c>
      <c r="AJ248">
        <v>15</v>
      </c>
    </row>
    <row r="249" spans="30:36" x14ac:dyDescent="0.2">
      <c r="AD249" t="s">
        <v>1068</v>
      </c>
      <c r="AI249" t="s">
        <v>1068</v>
      </c>
      <c r="AJ249">
        <v>14</v>
      </c>
    </row>
    <row r="250" spans="30:36" x14ac:dyDescent="0.2">
      <c r="AD250" t="s">
        <v>1046</v>
      </c>
      <c r="AI250" t="s">
        <v>1046</v>
      </c>
      <c r="AJ250">
        <v>13</v>
      </c>
    </row>
    <row r="251" spans="30:36" x14ac:dyDescent="0.2">
      <c r="AD251" t="s">
        <v>1003</v>
      </c>
      <c r="AI251" t="s">
        <v>1003</v>
      </c>
      <c r="AJ251">
        <v>12</v>
      </c>
    </row>
    <row r="252" spans="30:36" x14ac:dyDescent="0.2">
      <c r="AD252" t="s">
        <v>1019</v>
      </c>
      <c r="AI252" t="s">
        <v>1019</v>
      </c>
      <c r="AJ252">
        <v>12</v>
      </c>
    </row>
    <row r="253" spans="30:36" x14ac:dyDescent="0.2">
      <c r="AD253" t="s">
        <v>1022</v>
      </c>
      <c r="AI253" t="s">
        <v>1022</v>
      </c>
      <c r="AJ253">
        <v>11</v>
      </c>
    </row>
    <row r="254" spans="30:36" x14ac:dyDescent="0.2">
      <c r="AD254" t="s">
        <v>1032</v>
      </c>
      <c r="AI254" t="s">
        <v>1032</v>
      </c>
      <c r="AJ254">
        <v>11</v>
      </c>
    </row>
    <row r="255" spans="30:36" x14ac:dyDescent="0.2">
      <c r="AD255" t="s">
        <v>947</v>
      </c>
      <c r="AI255" t="s">
        <v>947</v>
      </c>
      <c r="AJ255">
        <v>10</v>
      </c>
    </row>
    <row r="256" spans="30:36" x14ac:dyDescent="0.2">
      <c r="AD256" t="s">
        <v>948</v>
      </c>
      <c r="AI256" t="s">
        <v>948</v>
      </c>
      <c r="AJ256">
        <v>9</v>
      </c>
    </row>
    <row r="257" spans="30:36" x14ac:dyDescent="0.2">
      <c r="AD257" t="s">
        <v>1022</v>
      </c>
      <c r="AI257" t="s">
        <v>1022</v>
      </c>
      <c r="AJ257">
        <v>17</v>
      </c>
    </row>
    <row r="258" spans="30:36" x14ac:dyDescent="0.2">
      <c r="AD258" t="s">
        <v>940</v>
      </c>
      <c r="AI258" t="s">
        <v>940</v>
      </c>
      <c r="AJ258">
        <v>17</v>
      </c>
    </row>
    <row r="259" spans="30:36" x14ac:dyDescent="0.2">
      <c r="AD259" t="s">
        <v>1012</v>
      </c>
      <c r="AI259" t="s">
        <v>1012</v>
      </c>
      <c r="AJ259">
        <v>14</v>
      </c>
    </row>
    <row r="260" spans="30:36" x14ac:dyDescent="0.2">
      <c r="AD260" t="s">
        <v>772</v>
      </c>
      <c r="AI260" t="s">
        <v>772</v>
      </c>
      <c r="AJ260">
        <v>13</v>
      </c>
    </row>
    <row r="261" spans="30:36" x14ac:dyDescent="0.2">
      <c r="AD261" t="s">
        <v>1046</v>
      </c>
      <c r="AI261" t="s">
        <v>1046</v>
      </c>
      <c r="AJ261">
        <v>12</v>
      </c>
    </row>
    <row r="262" spans="30:36" x14ac:dyDescent="0.2">
      <c r="AD262" t="s">
        <v>1019</v>
      </c>
      <c r="AI262" t="s">
        <v>1019</v>
      </c>
      <c r="AJ262">
        <v>11</v>
      </c>
    </row>
    <row r="263" spans="30:36" x14ac:dyDescent="0.2">
      <c r="AD263" t="s">
        <v>1029</v>
      </c>
      <c r="AI263" t="s">
        <v>1029</v>
      </c>
      <c r="AJ263">
        <v>10</v>
      </c>
    </row>
    <row r="264" spans="30:36" x14ac:dyDescent="0.2">
      <c r="AD264" t="s">
        <v>937</v>
      </c>
      <c r="AI264" t="s">
        <v>937</v>
      </c>
      <c r="AJ264">
        <v>10</v>
      </c>
    </row>
    <row r="265" spans="30:36" x14ac:dyDescent="0.2">
      <c r="AD265" t="s">
        <v>1054</v>
      </c>
      <c r="AI265" t="s">
        <v>1054</v>
      </c>
      <c r="AJ265">
        <v>10</v>
      </c>
    </row>
    <row r="266" spans="30:36" x14ac:dyDescent="0.2">
      <c r="AD266" t="s">
        <v>943</v>
      </c>
      <c r="AI266" t="s">
        <v>943</v>
      </c>
      <c r="AJ266">
        <v>10</v>
      </c>
    </row>
    <row r="267" spans="30:36" x14ac:dyDescent="0.2">
      <c r="AD267" t="s">
        <v>1011</v>
      </c>
      <c r="AI267" t="s">
        <v>1011</v>
      </c>
      <c r="AJ267">
        <v>9</v>
      </c>
    </row>
    <row r="268" spans="30:36" x14ac:dyDescent="0.2">
      <c r="AD268" t="s">
        <v>992</v>
      </c>
      <c r="AI268" t="s">
        <v>992</v>
      </c>
      <c r="AJ268">
        <v>9</v>
      </c>
    </row>
    <row r="269" spans="30:36" x14ac:dyDescent="0.2">
      <c r="AD269" t="s">
        <v>956</v>
      </c>
      <c r="AI269" t="s">
        <v>956</v>
      </c>
      <c r="AJ269">
        <v>8</v>
      </c>
    </row>
    <row r="270" spans="30:36" x14ac:dyDescent="0.2">
      <c r="AD270" t="s">
        <v>1075</v>
      </c>
      <c r="AI270" t="s">
        <v>1075</v>
      </c>
      <c r="AJ270">
        <v>8</v>
      </c>
    </row>
    <row r="271" spans="30:36" x14ac:dyDescent="0.2">
      <c r="AD271" t="s">
        <v>953</v>
      </c>
      <c r="AI271" t="s">
        <v>953</v>
      </c>
      <c r="AJ271">
        <v>8</v>
      </c>
    </row>
    <row r="272" spans="30:36" x14ac:dyDescent="0.2">
      <c r="AD272" t="s">
        <v>954</v>
      </c>
      <c r="AI272" t="s">
        <v>954</v>
      </c>
      <c r="AJ272">
        <v>7</v>
      </c>
    </row>
    <row r="273" spans="30:36" x14ac:dyDescent="0.2">
      <c r="AD273" t="s">
        <v>1021</v>
      </c>
      <c r="AI273" t="s">
        <v>1021</v>
      </c>
      <c r="AJ273">
        <v>7</v>
      </c>
    </row>
    <row r="274" spans="30:36" x14ac:dyDescent="0.2">
      <c r="AD274" t="s">
        <v>961</v>
      </c>
      <c r="AI274" t="s">
        <v>961</v>
      </c>
      <c r="AJ274">
        <v>6</v>
      </c>
    </row>
    <row r="275" spans="30:36" x14ac:dyDescent="0.2">
      <c r="AD275" t="s">
        <v>947</v>
      </c>
      <c r="AI275" t="s">
        <v>947</v>
      </c>
      <c r="AJ275">
        <v>6</v>
      </c>
    </row>
    <row r="276" spans="30:36" x14ac:dyDescent="0.2">
      <c r="AD276" t="s">
        <v>967</v>
      </c>
      <c r="AI276" t="s">
        <v>967</v>
      </c>
      <c r="AJ276">
        <v>6</v>
      </c>
    </row>
    <row r="277" spans="30:36" x14ac:dyDescent="0.2">
      <c r="AD277" t="s">
        <v>1011</v>
      </c>
      <c r="AI277" t="s">
        <v>1011</v>
      </c>
      <c r="AJ277">
        <v>37</v>
      </c>
    </row>
    <row r="278" spans="30:36" x14ac:dyDescent="0.2">
      <c r="AD278" t="s">
        <v>967</v>
      </c>
      <c r="AI278" t="s">
        <v>967</v>
      </c>
      <c r="AJ278">
        <v>26</v>
      </c>
    </row>
    <row r="279" spans="30:36" x14ac:dyDescent="0.2">
      <c r="AD279" t="s">
        <v>940</v>
      </c>
      <c r="AI279" t="s">
        <v>940</v>
      </c>
      <c r="AJ279">
        <v>21</v>
      </c>
    </row>
    <row r="280" spans="30:36" x14ac:dyDescent="0.2">
      <c r="AD280" t="s">
        <v>938</v>
      </c>
      <c r="AI280" t="s">
        <v>938</v>
      </c>
      <c r="AJ280">
        <v>20</v>
      </c>
    </row>
    <row r="281" spans="30:36" x14ac:dyDescent="0.2">
      <c r="AD281" t="s">
        <v>1046</v>
      </c>
      <c r="AI281" t="s">
        <v>1046</v>
      </c>
      <c r="AJ281">
        <v>18</v>
      </c>
    </row>
    <row r="282" spans="30:36" x14ac:dyDescent="0.2">
      <c r="AD282" t="s">
        <v>942</v>
      </c>
      <c r="AI282" t="s">
        <v>942</v>
      </c>
      <c r="AJ282">
        <v>17</v>
      </c>
    </row>
    <row r="283" spans="30:36" x14ac:dyDescent="0.2">
      <c r="AD283" t="s">
        <v>937</v>
      </c>
      <c r="AI283" t="s">
        <v>937</v>
      </c>
      <c r="AJ283">
        <v>17</v>
      </c>
    </row>
    <row r="284" spans="30:36" x14ac:dyDescent="0.2">
      <c r="AD284" t="s">
        <v>1060</v>
      </c>
      <c r="AI284" t="s">
        <v>1060</v>
      </c>
      <c r="AJ284">
        <v>16</v>
      </c>
    </row>
    <row r="285" spans="30:36" x14ac:dyDescent="0.2">
      <c r="AD285" t="s">
        <v>1012</v>
      </c>
      <c r="AI285" t="s">
        <v>1012</v>
      </c>
      <c r="AJ285">
        <v>16</v>
      </c>
    </row>
    <row r="286" spans="30:36" x14ac:dyDescent="0.2">
      <c r="AD286" t="s">
        <v>1005</v>
      </c>
      <c r="AI286" t="s">
        <v>1005</v>
      </c>
      <c r="AJ286">
        <v>15</v>
      </c>
    </row>
    <row r="287" spans="30:36" x14ac:dyDescent="0.2">
      <c r="AD287" t="s">
        <v>961</v>
      </c>
      <c r="AI287" t="s">
        <v>961</v>
      </c>
      <c r="AJ287">
        <v>14</v>
      </c>
    </row>
    <row r="288" spans="30:36" x14ac:dyDescent="0.2">
      <c r="AD288" t="s">
        <v>939</v>
      </c>
      <c r="AI288" t="s">
        <v>939</v>
      </c>
      <c r="AJ288">
        <v>14</v>
      </c>
    </row>
    <row r="289" spans="30:36" x14ac:dyDescent="0.2">
      <c r="AD289" t="s">
        <v>1036</v>
      </c>
      <c r="AI289" t="s">
        <v>1036</v>
      </c>
      <c r="AJ289">
        <v>13</v>
      </c>
    </row>
    <row r="290" spans="30:36" x14ac:dyDescent="0.2">
      <c r="AD290" t="s">
        <v>941</v>
      </c>
      <c r="AI290" t="s">
        <v>941</v>
      </c>
      <c r="AJ290">
        <v>13</v>
      </c>
    </row>
    <row r="291" spans="30:36" x14ac:dyDescent="0.2">
      <c r="AD291" t="s">
        <v>1068</v>
      </c>
      <c r="AI291" t="s">
        <v>1068</v>
      </c>
      <c r="AJ291">
        <v>12</v>
      </c>
    </row>
    <row r="292" spans="30:36" x14ac:dyDescent="0.2">
      <c r="AD292" t="s">
        <v>1032</v>
      </c>
      <c r="AI292" t="s">
        <v>1032</v>
      </c>
      <c r="AJ292">
        <v>12</v>
      </c>
    </row>
    <row r="293" spans="30:36" x14ac:dyDescent="0.2">
      <c r="AD293" t="s">
        <v>953</v>
      </c>
      <c r="AI293" t="s">
        <v>953</v>
      </c>
      <c r="AJ293">
        <v>12</v>
      </c>
    </row>
    <row r="294" spans="30:36" x14ac:dyDescent="0.2">
      <c r="AD294" t="s">
        <v>1021</v>
      </c>
      <c r="AI294" t="s">
        <v>1021</v>
      </c>
      <c r="AJ294">
        <v>12</v>
      </c>
    </row>
    <row r="295" spans="30:36" x14ac:dyDescent="0.2">
      <c r="AD295" t="s">
        <v>948</v>
      </c>
      <c r="AI295" t="s">
        <v>948</v>
      </c>
      <c r="AJ295">
        <v>11</v>
      </c>
    </row>
    <row r="296" spans="30:36" x14ac:dyDescent="0.2">
      <c r="AD296" t="s">
        <v>946</v>
      </c>
      <c r="AI296" t="s">
        <v>946</v>
      </c>
      <c r="AJ296">
        <v>11</v>
      </c>
    </row>
    <row r="297" spans="30:36" x14ac:dyDescent="0.2">
      <c r="AD297" t="s">
        <v>1316</v>
      </c>
      <c r="AI297" t="s">
        <v>1316</v>
      </c>
      <c r="AJ297">
        <v>38</v>
      </c>
    </row>
    <row r="298" spans="30:36" x14ac:dyDescent="0.2">
      <c r="AD298" t="s">
        <v>697</v>
      </c>
      <c r="AI298" t="s">
        <v>697</v>
      </c>
      <c r="AJ298">
        <v>32</v>
      </c>
    </row>
    <row r="299" spans="30:36" x14ac:dyDescent="0.2">
      <c r="AD299" t="s">
        <v>700</v>
      </c>
      <c r="AI299" t="s">
        <v>700</v>
      </c>
      <c r="AJ299">
        <v>31</v>
      </c>
    </row>
    <row r="300" spans="30:36" x14ac:dyDescent="0.2">
      <c r="AD300" t="s">
        <v>704</v>
      </c>
      <c r="AI300" t="s">
        <v>704</v>
      </c>
      <c r="AJ300">
        <v>27</v>
      </c>
    </row>
    <row r="301" spans="30:36" x14ac:dyDescent="0.2">
      <c r="AD301" t="s">
        <v>1317</v>
      </c>
      <c r="AI301" t="s">
        <v>1317</v>
      </c>
      <c r="AJ301">
        <v>27</v>
      </c>
    </row>
    <row r="302" spans="30:36" x14ac:dyDescent="0.2">
      <c r="AD302" t="s">
        <v>730</v>
      </c>
      <c r="AI302" t="s">
        <v>730</v>
      </c>
      <c r="AJ302">
        <v>25</v>
      </c>
    </row>
    <row r="303" spans="30:36" x14ac:dyDescent="0.2">
      <c r="AD303" t="s">
        <v>694</v>
      </c>
      <c r="AI303" t="s">
        <v>694</v>
      </c>
      <c r="AJ303">
        <v>23</v>
      </c>
    </row>
    <row r="304" spans="30:36" x14ac:dyDescent="0.2">
      <c r="AD304" t="s">
        <v>1318</v>
      </c>
      <c r="AI304" t="s">
        <v>1318</v>
      </c>
      <c r="AJ304">
        <v>23</v>
      </c>
    </row>
    <row r="305" spans="30:36" x14ac:dyDescent="0.2">
      <c r="AD305" t="s">
        <v>773</v>
      </c>
      <c r="AI305" t="s">
        <v>773</v>
      </c>
      <c r="AJ305">
        <v>22</v>
      </c>
    </row>
    <row r="306" spans="30:36" x14ac:dyDescent="0.2">
      <c r="AD306" t="s">
        <v>1162</v>
      </c>
      <c r="AI306" t="s">
        <v>1162</v>
      </c>
      <c r="AJ306">
        <v>21</v>
      </c>
    </row>
    <row r="307" spans="30:36" x14ac:dyDescent="0.2">
      <c r="AD307" t="s">
        <v>691</v>
      </c>
      <c r="AI307" t="s">
        <v>691</v>
      </c>
      <c r="AJ307">
        <v>19</v>
      </c>
    </row>
    <row r="308" spans="30:36" x14ac:dyDescent="0.2">
      <c r="AD308" t="s">
        <v>1319</v>
      </c>
      <c r="AI308" t="s">
        <v>1319</v>
      </c>
      <c r="AJ308">
        <v>19</v>
      </c>
    </row>
    <row r="309" spans="30:36" x14ac:dyDescent="0.2">
      <c r="AD309" t="s">
        <v>687</v>
      </c>
      <c r="AI309" t="s">
        <v>687</v>
      </c>
      <c r="AJ309">
        <v>18</v>
      </c>
    </row>
    <row r="310" spans="30:36" x14ac:dyDescent="0.2">
      <c r="AD310" t="s">
        <v>840</v>
      </c>
      <c r="AI310" t="s">
        <v>840</v>
      </c>
      <c r="AJ310">
        <v>17</v>
      </c>
    </row>
    <row r="311" spans="30:36" x14ac:dyDescent="0.2">
      <c r="AD311" t="s">
        <v>893</v>
      </c>
      <c r="AI311" t="s">
        <v>893</v>
      </c>
      <c r="AJ311">
        <v>17</v>
      </c>
    </row>
    <row r="312" spans="30:36" x14ac:dyDescent="0.2">
      <c r="AD312" t="s">
        <v>1320</v>
      </c>
      <c r="AI312" t="s">
        <v>1320</v>
      </c>
      <c r="AJ312">
        <v>17</v>
      </c>
    </row>
    <row r="313" spans="30:36" x14ac:dyDescent="0.2">
      <c r="AD313" t="s">
        <v>725</v>
      </c>
      <c r="AI313" t="s">
        <v>725</v>
      </c>
      <c r="AJ313">
        <v>16</v>
      </c>
    </row>
    <row r="314" spans="30:36" x14ac:dyDescent="0.2">
      <c r="AD314" t="s">
        <v>685</v>
      </c>
      <c r="AI314" t="s">
        <v>685</v>
      </c>
      <c r="AJ314">
        <v>16</v>
      </c>
    </row>
    <row r="315" spans="30:36" x14ac:dyDescent="0.2">
      <c r="AD315" t="s">
        <v>772</v>
      </c>
      <c r="AI315" t="s">
        <v>772</v>
      </c>
      <c r="AJ315">
        <v>16</v>
      </c>
    </row>
    <row r="316" spans="30:36" x14ac:dyDescent="0.2">
      <c r="AD316" t="s">
        <v>1321</v>
      </c>
      <c r="AI316" t="s">
        <v>1321</v>
      </c>
      <c r="AJ316">
        <v>14</v>
      </c>
    </row>
    <row r="317" spans="30:36" x14ac:dyDescent="0.2">
      <c r="AD317" t="s">
        <v>1305</v>
      </c>
      <c r="AI317" t="s">
        <v>1305</v>
      </c>
      <c r="AJ317">
        <v>36</v>
      </c>
    </row>
    <row r="318" spans="30:36" x14ac:dyDescent="0.2">
      <c r="AD318" t="s">
        <v>1011</v>
      </c>
      <c r="AI318" t="s">
        <v>1011</v>
      </c>
      <c r="AJ318">
        <v>33</v>
      </c>
    </row>
    <row r="319" spans="30:36" x14ac:dyDescent="0.2">
      <c r="AD319" t="s">
        <v>1012</v>
      </c>
      <c r="AI319" t="s">
        <v>1012</v>
      </c>
      <c r="AJ319">
        <v>31</v>
      </c>
    </row>
    <row r="320" spans="30:36" x14ac:dyDescent="0.2">
      <c r="AD320" t="s">
        <v>1005</v>
      </c>
      <c r="AI320" t="s">
        <v>1005</v>
      </c>
      <c r="AJ320">
        <v>30</v>
      </c>
    </row>
    <row r="321" spans="30:36" x14ac:dyDescent="0.2">
      <c r="AD321" t="s">
        <v>1046</v>
      </c>
      <c r="AI321" t="s">
        <v>1046</v>
      </c>
      <c r="AJ321">
        <v>27</v>
      </c>
    </row>
    <row r="322" spans="30:36" x14ac:dyDescent="0.2">
      <c r="AD322" t="s">
        <v>940</v>
      </c>
      <c r="AI322" t="s">
        <v>940</v>
      </c>
      <c r="AJ322">
        <v>25</v>
      </c>
    </row>
    <row r="323" spans="30:36" x14ac:dyDescent="0.2">
      <c r="AD323" t="s">
        <v>772</v>
      </c>
      <c r="AI323" t="s">
        <v>772</v>
      </c>
      <c r="AJ323">
        <v>25</v>
      </c>
    </row>
    <row r="324" spans="30:36" x14ac:dyDescent="0.2">
      <c r="AD324" t="s">
        <v>947</v>
      </c>
      <c r="AI324" t="s">
        <v>947</v>
      </c>
      <c r="AJ324">
        <v>22</v>
      </c>
    </row>
    <row r="325" spans="30:36" x14ac:dyDescent="0.2">
      <c r="AD325" t="s">
        <v>942</v>
      </c>
      <c r="AI325" t="s">
        <v>942</v>
      </c>
      <c r="AJ325">
        <v>20</v>
      </c>
    </row>
    <row r="326" spans="30:36" x14ac:dyDescent="0.2">
      <c r="AD326" t="s">
        <v>959</v>
      </c>
      <c r="AI326" t="s">
        <v>959</v>
      </c>
      <c r="AJ326">
        <v>18</v>
      </c>
    </row>
    <row r="327" spans="30:36" x14ac:dyDescent="0.2">
      <c r="AD327" t="s">
        <v>1021</v>
      </c>
      <c r="AI327" t="s">
        <v>1021</v>
      </c>
      <c r="AJ327">
        <v>18</v>
      </c>
    </row>
    <row r="328" spans="30:36" x14ac:dyDescent="0.2">
      <c r="AD328" t="s">
        <v>1006</v>
      </c>
      <c r="AI328" t="s">
        <v>1006</v>
      </c>
      <c r="AJ328">
        <v>15</v>
      </c>
    </row>
    <row r="329" spans="30:36" x14ac:dyDescent="0.2">
      <c r="AD329" t="s">
        <v>1054</v>
      </c>
      <c r="AI329" t="s">
        <v>1054</v>
      </c>
      <c r="AJ329">
        <v>15</v>
      </c>
    </row>
    <row r="330" spans="30:36" x14ac:dyDescent="0.2">
      <c r="AD330" t="s">
        <v>946</v>
      </c>
      <c r="AI330" t="s">
        <v>946</v>
      </c>
      <c r="AJ330">
        <v>15</v>
      </c>
    </row>
    <row r="331" spans="30:36" x14ac:dyDescent="0.2">
      <c r="AD331" t="s">
        <v>1036</v>
      </c>
      <c r="AI331" t="s">
        <v>1036</v>
      </c>
      <c r="AJ331">
        <v>15</v>
      </c>
    </row>
    <row r="332" spans="30:36" x14ac:dyDescent="0.2">
      <c r="AD332" t="s">
        <v>943</v>
      </c>
      <c r="AI332" t="s">
        <v>943</v>
      </c>
      <c r="AJ332">
        <v>14</v>
      </c>
    </row>
    <row r="333" spans="30:36" x14ac:dyDescent="0.2">
      <c r="AD333" t="s">
        <v>1029</v>
      </c>
      <c r="AI333" t="s">
        <v>1029</v>
      </c>
      <c r="AJ333">
        <v>14</v>
      </c>
    </row>
    <row r="334" spans="30:36" x14ac:dyDescent="0.2">
      <c r="AD334" t="s">
        <v>1060</v>
      </c>
      <c r="AI334" t="s">
        <v>1060</v>
      </c>
      <c r="AJ334">
        <v>13</v>
      </c>
    </row>
    <row r="335" spans="30:36" x14ac:dyDescent="0.2">
      <c r="AD335" t="s">
        <v>1022</v>
      </c>
      <c r="AI335" t="s">
        <v>1022</v>
      </c>
      <c r="AJ335">
        <v>13</v>
      </c>
    </row>
    <row r="336" spans="30:36" x14ac:dyDescent="0.2">
      <c r="AD336" t="s">
        <v>939</v>
      </c>
      <c r="AI336" t="s">
        <v>939</v>
      </c>
      <c r="AJ336">
        <v>13</v>
      </c>
    </row>
    <row r="337" spans="30:36" x14ac:dyDescent="0.2">
      <c r="AD337" t="s">
        <v>1011</v>
      </c>
      <c r="AI337" t="s">
        <v>1011</v>
      </c>
      <c r="AJ337">
        <v>45</v>
      </c>
    </row>
    <row r="338" spans="30:36" x14ac:dyDescent="0.2">
      <c r="AD338" t="s">
        <v>940</v>
      </c>
      <c r="AI338" t="s">
        <v>940</v>
      </c>
      <c r="AJ338">
        <v>41</v>
      </c>
    </row>
    <row r="339" spans="30:36" x14ac:dyDescent="0.2">
      <c r="AD339" t="s">
        <v>1012</v>
      </c>
      <c r="AI339" t="s">
        <v>1012</v>
      </c>
      <c r="AJ339">
        <v>30</v>
      </c>
    </row>
    <row r="340" spans="30:36" x14ac:dyDescent="0.2">
      <c r="AD340" t="s">
        <v>967</v>
      </c>
      <c r="AI340" t="s">
        <v>967</v>
      </c>
      <c r="AJ340">
        <v>27</v>
      </c>
    </row>
    <row r="341" spans="30:36" x14ac:dyDescent="0.2">
      <c r="AD341" t="s">
        <v>1054</v>
      </c>
      <c r="AI341" t="s">
        <v>1054</v>
      </c>
      <c r="AJ341">
        <v>26</v>
      </c>
    </row>
    <row r="342" spans="30:36" x14ac:dyDescent="0.2">
      <c r="AD342" t="s">
        <v>772</v>
      </c>
      <c r="AI342" t="s">
        <v>772</v>
      </c>
      <c r="AJ342">
        <v>24</v>
      </c>
    </row>
    <row r="343" spans="30:36" x14ac:dyDescent="0.2">
      <c r="AD343" t="s">
        <v>939</v>
      </c>
      <c r="AI343" t="s">
        <v>939</v>
      </c>
      <c r="AJ343">
        <v>24</v>
      </c>
    </row>
    <row r="344" spans="30:36" x14ac:dyDescent="0.2">
      <c r="AD344" t="s">
        <v>1046</v>
      </c>
      <c r="AI344" t="s">
        <v>1046</v>
      </c>
      <c r="AJ344">
        <v>24</v>
      </c>
    </row>
    <row r="345" spans="30:36" x14ac:dyDescent="0.2">
      <c r="AD345" t="s">
        <v>1021</v>
      </c>
      <c r="AI345" t="s">
        <v>1021</v>
      </c>
      <c r="AJ345">
        <v>23</v>
      </c>
    </row>
    <row r="346" spans="30:36" x14ac:dyDescent="0.2">
      <c r="AD346" t="s">
        <v>953</v>
      </c>
      <c r="AI346" t="s">
        <v>953</v>
      </c>
      <c r="AJ346">
        <v>22</v>
      </c>
    </row>
    <row r="347" spans="30:36" x14ac:dyDescent="0.2">
      <c r="AD347" t="s">
        <v>1019</v>
      </c>
      <c r="AI347" t="s">
        <v>1019</v>
      </c>
      <c r="AJ347">
        <v>20</v>
      </c>
    </row>
    <row r="348" spans="30:36" x14ac:dyDescent="0.2">
      <c r="AD348" t="s">
        <v>947</v>
      </c>
      <c r="AI348" t="s">
        <v>947</v>
      </c>
      <c r="AJ348">
        <v>16</v>
      </c>
    </row>
    <row r="349" spans="30:36" x14ac:dyDescent="0.2">
      <c r="AD349" t="s">
        <v>1068</v>
      </c>
      <c r="AI349" t="s">
        <v>1068</v>
      </c>
      <c r="AJ349">
        <v>15</v>
      </c>
    </row>
    <row r="350" spans="30:36" x14ac:dyDescent="0.2">
      <c r="AD350" t="s">
        <v>948</v>
      </c>
      <c r="AI350" t="s">
        <v>948</v>
      </c>
      <c r="AJ350">
        <v>14</v>
      </c>
    </row>
    <row r="351" spans="30:36" x14ac:dyDescent="0.2">
      <c r="AD351" t="s">
        <v>938</v>
      </c>
      <c r="AI351" t="s">
        <v>938</v>
      </c>
      <c r="AJ351">
        <v>14</v>
      </c>
    </row>
    <row r="352" spans="30:36" x14ac:dyDescent="0.2">
      <c r="AD352" t="s">
        <v>1015</v>
      </c>
      <c r="AI352" t="s">
        <v>1015</v>
      </c>
      <c r="AJ352">
        <v>14</v>
      </c>
    </row>
    <row r="353" spans="30:36" x14ac:dyDescent="0.2">
      <c r="AD353" t="s">
        <v>941</v>
      </c>
      <c r="AI353" t="s">
        <v>941</v>
      </c>
      <c r="AJ353">
        <v>13</v>
      </c>
    </row>
    <row r="354" spans="30:36" x14ac:dyDescent="0.2">
      <c r="AD354" t="s">
        <v>946</v>
      </c>
      <c r="AI354" t="s">
        <v>946</v>
      </c>
      <c r="AJ354">
        <v>12</v>
      </c>
    </row>
    <row r="355" spans="30:36" x14ac:dyDescent="0.2">
      <c r="AD355" t="s">
        <v>1205</v>
      </c>
      <c r="AI355" t="s">
        <v>1205</v>
      </c>
      <c r="AJ355">
        <v>12</v>
      </c>
    </row>
    <row r="356" spans="30:36" x14ac:dyDescent="0.2">
      <c r="AD356" t="s">
        <v>1022</v>
      </c>
      <c r="AI356" t="s">
        <v>1022</v>
      </c>
      <c r="AJ356">
        <v>11</v>
      </c>
    </row>
    <row r="357" spans="30:36" x14ac:dyDescent="0.2">
      <c r="AD357" t="s">
        <v>942</v>
      </c>
      <c r="AI357" t="s">
        <v>942</v>
      </c>
      <c r="AJ357">
        <v>24</v>
      </c>
    </row>
    <row r="358" spans="30:36" x14ac:dyDescent="0.2">
      <c r="AD358" t="s">
        <v>1011</v>
      </c>
      <c r="AI358" t="s">
        <v>1011</v>
      </c>
      <c r="AJ358">
        <v>24</v>
      </c>
    </row>
    <row r="359" spans="30:36" x14ac:dyDescent="0.2">
      <c r="AD359" t="s">
        <v>1005</v>
      </c>
      <c r="AI359" t="s">
        <v>1005</v>
      </c>
      <c r="AJ359">
        <v>22</v>
      </c>
    </row>
    <row r="360" spans="30:36" x14ac:dyDescent="0.2">
      <c r="AD360" t="s">
        <v>1046</v>
      </c>
      <c r="AI360" t="s">
        <v>1046</v>
      </c>
      <c r="AJ360">
        <v>21</v>
      </c>
    </row>
    <row r="361" spans="30:36" x14ac:dyDescent="0.2">
      <c r="AD361" t="s">
        <v>1068</v>
      </c>
      <c r="AI361" t="s">
        <v>1068</v>
      </c>
      <c r="AJ361">
        <v>20</v>
      </c>
    </row>
    <row r="362" spans="30:36" x14ac:dyDescent="0.2">
      <c r="AD362" t="s">
        <v>1074</v>
      </c>
      <c r="AI362" t="s">
        <v>1074</v>
      </c>
      <c r="AJ362">
        <v>19</v>
      </c>
    </row>
    <row r="363" spans="30:36" x14ac:dyDescent="0.2">
      <c r="AD363" t="s">
        <v>940</v>
      </c>
      <c r="AI363" t="s">
        <v>940</v>
      </c>
      <c r="AJ363">
        <v>19</v>
      </c>
    </row>
    <row r="364" spans="30:36" x14ac:dyDescent="0.2">
      <c r="AD364" t="s">
        <v>967</v>
      </c>
      <c r="AI364" t="s">
        <v>967</v>
      </c>
      <c r="AJ364">
        <v>18</v>
      </c>
    </row>
    <row r="365" spans="30:36" x14ac:dyDescent="0.2">
      <c r="AD365" t="s">
        <v>1032</v>
      </c>
      <c r="AI365" t="s">
        <v>1032</v>
      </c>
      <c r="AJ365">
        <v>17</v>
      </c>
    </row>
    <row r="366" spans="30:36" x14ac:dyDescent="0.2">
      <c r="AD366" t="s">
        <v>1021</v>
      </c>
      <c r="AI366" t="s">
        <v>1021</v>
      </c>
      <c r="AJ366">
        <v>17</v>
      </c>
    </row>
    <row r="367" spans="30:36" x14ac:dyDescent="0.2">
      <c r="AD367" t="s">
        <v>948</v>
      </c>
      <c r="AI367" t="s">
        <v>948</v>
      </c>
      <c r="AJ367">
        <v>16</v>
      </c>
    </row>
    <row r="368" spans="30:36" x14ac:dyDescent="0.2">
      <c r="AD368" t="s">
        <v>939</v>
      </c>
      <c r="AI368" t="s">
        <v>939</v>
      </c>
      <c r="AJ368">
        <v>16</v>
      </c>
    </row>
    <row r="369" spans="30:36" x14ac:dyDescent="0.2">
      <c r="AD369" t="s">
        <v>772</v>
      </c>
      <c r="AI369" t="s">
        <v>772</v>
      </c>
      <c r="AJ369">
        <v>15</v>
      </c>
    </row>
    <row r="370" spans="30:36" x14ac:dyDescent="0.2">
      <c r="AD370" t="s">
        <v>1054</v>
      </c>
      <c r="AI370" t="s">
        <v>1054</v>
      </c>
      <c r="AJ370">
        <v>14</v>
      </c>
    </row>
    <row r="371" spans="30:36" x14ac:dyDescent="0.2">
      <c r="AD371" t="s">
        <v>1019</v>
      </c>
      <c r="AI371" t="s">
        <v>1019</v>
      </c>
      <c r="AJ371">
        <v>14</v>
      </c>
    </row>
    <row r="372" spans="30:36" x14ac:dyDescent="0.2">
      <c r="AD372" t="s">
        <v>1012</v>
      </c>
      <c r="AI372" t="s">
        <v>1012</v>
      </c>
      <c r="AJ372">
        <v>14</v>
      </c>
    </row>
    <row r="373" spans="30:36" x14ac:dyDescent="0.2">
      <c r="AD373" t="s">
        <v>938</v>
      </c>
      <c r="AI373" t="s">
        <v>938</v>
      </c>
      <c r="AJ373">
        <v>13</v>
      </c>
    </row>
    <row r="374" spans="30:36" x14ac:dyDescent="0.2">
      <c r="AD374" t="s">
        <v>1022</v>
      </c>
      <c r="AI374" t="s">
        <v>1022</v>
      </c>
      <c r="AJ374">
        <v>13</v>
      </c>
    </row>
    <row r="375" spans="30:36" x14ac:dyDescent="0.2">
      <c r="AD375" t="s">
        <v>947</v>
      </c>
      <c r="AI375" t="s">
        <v>947</v>
      </c>
      <c r="AJ375">
        <v>13</v>
      </c>
    </row>
    <row r="376" spans="30:36" x14ac:dyDescent="0.2">
      <c r="AD376" t="s">
        <v>1018</v>
      </c>
      <c r="AI376" t="s">
        <v>1018</v>
      </c>
      <c r="AJ376">
        <v>13</v>
      </c>
    </row>
    <row r="377" spans="30:36" x14ac:dyDescent="0.2">
      <c r="AD377" t="s">
        <v>1059</v>
      </c>
      <c r="AI377" t="s">
        <v>1059</v>
      </c>
      <c r="AJ377">
        <v>23</v>
      </c>
    </row>
    <row r="378" spans="30:36" x14ac:dyDescent="0.2">
      <c r="AD378" t="s">
        <v>939</v>
      </c>
      <c r="AI378" t="s">
        <v>939</v>
      </c>
      <c r="AJ378">
        <v>21</v>
      </c>
    </row>
    <row r="379" spans="30:36" x14ac:dyDescent="0.2">
      <c r="AD379" t="s">
        <v>1011</v>
      </c>
      <c r="AI379" t="s">
        <v>1011</v>
      </c>
      <c r="AJ379">
        <v>21</v>
      </c>
    </row>
    <row r="380" spans="30:36" x14ac:dyDescent="0.2">
      <c r="AD380" t="s">
        <v>940</v>
      </c>
      <c r="AI380" t="s">
        <v>940</v>
      </c>
      <c r="AJ380">
        <v>17</v>
      </c>
    </row>
    <row r="381" spans="30:36" x14ac:dyDescent="0.2">
      <c r="AD381" t="s">
        <v>1046</v>
      </c>
      <c r="AI381" t="s">
        <v>1046</v>
      </c>
      <c r="AJ381">
        <v>15</v>
      </c>
    </row>
    <row r="382" spans="30:36" x14ac:dyDescent="0.2">
      <c r="AD382" t="s">
        <v>1205</v>
      </c>
      <c r="AI382" t="s">
        <v>1205</v>
      </c>
      <c r="AJ382">
        <v>13</v>
      </c>
    </row>
    <row r="383" spans="30:36" x14ac:dyDescent="0.2">
      <c r="AD383" t="s">
        <v>1015</v>
      </c>
      <c r="AI383" t="s">
        <v>1015</v>
      </c>
      <c r="AJ383">
        <v>13</v>
      </c>
    </row>
    <row r="384" spans="30:36" x14ac:dyDescent="0.2">
      <c r="AD384" t="s">
        <v>991</v>
      </c>
      <c r="AI384" t="s">
        <v>991</v>
      </c>
      <c r="AJ384">
        <v>13</v>
      </c>
    </row>
    <row r="385" spans="30:36" x14ac:dyDescent="0.2">
      <c r="AD385" t="s">
        <v>772</v>
      </c>
      <c r="AI385" t="s">
        <v>772</v>
      </c>
      <c r="AJ385">
        <v>13</v>
      </c>
    </row>
    <row r="386" spans="30:36" x14ac:dyDescent="0.2">
      <c r="AD386" t="s">
        <v>947</v>
      </c>
      <c r="AI386" t="s">
        <v>947</v>
      </c>
      <c r="AJ386">
        <v>12</v>
      </c>
    </row>
    <row r="387" spans="30:36" x14ac:dyDescent="0.2">
      <c r="AD387" t="s">
        <v>941</v>
      </c>
      <c r="AI387" t="s">
        <v>941</v>
      </c>
      <c r="AJ387">
        <v>11</v>
      </c>
    </row>
    <row r="388" spans="30:36" x14ac:dyDescent="0.2">
      <c r="AD388" t="s">
        <v>946</v>
      </c>
      <c r="AI388" t="s">
        <v>946</v>
      </c>
      <c r="AJ388">
        <v>11</v>
      </c>
    </row>
    <row r="389" spans="30:36" x14ac:dyDescent="0.2">
      <c r="AD389" t="s">
        <v>1012</v>
      </c>
      <c r="AI389" t="s">
        <v>1012</v>
      </c>
      <c r="AJ389">
        <v>11</v>
      </c>
    </row>
    <row r="390" spans="30:36" x14ac:dyDescent="0.2">
      <c r="AD390" t="s">
        <v>1022</v>
      </c>
      <c r="AI390" t="s">
        <v>1022</v>
      </c>
      <c r="AJ390">
        <v>10</v>
      </c>
    </row>
    <row r="391" spans="30:36" x14ac:dyDescent="0.2">
      <c r="AD391" t="s">
        <v>938</v>
      </c>
      <c r="AI391" t="s">
        <v>938</v>
      </c>
      <c r="AJ391">
        <v>8</v>
      </c>
    </row>
    <row r="392" spans="30:36" x14ac:dyDescent="0.2">
      <c r="AD392" t="s">
        <v>999</v>
      </c>
      <c r="AI392" t="s">
        <v>999</v>
      </c>
      <c r="AJ392">
        <v>8</v>
      </c>
    </row>
    <row r="393" spans="30:36" x14ac:dyDescent="0.2">
      <c r="AD393" t="s">
        <v>1060</v>
      </c>
      <c r="AI393" t="s">
        <v>1060</v>
      </c>
      <c r="AJ393">
        <v>8</v>
      </c>
    </row>
    <row r="394" spans="30:36" x14ac:dyDescent="0.2">
      <c r="AD394" t="s">
        <v>1054</v>
      </c>
      <c r="AI394" t="s">
        <v>1054</v>
      </c>
      <c r="AJ394">
        <v>8</v>
      </c>
    </row>
    <row r="395" spans="30:36" x14ac:dyDescent="0.2">
      <c r="AD395" t="s">
        <v>1005</v>
      </c>
      <c r="AI395" t="s">
        <v>1005</v>
      </c>
      <c r="AJ395">
        <v>7</v>
      </c>
    </row>
    <row r="396" spans="30:36" x14ac:dyDescent="0.2">
      <c r="AD396" t="s">
        <v>967</v>
      </c>
      <c r="AI396" t="s">
        <v>967</v>
      </c>
      <c r="AJ396">
        <v>7</v>
      </c>
    </row>
    <row r="397" spans="30:36" x14ac:dyDescent="0.2">
      <c r="AD397" t="s">
        <v>1012</v>
      </c>
      <c r="AI397" t="s">
        <v>1012</v>
      </c>
      <c r="AJ397">
        <v>26</v>
      </c>
    </row>
    <row r="398" spans="30:36" x14ac:dyDescent="0.2">
      <c r="AD398" t="s">
        <v>939</v>
      </c>
      <c r="AI398" t="s">
        <v>939</v>
      </c>
      <c r="AJ398">
        <v>20</v>
      </c>
    </row>
    <row r="399" spans="30:36" x14ac:dyDescent="0.2">
      <c r="AD399" t="s">
        <v>1205</v>
      </c>
      <c r="AI399" t="s">
        <v>1205</v>
      </c>
      <c r="AJ399">
        <v>19</v>
      </c>
    </row>
    <row r="400" spans="30:36" x14ac:dyDescent="0.2">
      <c r="AD400" t="s">
        <v>1011</v>
      </c>
      <c r="AI400" t="s">
        <v>1011</v>
      </c>
      <c r="AJ400">
        <v>12</v>
      </c>
    </row>
    <row r="401" spans="30:36" x14ac:dyDescent="0.2">
      <c r="AD401" t="s">
        <v>951</v>
      </c>
      <c r="AI401" t="s">
        <v>951</v>
      </c>
      <c r="AJ401">
        <v>11</v>
      </c>
    </row>
    <row r="402" spans="30:36" x14ac:dyDescent="0.2">
      <c r="AD402" t="s">
        <v>1046</v>
      </c>
      <c r="AI402" t="s">
        <v>1046</v>
      </c>
      <c r="AJ402">
        <v>11</v>
      </c>
    </row>
    <row r="403" spans="30:36" x14ac:dyDescent="0.2">
      <c r="AD403" t="s">
        <v>953</v>
      </c>
      <c r="AI403" t="s">
        <v>953</v>
      </c>
      <c r="AJ403">
        <v>10</v>
      </c>
    </row>
    <row r="404" spans="30:36" x14ac:dyDescent="0.2">
      <c r="AD404" t="s">
        <v>1054</v>
      </c>
      <c r="AI404" t="s">
        <v>1054</v>
      </c>
      <c r="AJ404">
        <v>10</v>
      </c>
    </row>
    <row r="405" spans="30:36" x14ac:dyDescent="0.2">
      <c r="AD405" t="s">
        <v>940</v>
      </c>
      <c r="AI405" t="s">
        <v>940</v>
      </c>
      <c r="AJ405">
        <v>10</v>
      </c>
    </row>
    <row r="406" spans="30:36" x14ac:dyDescent="0.2">
      <c r="AD406" t="s">
        <v>967</v>
      </c>
      <c r="AI406" t="s">
        <v>967</v>
      </c>
      <c r="AJ406">
        <v>10</v>
      </c>
    </row>
    <row r="407" spans="30:36" x14ac:dyDescent="0.2">
      <c r="AD407" t="s">
        <v>1018</v>
      </c>
      <c r="AI407" t="s">
        <v>1018</v>
      </c>
      <c r="AJ407">
        <v>10</v>
      </c>
    </row>
    <row r="408" spans="30:36" x14ac:dyDescent="0.2">
      <c r="AD408" t="s">
        <v>1074</v>
      </c>
      <c r="AI408" t="s">
        <v>1074</v>
      </c>
      <c r="AJ408">
        <v>9</v>
      </c>
    </row>
    <row r="409" spans="30:36" x14ac:dyDescent="0.2">
      <c r="AD409" t="s">
        <v>1068</v>
      </c>
      <c r="AI409" t="s">
        <v>1068</v>
      </c>
      <c r="AJ409">
        <v>9</v>
      </c>
    </row>
    <row r="410" spans="30:36" x14ac:dyDescent="0.2">
      <c r="AD410" t="s">
        <v>950</v>
      </c>
      <c r="AI410" t="s">
        <v>950</v>
      </c>
      <c r="AJ410">
        <v>9</v>
      </c>
    </row>
    <row r="411" spans="30:36" x14ac:dyDescent="0.2">
      <c r="AD411" t="s">
        <v>1036</v>
      </c>
      <c r="AI411" t="s">
        <v>1036</v>
      </c>
      <c r="AJ411">
        <v>9</v>
      </c>
    </row>
    <row r="412" spans="30:36" x14ac:dyDescent="0.2">
      <c r="AD412" t="s">
        <v>937</v>
      </c>
      <c r="AI412" t="s">
        <v>937</v>
      </c>
      <c r="AJ412">
        <v>9</v>
      </c>
    </row>
    <row r="413" spans="30:36" x14ac:dyDescent="0.2">
      <c r="AD413" t="s">
        <v>946</v>
      </c>
      <c r="AI413" t="s">
        <v>946</v>
      </c>
      <c r="AJ413">
        <v>8</v>
      </c>
    </row>
    <row r="414" spans="30:36" x14ac:dyDescent="0.2">
      <c r="AD414" t="s">
        <v>1022</v>
      </c>
      <c r="AI414" t="s">
        <v>1022</v>
      </c>
      <c r="AJ414">
        <v>8</v>
      </c>
    </row>
    <row r="415" spans="30:36" x14ac:dyDescent="0.2">
      <c r="AD415" t="s">
        <v>1038</v>
      </c>
      <c r="AI415" t="s">
        <v>1038</v>
      </c>
      <c r="AJ415">
        <v>8</v>
      </c>
    </row>
    <row r="416" spans="30:36" x14ac:dyDescent="0.2">
      <c r="AD416" t="s">
        <v>947</v>
      </c>
      <c r="AI416" t="s">
        <v>947</v>
      </c>
      <c r="AJ416">
        <v>7</v>
      </c>
    </row>
    <row r="417" spans="30:36" x14ac:dyDescent="0.2">
      <c r="AD417" t="s">
        <v>1011</v>
      </c>
      <c r="AI417" t="s">
        <v>1011</v>
      </c>
      <c r="AJ417">
        <v>43</v>
      </c>
    </row>
    <row r="418" spans="30:36" x14ac:dyDescent="0.2">
      <c r="AD418" t="s">
        <v>1046</v>
      </c>
      <c r="AI418" t="s">
        <v>1046</v>
      </c>
      <c r="AJ418">
        <v>37</v>
      </c>
    </row>
    <row r="419" spans="30:36" x14ac:dyDescent="0.2">
      <c r="AD419" t="s">
        <v>939</v>
      </c>
      <c r="AI419" t="s">
        <v>939</v>
      </c>
      <c r="AJ419">
        <v>36</v>
      </c>
    </row>
    <row r="420" spans="30:36" x14ac:dyDescent="0.2">
      <c r="AD420" t="s">
        <v>947</v>
      </c>
      <c r="AI420" t="s">
        <v>947</v>
      </c>
      <c r="AJ420">
        <v>30</v>
      </c>
    </row>
    <row r="421" spans="30:36" x14ac:dyDescent="0.2">
      <c r="AD421" t="s">
        <v>1012</v>
      </c>
      <c r="AI421" t="s">
        <v>1012</v>
      </c>
      <c r="AJ421">
        <v>28</v>
      </c>
    </row>
    <row r="422" spans="30:36" x14ac:dyDescent="0.2">
      <c r="AD422" t="s">
        <v>1005</v>
      </c>
      <c r="AI422" t="s">
        <v>1005</v>
      </c>
      <c r="AJ422">
        <v>28</v>
      </c>
    </row>
    <row r="423" spans="30:36" x14ac:dyDescent="0.2">
      <c r="AD423" t="s">
        <v>1322</v>
      </c>
      <c r="AI423" t="s">
        <v>1322</v>
      </c>
      <c r="AJ423">
        <v>27</v>
      </c>
    </row>
    <row r="424" spans="30:36" x14ac:dyDescent="0.2">
      <c r="AD424" t="s">
        <v>1323</v>
      </c>
      <c r="AI424" t="s">
        <v>1323</v>
      </c>
      <c r="AJ424">
        <v>26</v>
      </c>
    </row>
    <row r="425" spans="30:36" x14ac:dyDescent="0.2">
      <c r="AD425" t="s">
        <v>967</v>
      </c>
      <c r="AI425" t="s">
        <v>967</v>
      </c>
      <c r="AJ425">
        <v>25</v>
      </c>
    </row>
    <row r="426" spans="30:36" x14ac:dyDescent="0.2">
      <c r="AD426" t="s">
        <v>772</v>
      </c>
      <c r="AI426" t="s">
        <v>772</v>
      </c>
      <c r="AJ426">
        <v>24</v>
      </c>
    </row>
    <row r="427" spans="30:36" x14ac:dyDescent="0.2">
      <c r="AD427" t="s">
        <v>940</v>
      </c>
      <c r="AI427" t="s">
        <v>940</v>
      </c>
      <c r="AJ427">
        <v>22</v>
      </c>
    </row>
    <row r="428" spans="30:36" x14ac:dyDescent="0.2">
      <c r="AD428" t="s">
        <v>948</v>
      </c>
      <c r="AI428" t="s">
        <v>948</v>
      </c>
      <c r="AJ428">
        <v>18</v>
      </c>
    </row>
    <row r="429" spans="30:36" x14ac:dyDescent="0.2">
      <c r="AD429" t="s">
        <v>1019</v>
      </c>
      <c r="AI429" t="s">
        <v>1019</v>
      </c>
      <c r="AJ429">
        <v>18</v>
      </c>
    </row>
    <row r="430" spans="30:36" x14ac:dyDescent="0.2">
      <c r="AD430" t="s">
        <v>938</v>
      </c>
      <c r="AI430" t="s">
        <v>938</v>
      </c>
      <c r="AJ430">
        <v>17</v>
      </c>
    </row>
    <row r="431" spans="30:36" x14ac:dyDescent="0.2">
      <c r="AD431" t="s">
        <v>937</v>
      </c>
      <c r="AI431" t="s">
        <v>937</v>
      </c>
      <c r="AJ431">
        <v>17</v>
      </c>
    </row>
    <row r="432" spans="30:36" x14ac:dyDescent="0.2">
      <c r="AD432" t="s">
        <v>1022</v>
      </c>
      <c r="AI432" t="s">
        <v>1022</v>
      </c>
      <c r="AJ432">
        <v>17</v>
      </c>
    </row>
    <row r="433" spans="30:36" x14ac:dyDescent="0.2">
      <c r="AD433" t="s">
        <v>946</v>
      </c>
      <c r="AI433" t="s">
        <v>946</v>
      </c>
      <c r="AJ433">
        <v>17</v>
      </c>
    </row>
    <row r="434" spans="30:36" x14ac:dyDescent="0.2">
      <c r="AD434" t="s">
        <v>942</v>
      </c>
      <c r="AI434" t="s">
        <v>942</v>
      </c>
      <c r="AJ434">
        <v>16</v>
      </c>
    </row>
    <row r="435" spans="30:36" x14ac:dyDescent="0.2">
      <c r="AD435" t="s">
        <v>957</v>
      </c>
      <c r="AI435" t="s">
        <v>957</v>
      </c>
      <c r="AJ435">
        <v>15</v>
      </c>
    </row>
    <row r="436" spans="30:36" x14ac:dyDescent="0.2">
      <c r="AD436" t="s">
        <v>1068</v>
      </c>
      <c r="AI436" t="s">
        <v>1068</v>
      </c>
      <c r="AJ436">
        <v>15</v>
      </c>
    </row>
    <row r="437" spans="30:36" x14ac:dyDescent="0.2">
      <c r="AD437" t="s">
        <v>939</v>
      </c>
      <c r="AI437" t="s">
        <v>939</v>
      </c>
      <c r="AJ437">
        <v>48</v>
      </c>
    </row>
    <row r="438" spans="30:36" x14ac:dyDescent="0.2">
      <c r="AD438" t="s">
        <v>1046</v>
      </c>
      <c r="AI438" t="s">
        <v>1046</v>
      </c>
      <c r="AJ438">
        <v>35</v>
      </c>
    </row>
    <row r="439" spans="30:36" x14ac:dyDescent="0.2">
      <c r="AD439" t="s">
        <v>1015</v>
      </c>
      <c r="AI439" t="s">
        <v>1015</v>
      </c>
      <c r="AJ439">
        <v>30</v>
      </c>
    </row>
    <row r="440" spans="30:36" x14ac:dyDescent="0.2">
      <c r="AD440" t="s">
        <v>940</v>
      </c>
      <c r="AI440" t="s">
        <v>940</v>
      </c>
      <c r="AJ440">
        <v>29</v>
      </c>
    </row>
    <row r="441" spans="30:36" x14ac:dyDescent="0.2">
      <c r="AD441" t="s">
        <v>942</v>
      </c>
      <c r="AI441" t="s">
        <v>942</v>
      </c>
      <c r="AJ441">
        <v>27</v>
      </c>
    </row>
    <row r="442" spans="30:36" x14ac:dyDescent="0.2">
      <c r="AD442" t="s">
        <v>1011</v>
      </c>
      <c r="AI442" t="s">
        <v>1011</v>
      </c>
      <c r="AJ442">
        <v>26</v>
      </c>
    </row>
    <row r="443" spans="30:36" x14ac:dyDescent="0.2">
      <c r="AD443" t="s">
        <v>1022</v>
      </c>
      <c r="AI443" t="s">
        <v>1022</v>
      </c>
      <c r="AJ443">
        <v>25</v>
      </c>
    </row>
    <row r="444" spans="30:36" x14ac:dyDescent="0.2">
      <c r="AD444" t="s">
        <v>938</v>
      </c>
      <c r="AI444" t="s">
        <v>938</v>
      </c>
      <c r="AJ444">
        <v>23</v>
      </c>
    </row>
    <row r="445" spans="30:36" x14ac:dyDescent="0.2">
      <c r="AD445" t="s">
        <v>1036</v>
      </c>
      <c r="AI445" t="s">
        <v>1036</v>
      </c>
      <c r="AJ445">
        <v>22</v>
      </c>
    </row>
    <row r="446" spans="30:36" x14ac:dyDescent="0.2">
      <c r="AD446" t="s">
        <v>1205</v>
      </c>
      <c r="AI446" t="s">
        <v>1205</v>
      </c>
      <c r="AJ446">
        <v>22</v>
      </c>
    </row>
    <row r="447" spans="30:36" x14ac:dyDescent="0.2">
      <c r="AD447" t="s">
        <v>947</v>
      </c>
      <c r="AI447" t="s">
        <v>947</v>
      </c>
      <c r="AJ447">
        <v>22</v>
      </c>
    </row>
    <row r="448" spans="30:36" x14ac:dyDescent="0.2">
      <c r="AD448" t="s">
        <v>1060</v>
      </c>
      <c r="AI448" t="s">
        <v>1060</v>
      </c>
      <c r="AJ448">
        <v>20</v>
      </c>
    </row>
    <row r="449" spans="30:36" x14ac:dyDescent="0.2">
      <c r="AD449" t="s">
        <v>941</v>
      </c>
      <c r="AI449" t="s">
        <v>941</v>
      </c>
      <c r="AJ449">
        <v>20</v>
      </c>
    </row>
    <row r="450" spans="30:36" x14ac:dyDescent="0.2">
      <c r="AD450" t="s">
        <v>948</v>
      </c>
      <c r="AI450" t="s">
        <v>948</v>
      </c>
      <c r="AJ450">
        <v>18</v>
      </c>
    </row>
    <row r="451" spans="30:36" x14ac:dyDescent="0.2">
      <c r="AD451" t="s">
        <v>946</v>
      </c>
      <c r="AI451" t="s">
        <v>946</v>
      </c>
      <c r="AJ451">
        <v>16</v>
      </c>
    </row>
    <row r="452" spans="30:36" x14ac:dyDescent="0.2">
      <c r="AD452" t="s">
        <v>772</v>
      </c>
      <c r="AI452" t="s">
        <v>772</v>
      </c>
      <c r="AJ452">
        <v>16</v>
      </c>
    </row>
    <row r="453" spans="30:36" x14ac:dyDescent="0.2">
      <c r="AD453" t="s">
        <v>953</v>
      </c>
      <c r="AI453" t="s">
        <v>953</v>
      </c>
      <c r="AJ453">
        <v>15</v>
      </c>
    </row>
    <row r="454" spans="30:36" x14ac:dyDescent="0.2">
      <c r="AD454" t="s">
        <v>959</v>
      </c>
      <c r="AI454" t="s">
        <v>959</v>
      </c>
      <c r="AJ454">
        <v>15</v>
      </c>
    </row>
    <row r="455" spans="30:36" x14ac:dyDescent="0.2">
      <c r="AD455" t="s">
        <v>1054</v>
      </c>
      <c r="AI455" t="s">
        <v>1054</v>
      </c>
      <c r="AJ455">
        <v>15</v>
      </c>
    </row>
    <row r="456" spans="30:36" x14ac:dyDescent="0.2">
      <c r="AD456" t="s">
        <v>1012</v>
      </c>
      <c r="AI456" t="s">
        <v>1012</v>
      </c>
      <c r="AJ456">
        <v>15</v>
      </c>
    </row>
    <row r="457" spans="30:36" x14ac:dyDescent="0.2">
      <c r="AD457" t="s">
        <v>1012</v>
      </c>
      <c r="AI457" t="s">
        <v>1012</v>
      </c>
      <c r="AJ457">
        <v>43</v>
      </c>
    </row>
    <row r="458" spans="30:36" x14ac:dyDescent="0.2">
      <c r="AD458" t="s">
        <v>1011</v>
      </c>
      <c r="AI458" t="s">
        <v>1011</v>
      </c>
      <c r="AJ458">
        <v>37</v>
      </c>
    </row>
    <row r="459" spans="30:36" x14ac:dyDescent="0.2">
      <c r="AD459" t="s">
        <v>1054</v>
      </c>
      <c r="AI459" t="s">
        <v>1054</v>
      </c>
      <c r="AJ459">
        <v>34</v>
      </c>
    </row>
    <row r="460" spans="30:36" x14ac:dyDescent="0.2">
      <c r="AD460" t="s">
        <v>940</v>
      </c>
      <c r="AI460" t="s">
        <v>940</v>
      </c>
      <c r="AJ460">
        <v>34</v>
      </c>
    </row>
    <row r="461" spans="30:36" x14ac:dyDescent="0.2">
      <c r="AD461" t="s">
        <v>939</v>
      </c>
      <c r="AI461" t="s">
        <v>939</v>
      </c>
      <c r="AJ461">
        <v>26</v>
      </c>
    </row>
    <row r="462" spans="30:36" x14ac:dyDescent="0.2">
      <c r="AD462" t="s">
        <v>942</v>
      </c>
      <c r="AI462" t="s">
        <v>942</v>
      </c>
      <c r="AJ462">
        <v>26</v>
      </c>
    </row>
    <row r="463" spans="30:36" x14ac:dyDescent="0.2">
      <c r="AD463" t="s">
        <v>1046</v>
      </c>
      <c r="AI463" t="s">
        <v>1046</v>
      </c>
      <c r="AJ463">
        <v>22</v>
      </c>
    </row>
    <row r="464" spans="30:36" x14ac:dyDescent="0.2">
      <c r="AD464" t="s">
        <v>1068</v>
      </c>
      <c r="AI464" t="s">
        <v>1068</v>
      </c>
      <c r="AJ464">
        <v>22</v>
      </c>
    </row>
    <row r="465" spans="30:36" x14ac:dyDescent="0.2">
      <c r="AD465" t="s">
        <v>1036</v>
      </c>
      <c r="AI465" t="s">
        <v>1036</v>
      </c>
      <c r="AJ465">
        <v>21</v>
      </c>
    </row>
    <row r="466" spans="30:36" x14ac:dyDescent="0.2">
      <c r="AD466" t="s">
        <v>992</v>
      </c>
      <c r="AI466" t="s">
        <v>992</v>
      </c>
      <c r="AJ466">
        <v>20</v>
      </c>
    </row>
    <row r="467" spans="30:36" x14ac:dyDescent="0.2">
      <c r="AD467" t="s">
        <v>1323</v>
      </c>
      <c r="AI467" t="s">
        <v>1323</v>
      </c>
      <c r="AJ467">
        <v>20</v>
      </c>
    </row>
    <row r="468" spans="30:36" x14ac:dyDescent="0.2">
      <c r="AD468" t="s">
        <v>947</v>
      </c>
      <c r="AI468" t="s">
        <v>947</v>
      </c>
      <c r="AJ468">
        <v>19</v>
      </c>
    </row>
    <row r="469" spans="30:36" x14ac:dyDescent="0.2">
      <c r="AD469" t="s">
        <v>1019</v>
      </c>
      <c r="AI469" t="s">
        <v>1019</v>
      </c>
      <c r="AJ469">
        <v>18</v>
      </c>
    </row>
    <row r="470" spans="30:36" x14ac:dyDescent="0.2">
      <c r="AD470" t="s">
        <v>967</v>
      </c>
      <c r="AI470" t="s">
        <v>967</v>
      </c>
      <c r="AJ470">
        <v>18</v>
      </c>
    </row>
    <row r="471" spans="30:36" x14ac:dyDescent="0.2">
      <c r="AD471" t="s">
        <v>961</v>
      </c>
      <c r="AI471" t="s">
        <v>961</v>
      </c>
      <c r="AJ471">
        <v>18</v>
      </c>
    </row>
    <row r="472" spans="30:36" x14ac:dyDescent="0.2">
      <c r="AD472" t="s">
        <v>1005</v>
      </c>
      <c r="AI472" t="s">
        <v>1005</v>
      </c>
      <c r="AJ472">
        <v>18</v>
      </c>
    </row>
    <row r="473" spans="30:36" x14ac:dyDescent="0.2">
      <c r="AD473" t="s">
        <v>941</v>
      </c>
      <c r="AI473" t="s">
        <v>941</v>
      </c>
      <c r="AJ473">
        <v>18</v>
      </c>
    </row>
    <row r="474" spans="30:36" x14ac:dyDescent="0.2">
      <c r="AD474" t="s">
        <v>772</v>
      </c>
      <c r="AI474" t="s">
        <v>772</v>
      </c>
      <c r="AJ474">
        <v>16</v>
      </c>
    </row>
    <row r="475" spans="30:36" x14ac:dyDescent="0.2">
      <c r="AD475" t="s">
        <v>1018</v>
      </c>
      <c r="AI475" t="s">
        <v>1018</v>
      </c>
      <c r="AJ475">
        <v>15</v>
      </c>
    </row>
    <row r="476" spans="30:36" x14ac:dyDescent="0.2">
      <c r="AD476" t="s">
        <v>951</v>
      </c>
      <c r="AI476" t="s">
        <v>951</v>
      </c>
      <c r="AJ476">
        <v>14</v>
      </c>
    </row>
    <row r="477" spans="30:36" x14ac:dyDescent="0.2">
      <c r="AD477" t="s">
        <v>691</v>
      </c>
      <c r="AI477" t="s">
        <v>691</v>
      </c>
      <c r="AJ477">
        <v>32</v>
      </c>
    </row>
    <row r="478" spans="30:36" x14ac:dyDescent="0.2">
      <c r="AD478" t="s">
        <v>1011</v>
      </c>
      <c r="AI478" t="s">
        <v>1011</v>
      </c>
      <c r="AJ478">
        <v>32</v>
      </c>
    </row>
    <row r="479" spans="30:36" x14ac:dyDescent="0.2">
      <c r="AD479" t="s">
        <v>1022</v>
      </c>
      <c r="AI479" t="s">
        <v>1022</v>
      </c>
      <c r="AJ479">
        <v>27</v>
      </c>
    </row>
    <row r="480" spans="30:36" x14ac:dyDescent="0.2">
      <c r="AD480" t="s">
        <v>1036</v>
      </c>
      <c r="AI480" t="s">
        <v>1036</v>
      </c>
      <c r="AJ480">
        <v>26</v>
      </c>
    </row>
    <row r="481" spans="30:36" x14ac:dyDescent="0.2">
      <c r="AD481" t="s">
        <v>1038</v>
      </c>
      <c r="AI481" t="s">
        <v>1038</v>
      </c>
      <c r="AJ481">
        <v>26</v>
      </c>
    </row>
    <row r="482" spans="30:36" x14ac:dyDescent="0.2">
      <c r="AD482" t="s">
        <v>946</v>
      </c>
      <c r="AI482" t="s">
        <v>946</v>
      </c>
      <c r="AJ482">
        <v>23</v>
      </c>
    </row>
    <row r="483" spans="30:36" x14ac:dyDescent="0.2">
      <c r="AD483" t="s">
        <v>1054</v>
      </c>
      <c r="AI483" t="s">
        <v>1054</v>
      </c>
      <c r="AJ483">
        <v>23</v>
      </c>
    </row>
    <row r="484" spans="30:36" x14ac:dyDescent="0.2">
      <c r="AD484" t="s">
        <v>953</v>
      </c>
      <c r="AI484" t="s">
        <v>953</v>
      </c>
      <c r="AJ484">
        <v>22</v>
      </c>
    </row>
    <row r="485" spans="30:36" x14ac:dyDescent="0.2">
      <c r="AD485" t="s">
        <v>999</v>
      </c>
      <c r="AI485" t="s">
        <v>999</v>
      </c>
      <c r="AJ485">
        <v>22</v>
      </c>
    </row>
    <row r="486" spans="30:36" x14ac:dyDescent="0.2">
      <c r="AD486" t="s">
        <v>939</v>
      </c>
      <c r="AI486" t="s">
        <v>939</v>
      </c>
      <c r="AJ486">
        <v>20</v>
      </c>
    </row>
    <row r="487" spans="30:36" x14ac:dyDescent="0.2">
      <c r="AD487" t="s">
        <v>1068</v>
      </c>
      <c r="AI487" t="s">
        <v>1068</v>
      </c>
      <c r="AJ487">
        <v>19</v>
      </c>
    </row>
    <row r="488" spans="30:36" x14ac:dyDescent="0.2">
      <c r="AD488" t="s">
        <v>1015</v>
      </c>
      <c r="AI488" t="s">
        <v>1015</v>
      </c>
      <c r="AJ488">
        <v>19</v>
      </c>
    </row>
    <row r="489" spans="30:36" x14ac:dyDescent="0.2">
      <c r="AD489" t="s">
        <v>772</v>
      </c>
      <c r="AI489" t="s">
        <v>772</v>
      </c>
      <c r="AJ489">
        <v>17</v>
      </c>
    </row>
    <row r="490" spans="30:36" x14ac:dyDescent="0.2">
      <c r="AD490" t="s">
        <v>937</v>
      </c>
      <c r="AI490" t="s">
        <v>937</v>
      </c>
      <c r="AJ490">
        <v>17</v>
      </c>
    </row>
    <row r="491" spans="30:36" x14ac:dyDescent="0.2">
      <c r="AD491" t="s">
        <v>725</v>
      </c>
      <c r="AI491" t="s">
        <v>725</v>
      </c>
      <c r="AJ491">
        <v>17</v>
      </c>
    </row>
    <row r="492" spans="30:36" x14ac:dyDescent="0.2">
      <c r="AD492" t="s">
        <v>940</v>
      </c>
      <c r="AI492" t="s">
        <v>940</v>
      </c>
      <c r="AJ492">
        <v>17</v>
      </c>
    </row>
    <row r="493" spans="30:36" x14ac:dyDescent="0.2">
      <c r="AD493" t="s">
        <v>1005</v>
      </c>
      <c r="AI493" t="s">
        <v>1005</v>
      </c>
      <c r="AJ493">
        <v>17</v>
      </c>
    </row>
    <row r="494" spans="30:36" x14ac:dyDescent="0.2">
      <c r="AD494" t="s">
        <v>957</v>
      </c>
      <c r="AI494" t="s">
        <v>957</v>
      </c>
      <c r="AJ494">
        <v>16</v>
      </c>
    </row>
    <row r="495" spans="30:36" x14ac:dyDescent="0.2">
      <c r="AD495" t="s">
        <v>713</v>
      </c>
      <c r="AI495" t="s">
        <v>713</v>
      </c>
      <c r="AJ495">
        <v>16</v>
      </c>
    </row>
    <row r="496" spans="30:36" x14ac:dyDescent="0.2">
      <c r="AD496" t="s">
        <v>938</v>
      </c>
      <c r="AI496" t="s">
        <v>938</v>
      </c>
      <c r="AJ496">
        <v>15</v>
      </c>
    </row>
    <row r="497" spans="30:36" x14ac:dyDescent="0.2">
      <c r="AD497" t="s">
        <v>1011</v>
      </c>
      <c r="AI497" t="s">
        <v>1011</v>
      </c>
      <c r="AJ497">
        <v>32</v>
      </c>
    </row>
    <row r="498" spans="30:36" x14ac:dyDescent="0.2">
      <c r="AD498" t="s">
        <v>940</v>
      </c>
      <c r="AI498" t="s">
        <v>940</v>
      </c>
      <c r="AJ498">
        <v>27</v>
      </c>
    </row>
    <row r="499" spans="30:36" x14ac:dyDescent="0.2">
      <c r="AD499" t="s">
        <v>1022</v>
      </c>
      <c r="AI499" t="s">
        <v>1022</v>
      </c>
      <c r="AJ499">
        <v>26</v>
      </c>
    </row>
    <row r="500" spans="30:36" x14ac:dyDescent="0.2">
      <c r="AD500" t="s">
        <v>944</v>
      </c>
      <c r="AI500" t="s">
        <v>944</v>
      </c>
      <c r="AJ500">
        <v>24</v>
      </c>
    </row>
    <row r="501" spans="30:36" x14ac:dyDescent="0.2">
      <c r="AD501" t="s">
        <v>1068</v>
      </c>
      <c r="AI501" t="s">
        <v>1068</v>
      </c>
      <c r="AJ501">
        <v>21</v>
      </c>
    </row>
    <row r="502" spans="30:36" x14ac:dyDescent="0.2">
      <c r="AD502" t="s">
        <v>1005</v>
      </c>
      <c r="AI502" t="s">
        <v>1005</v>
      </c>
      <c r="AJ502">
        <v>20</v>
      </c>
    </row>
    <row r="503" spans="30:36" x14ac:dyDescent="0.2">
      <c r="AD503" t="s">
        <v>991</v>
      </c>
      <c r="AI503" t="s">
        <v>991</v>
      </c>
      <c r="AJ503">
        <v>18</v>
      </c>
    </row>
    <row r="504" spans="30:36" x14ac:dyDescent="0.2">
      <c r="AD504" t="s">
        <v>959</v>
      </c>
      <c r="AI504" t="s">
        <v>959</v>
      </c>
      <c r="AJ504">
        <v>17</v>
      </c>
    </row>
    <row r="505" spans="30:36" x14ac:dyDescent="0.2">
      <c r="AD505" t="s">
        <v>1046</v>
      </c>
      <c r="AI505" t="s">
        <v>1046</v>
      </c>
      <c r="AJ505">
        <v>17</v>
      </c>
    </row>
    <row r="506" spans="30:36" x14ac:dyDescent="0.2">
      <c r="AD506" t="s">
        <v>772</v>
      </c>
      <c r="AI506" t="s">
        <v>772</v>
      </c>
      <c r="AJ506">
        <v>16</v>
      </c>
    </row>
    <row r="507" spans="30:36" x14ac:dyDescent="0.2">
      <c r="AD507" t="s">
        <v>947</v>
      </c>
      <c r="AI507" t="s">
        <v>947</v>
      </c>
      <c r="AJ507">
        <v>16</v>
      </c>
    </row>
    <row r="508" spans="30:36" x14ac:dyDescent="0.2">
      <c r="AD508" t="s">
        <v>1060</v>
      </c>
      <c r="AI508" t="s">
        <v>1060</v>
      </c>
      <c r="AJ508">
        <v>16</v>
      </c>
    </row>
    <row r="509" spans="30:36" x14ac:dyDescent="0.2">
      <c r="AD509" t="s">
        <v>941</v>
      </c>
      <c r="AI509" t="s">
        <v>941</v>
      </c>
      <c r="AJ509">
        <v>16</v>
      </c>
    </row>
    <row r="510" spans="30:36" x14ac:dyDescent="0.2">
      <c r="AD510" t="s">
        <v>961</v>
      </c>
      <c r="AI510" t="s">
        <v>961</v>
      </c>
      <c r="AJ510">
        <v>14</v>
      </c>
    </row>
    <row r="511" spans="30:36" x14ac:dyDescent="0.2">
      <c r="AD511" t="s">
        <v>999</v>
      </c>
      <c r="AI511" t="s">
        <v>999</v>
      </c>
      <c r="AJ511">
        <v>14</v>
      </c>
    </row>
    <row r="512" spans="30:36" x14ac:dyDescent="0.2">
      <c r="AD512" t="s">
        <v>939</v>
      </c>
      <c r="AI512" t="s">
        <v>939</v>
      </c>
      <c r="AJ512">
        <v>14</v>
      </c>
    </row>
    <row r="513" spans="30:36" x14ac:dyDescent="0.2">
      <c r="AD513" t="s">
        <v>1102</v>
      </c>
      <c r="AI513" t="s">
        <v>1102</v>
      </c>
      <c r="AJ513">
        <v>14</v>
      </c>
    </row>
    <row r="514" spans="30:36" x14ac:dyDescent="0.2">
      <c r="AD514" t="s">
        <v>942</v>
      </c>
      <c r="AI514" t="s">
        <v>942</v>
      </c>
      <c r="AJ514">
        <v>14</v>
      </c>
    </row>
    <row r="515" spans="30:36" x14ac:dyDescent="0.2">
      <c r="AD515" t="s">
        <v>952</v>
      </c>
      <c r="AI515" t="s">
        <v>952</v>
      </c>
      <c r="AJ515">
        <v>14</v>
      </c>
    </row>
    <row r="516" spans="30:36" x14ac:dyDescent="0.2">
      <c r="AD516" t="s">
        <v>957</v>
      </c>
      <c r="AI516" t="s">
        <v>957</v>
      </c>
      <c r="AJ516">
        <v>13</v>
      </c>
    </row>
    <row r="517" spans="30:36" x14ac:dyDescent="0.2">
      <c r="AD517" t="s">
        <v>939</v>
      </c>
      <c r="AI517" t="s">
        <v>939</v>
      </c>
      <c r="AJ517">
        <v>25</v>
      </c>
    </row>
    <row r="518" spans="30:36" x14ac:dyDescent="0.2">
      <c r="AD518" t="s">
        <v>945</v>
      </c>
      <c r="AI518" t="s">
        <v>945</v>
      </c>
      <c r="AJ518">
        <v>23</v>
      </c>
    </row>
    <row r="519" spans="30:36" x14ac:dyDescent="0.2">
      <c r="AD519" t="s">
        <v>1054</v>
      </c>
      <c r="AI519" t="s">
        <v>1054</v>
      </c>
      <c r="AJ519">
        <v>20</v>
      </c>
    </row>
    <row r="520" spans="30:36" x14ac:dyDescent="0.2">
      <c r="AD520" t="s">
        <v>937</v>
      </c>
      <c r="AI520" t="s">
        <v>937</v>
      </c>
      <c r="AJ520">
        <v>19</v>
      </c>
    </row>
    <row r="521" spans="30:36" x14ac:dyDescent="0.2">
      <c r="AD521" t="s">
        <v>1011</v>
      </c>
      <c r="AI521" t="s">
        <v>1011</v>
      </c>
      <c r="AJ521">
        <v>19</v>
      </c>
    </row>
    <row r="522" spans="30:36" x14ac:dyDescent="0.2">
      <c r="AD522" t="s">
        <v>1060</v>
      </c>
      <c r="AI522" t="s">
        <v>1060</v>
      </c>
      <c r="AJ522">
        <v>18</v>
      </c>
    </row>
    <row r="523" spans="30:36" x14ac:dyDescent="0.2">
      <c r="AD523" t="s">
        <v>940</v>
      </c>
      <c r="AI523" t="s">
        <v>940</v>
      </c>
      <c r="AJ523">
        <v>16</v>
      </c>
    </row>
    <row r="524" spans="30:36" x14ac:dyDescent="0.2">
      <c r="AD524" t="s">
        <v>1005</v>
      </c>
      <c r="AI524" t="s">
        <v>1005</v>
      </c>
      <c r="AJ524">
        <v>14</v>
      </c>
    </row>
    <row r="525" spans="30:36" x14ac:dyDescent="0.2">
      <c r="AD525" t="s">
        <v>950</v>
      </c>
      <c r="AI525" t="s">
        <v>950</v>
      </c>
      <c r="AJ525">
        <v>13</v>
      </c>
    </row>
    <row r="526" spans="30:36" x14ac:dyDescent="0.2">
      <c r="AD526" t="s">
        <v>1027</v>
      </c>
      <c r="AI526" t="s">
        <v>1027</v>
      </c>
      <c r="AJ526">
        <v>13</v>
      </c>
    </row>
    <row r="527" spans="30:36" x14ac:dyDescent="0.2">
      <c r="AD527" t="s">
        <v>1323</v>
      </c>
      <c r="AI527" t="s">
        <v>1323</v>
      </c>
      <c r="AJ527">
        <v>13</v>
      </c>
    </row>
    <row r="528" spans="30:36" x14ac:dyDescent="0.2">
      <c r="AD528" t="s">
        <v>1012</v>
      </c>
      <c r="AI528" t="s">
        <v>1012</v>
      </c>
      <c r="AJ528">
        <v>12</v>
      </c>
    </row>
    <row r="529" spans="30:36" x14ac:dyDescent="0.2">
      <c r="AD529" t="s">
        <v>1019</v>
      </c>
      <c r="AI529" t="s">
        <v>1019</v>
      </c>
      <c r="AJ529">
        <v>12</v>
      </c>
    </row>
    <row r="530" spans="30:36" x14ac:dyDescent="0.2">
      <c r="AD530" t="s">
        <v>1068</v>
      </c>
      <c r="AI530" t="s">
        <v>1068</v>
      </c>
      <c r="AJ530">
        <v>11</v>
      </c>
    </row>
    <row r="531" spans="30:36" x14ac:dyDescent="0.2">
      <c r="AD531" t="s">
        <v>1033</v>
      </c>
      <c r="AI531" t="s">
        <v>1033</v>
      </c>
      <c r="AJ531">
        <v>11</v>
      </c>
    </row>
    <row r="532" spans="30:36" x14ac:dyDescent="0.2">
      <c r="AD532" t="s">
        <v>1029</v>
      </c>
      <c r="AI532" t="s">
        <v>1029</v>
      </c>
      <c r="AJ532">
        <v>11</v>
      </c>
    </row>
    <row r="533" spans="30:36" x14ac:dyDescent="0.2">
      <c r="AD533" t="s">
        <v>1032</v>
      </c>
      <c r="AI533" t="s">
        <v>1032</v>
      </c>
      <c r="AJ533">
        <v>10</v>
      </c>
    </row>
    <row r="534" spans="30:36" x14ac:dyDescent="0.2">
      <c r="AD534" t="s">
        <v>957</v>
      </c>
      <c r="AI534" t="s">
        <v>957</v>
      </c>
      <c r="AJ534">
        <v>10</v>
      </c>
    </row>
    <row r="535" spans="30:36" x14ac:dyDescent="0.2">
      <c r="AD535" t="s">
        <v>999</v>
      </c>
      <c r="AI535" t="s">
        <v>999</v>
      </c>
      <c r="AJ535">
        <v>10</v>
      </c>
    </row>
    <row r="536" spans="30:36" x14ac:dyDescent="0.2">
      <c r="AD536" t="s">
        <v>942</v>
      </c>
      <c r="AI536" t="s">
        <v>942</v>
      </c>
      <c r="AJ536">
        <v>10</v>
      </c>
    </row>
    <row r="537" spans="30:36" x14ac:dyDescent="0.2">
      <c r="AD537" t="s">
        <v>1054</v>
      </c>
      <c r="AI537" t="s">
        <v>1054</v>
      </c>
      <c r="AJ537">
        <v>23</v>
      </c>
    </row>
    <row r="538" spans="30:36" x14ac:dyDescent="0.2">
      <c r="AD538" t="s">
        <v>772</v>
      </c>
      <c r="AI538" t="s">
        <v>772</v>
      </c>
      <c r="AJ538">
        <v>19</v>
      </c>
    </row>
    <row r="539" spans="30:36" x14ac:dyDescent="0.2">
      <c r="AD539" t="s">
        <v>1110</v>
      </c>
      <c r="AI539" t="s">
        <v>1110</v>
      </c>
      <c r="AJ539">
        <v>18</v>
      </c>
    </row>
    <row r="540" spans="30:36" x14ac:dyDescent="0.2">
      <c r="AD540" t="s">
        <v>1022</v>
      </c>
      <c r="AI540" t="s">
        <v>1022</v>
      </c>
      <c r="AJ540">
        <v>13</v>
      </c>
    </row>
    <row r="541" spans="30:36" x14ac:dyDescent="0.2">
      <c r="AD541" t="s">
        <v>953</v>
      </c>
      <c r="AI541" t="s">
        <v>953</v>
      </c>
      <c r="AJ541">
        <v>12</v>
      </c>
    </row>
    <row r="542" spans="30:36" x14ac:dyDescent="0.2">
      <c r="AD542" t="s">
        <v>1205</v>
      </c>
      <c r="AI542" t="s">
        <v>1205</v>
      </c>
      <c r="AJ542">
        <v>12</v>
      </c>
    </row>
    <row r="543" spans="30:36" x14ac:dyDescent="0.2">
      <c r="AD543" t="s">
        <v>1046</v>
      </c>
      <c r="AI543" t="s">
        <v>1046</v>
      </c>
      <c r="AJ543">
        <v>12</v>
      </c>
    </row>
    <row r="544" spans="30:36" x14ac:dyDescent="0.2">
      <c r="AD544" t="s">
        <v>941</v>
      </c>
      <c r="AI544" t="s">
        <v>941</v>
      </c>
      <c r="AJ544">
        <v>12</v>
      </c>
    </row>
    <row r="545" spans="30:36" x14ac:dyDescent="0.2">
      <c r="AD545" t="s">
        <v>1015</v>
      </c>
      <c r="AI545" t="s">
        <v>1015</v>
      </c>
      <c r="AJ545">
        <v>11</v>
      </c>
    </row>
    <row r="546" spans="30:36" x14ac:dyDescent="0.2">
      <c r="AD546" t="s">
        <v>961</v>
      </c>
      <c r="AI546" t="s">
        <v>961</v>
      </c>
      <c r="AJ546">
        <v>11</v>
      </c>
    </row>
    <row r="547" spans="30:36" x14ac:dyDescent="0.2">
      <c r="AD547" t="s">
        <v>954</v>
      </c>
      <c r="AI547" t="s">
        <v>954</v>
      </c>
      <c r="AJ547">
        <v>10</v>
      </c>
    </row>
    <row r="548" spans="30:36" x14ac:dyDescent="0.2">
      <c r="AD548" t="s">
        <v>1011</v>
      </c>
      <c r="AI548" t="s">
        <v>1011</v>
      </c>
      <c r="AJ548">
        <v>10</v>
      </c>
    </row>
    <row r="549" spans="30:36" x14ac:dyDescent="0.2">
      <c r="AD549" t="s">
        <v>940</v>
      </c>
      <c r="AI549" t="s">
        <v>940</v>
      </c>
      <c r="AJ549">
        <v>9</v>
      </c>
    </row>
    <row r="550" spans="30:36" x14ac:dyDescent="0.2">
      <c r="AD550" t="s">
        <v>1323</v>
      </c>
      <c r="AI550" t="s">
        <v>1323</v>
      </c>
      <c r="AJ550">
        <v>9</v>
      </c>
    </row>
    <row r="551" spans="30:36" x14ac:dyDescent="0.2">
      <c r="AD551" t="s">
        <v>1043</v>
      </c>
      <c r="AI551" t="s">
        <v>1043</v>
      </c>
      <c r="AJ551">
        <v>9</v>
      </c>
    </row>
    <row r="552" spans="30:36" x14ac:dyDescent="0.2">
      <c r="AD552" t="s">
        <v>946</v>
      </c>
      <c r="AI552" t="s">
        <v>946</v>
      </c>
      <c r="AJ552">
        <v>9</v>
      </c>
    </row>
    <row r="553" spans="30:36" x14ac:dyDescent="0.2">
      <c r="AD553" t="s">
        <v>1119</v>
      </c>
      <c r="AI553" t="s">
        <v>1119</v>
      </c>
      <c r="AJ553">
        <v>9</v>
      </c>
    </row>
    <row r="554" spans="30:36" x14ac:dyDescent="0.2">
      <c r="AD554" t="s">
        <v>1007</v>
      </c>
      <c r="AI554" t="s">
        <v>1007</v>
      </c>
      <c r="AJ554">
        <v>9</v>
      </c>
    </row>
    <row r="555" spans="30:36" x14ac:dyDescent="0.2">
      <c r="AD555" t="s">
        <v>947</v>
      </c>
      <c r="AI555" t="s">
        <v>947</v>
      </c>
      <c r="AJ555">
        <v>9</v>
      </c>
    </row>
    <row r="556" spans="30:36" x14ac:dyDescent="0.2">
      <c r="AD556" t="s">
        <v>1036</v>
      </c>
      <c r="AI556" t="s">
        <v>1036</v>
      </c>
      <c r="AJ556">
        <v>9</v>
      </c>
    </row>
    <row r="557" spans="30:36" x14ac:dyDescent="0.2">
      <c r="AD557" t="s">
        <v>1015</v>
      </c>
      <c r="AI557" t="s">
        <v>1015</v>
      </c>
      <c r="AJ557">
        <v>39</v>
      </c>
    </row>
    <row r="558" spans="30:36" x14ac:dyDescent="0.2">
      <c r="AD558" t="s">
        <v>1011</v>
      </c>
      <c r="AI558" t="s">
        <v>1011</v>
      </c>
      <c r="AJ558">
        <v>34</v>
      </c>
    </row>
    <row r="559" spans="30:36" x14ac:dyDescent="0.2">
      <c r="AD559" t="s">
        <v>942</v>
      </c>
      <c r="AI559" t="s">
        <v>942</v>
      </c>
      <c r="AJ559">
        <v>29</v>
      </c>
    </row>
    <row r="560" spans="30:36" x14ac:dyDescent="0.2">
      <c r="AD560" t="s">
        <v>1005</v>
      </c>
      <c r="AI560" t="s">
        <v>1005</v>
      </c>
      <c r="AJ560">
        <v>27</v>
      </c>
    </row>
    <row r="561" spans="30:36" x14ac:dyDescent="0.2">
      <c r="AD561" t="s">
        <v>1046</v>
      </c>
      <c r="AI561" t="s">
        <v>1046</v>
      </c>
      <c r="AJ561">
        <v>27</v>
      </c>
    </row>
    <row r="562" spans="30:36" x14ac:dyDescent="0.2">
      <c r="AD562" t="s">
        <v>959</v>
      </c>
      <c r="AI562" t="s">
        <v>959</v>
      </c>
      <c r="AJ562">
        <v>26</v>
      </c>
    </row>
    <row r="563" spans="30:36" x14ac:dyDescent="0.2">
      <c r="AD563" t="s">
        <v>1012</v>
      </c>
      <c r="AI563" t="s">
        <v>1012</v>
      </c>
      <c r="AJ563">
        <v>25</v>
      </c>
    </row>
    <row r="564" spans="30:36" x14ac:dyDescent="0.2">
      <c r="AD564" t="s">
        <v>941</v>
      </c>
      <c r="AI564" t="s">
        <v>941</v>
      </c>
      <c r="AJ564">
        <v>23</v>
      </c>
    </row>
    <row r="565" spans="30:36" x14ac:dyDescent="0.2">
      <c r="AD565" t="s">
        <v>957</v>
      </c>
      <c r="AI565" t="s">
        <v>957</v>
      </c>
      <c r="AJ565">
        <v>21</v>
      </c>
    </row>
    <row r="566" spans="30:36" x14ac:dyDescent="0.2">
      <c r="AD566" t="s">
        <v>1060</v>
      </c>
      <c r="AI566" t="s">
        <v>1060</v>
      </c>
      <c r="AJ566">
        <v>21</v>
      </c>
    </row>
    <row r="567" spans="30:36" x14ac:dyDescent="0.2">
      <c r="AD567" t="s">
        <v>938</v>
      </c>
      <c r="AI567" t="s">
        <v>938</v>
      </c>
      <c r="AJ567">
        <v>20</v>
      </c>
    </row>
    <row r="568" spans="30:36" x14ac:dyDescent="0.2">
      <c r="AD568" t="s">
        <v>953</v>
      </c>
      <c r="AI568" t="s">
        <v>953</v>
      </c>
      <c r="AJ568">
        <v>20</v>
      </c>
    </row>
    <row r="569" spans="30:36" x14ac:dyDescent="0.2">
      <c r="AD569" t="s">
        <v>1006</v>
      </c>
      <c r="AI569" t="s">
        <v>1006</v>
      </c>
      <c r="AJ569">
        <v>18</v>
      </c>
    </row>
    <row r="570" spans="30:36" x14ac:dyDescent="0.2">
      <c r="AD570" t="s">
        <v>1324</v>
      </c>
      <c r="AI570" t="s">
        <v>1324</v>
      </c>
      <c r="AJ570">
        <v>18</v>
      </c>
    </row>
    <row r="571" spans="30:36" x14ac:dyDescent="0.2">
      <c r="AD571" t="s">
        <v>999</v>
      </c>
      <c r="AI571" t="s">
        <v>999</v>
      </c>
      <c r="AJ571">
        <v>18</v>
      </c>
    </row>
    <row r="572" spans="30:36" x14ac:dyDescent="0.2">
      <c r="AD572" t="s">
        <v>1054</v>
      </c>
      <c r="AI572" t="s">
        <v>1054</v>
      </c>
      <c r="AJ572">
        <v>17</v>
      </c>
    </row>
    <row r="573" spans="30:36" x14ac:dyDescent="0.2">
      <c r="AD573" t="s">
        <v>940</v>
      </c>
      <c r="AI573" t="s">
        <v>940</v>
      </c>
      <c r="AJ573">
        <v>17</v>
      </c>
    </row>
    <row r="574" spans="30:36" x14ac:dyDescent="0.2">
      <c r="AD574" t="s">
        <v>1068</v>
      </c>
      <c r="AI574" t="s">
        <v>1068</v>
      </c>
      <c r="AJ574">
        <v>17</v>
      </c>
    </row>
    <row r="575" spans="30:36" x14ac:dyDescent="0.2">
      <c r="AD575" t="s">
        <v>1022</v>
      </c>
      <c r="AI575" t="s">
        <v>1022</v>
      </c>
      <c r="AJ575">
        <v>17</v>
      </c>
    </row>
    <row r="576" spans="30:36" x14ac:dyDescent="0.2">
      <c r="AD576" t="s">
        <v>944</v>
      </c>
      <c r="AI576" t="s">
        <v>944</v>
      </c>
      <c r="AJ576">
        <v>17</v>
      </c>
    </row>
    <row r="577" spans="30:36" x14ac:dyDescent="0.2">
      <c r="AD577" t="s">
        <v>953</v>
      </c>
      <c r="AI577" t="s">
        <v>953</v>
      </c>
      <c r="AJ577">
        <v>48</v>
      </c>
    </row>
    <row r="578" spans="30:36" x14ac:dyDescent="0.2">
      <c r="AD578" t="s">
        <v>1015</v>
      </c>
      <c r="AI578" t="s">
        <v>1015</v>
      </c>
      <c r="AJ578">
        <v>33</v>
      </c>
    </row>
    <row r="579" spans="30:36" x14ac:dyDescent="0.2">
      <c r="AD579" t="s">
        <v>1012</v>
      </c>
      <c r="AI579" t="s">
        <v>1012</v>
      </c>
      <c r="AJ579">
        <v>29</v>
      </c>
    </row>
    <row r="580" spans="30:36" x14ac:dyDescent="0.2">
      <c r="AD580" t="s">
        <v>1005</v>
      </c>
      <c r="AI580" t="s">
        <v>1005</v>
      </c>
      <c r="AJ580">
        <v>28</v>
      </c>
    </row>
    <row r="581" spans="30:36" x14ac:dyDescent="0.2">
      <c r="AD581" t="s">
        <v>1046</v>
      </c>
      <c r="AI581" t="s">
        <v>1046</v>
      </c>
      <c r="AJ581">
        <v>28</v>
      </c>
    </row>
    <row r="582" spans="30:36" x14ac:dyDescent="0.2">
      <c r="AD582" t="s">
        <v>937</v>
      </c>
      <c r="AI582" t="s">
        <v>937</v>
      </c>
      <c r="AJ582">
        <v>27</v>
      </c>
    </row>
    <row r="583" spans="30:36" x14ac:dyDescent="0.2">
      <c r="AD583" t="s">
        <v>940</v>
      </c>
      <c r="AI583" t="s">
        <v>940</v>
      </c>
      <c r="AJ583">
        <v>24</v>
      </c>
    </row>
    <row r="584" spans="30:36" x14ac:dyDescent="0.2">
      <c r="AD584" t="s">
        <v>772</v>
      </c>
      <c r="AI584" t="s">
        <v>772</v>
      </c>
      <c r="AJ584">
        <v>24</v>
      </c>
    </row>
    <row r="585" spans="30:36" x14ac:dyDescent="0.2">
      <c r="AD585" t="s">
        <v>1036</v>
      </c>
      <c r="AI585" t="s">
        <v>1036</v>
      </c>
      <c r="AJ585">
        <v>23</v>
      </c>
    </row>
    <row r="586" spans="30:36" x14ac:dyDescent="0.2">
      <c r="AD586" t="s">
        <v>1060</v>
      </c>
      <c r="AI586" t="s">
        <v>1060</v>
      </c>
      <c r="AJ586">
        <v>22</v>
      </c>
    </row>
    <row r="587" spans="30:36" x14ac:dyDescent="0.2">
      <c r="AD587" t="s">
        <v>944</v>
      </c>
      <c r="AI587" t="s">
        <v>944</v>
      </c>
      <c r="AJ587">
        <v>20</v>
      </c>
    </row>
    <row r="588" spans="30:36" x14ac:dyDescent="0.2">
      <c r="AD588" t="s">
        <v>959</v>
      </c>
      <c r="AI588" t="s">
        <v>959</v>
      </c>
      <c r="AJ588">
        <v>19</v>
      </c>
    </row>
    <row r="589" spans="30:36" x14ac:dyDescent="0.2">
      <c r="AD589" t="s">
        <v>1068</v>
      </c>
      <c r="AI589" t="s">
        <v>1068</v>
      </c>
      <c r="AJ589">
        <v>19</v>
      </c>
    </row>
    <row r="590" spans="30:36" x14ac:dyDescent="0.2">
      <c r="AD590" t="s">
        <v>1205</v>
      </c>
      <c r="AI590" t="s">
        <v>1205</v>
      </c>
      <c r="AJ590">
        <v>19</v>
      </c>
    </row>
    <row r="591" spans="30:36" x14ac:dyDescent="0.2">
      <c r="AD591" t="s">
        <v>1011</v>
      </c>
      <c r="AI591" t="s">
        <v>1011</v>
      </c>
      <c r="AJ591">
        <v>18</v>
      </c>
    </row>
    <row r="592" spans="30:36" x14ac:dyDescent="0.2">
      <c r="AD592" t="s">
        <v>967</v>
      </c>
      <c r="AI592" t="s">
        <v>967</v>
      </c>
      <c r="AJ592">
        <v>17</v>
      </c>
    </row>
    <row r="593" spans="30:36" x14ac:dyDescent="0.2">
      <c r="AD593" t="s">
        <v>939</v>
      </c>
      <c r="AI593" t="s">
        <v>939</v>
      </c>
      <c r="AJ593">
        <v>17</v>
      </c>
    </row>
    <row r="594" spans="30:36" x14ac:dyDescent="0.2">
      <c r="AD594" t="s">
        <v>946</v>
      </c>
      <c r="AI594" t="s">
        <v>946</v>
      </c>
      <c r="AJ594">
        <v>17</v>
      </c>
    </row>
    <row r="595" spans="30:36" x14ac:dyDescent="0.2">
      <c r="AD595" t="s">
        <v>947</v>
      </c>
      <c r="AI595" t="s">
        <v>947</v>
      </c>
      <c r="AJ595">
        <v>17</v>
      </c>
    </row>
    <row r="596" spans="30:36" x14ac:dyDescent="0.2">
      <c r="AD596" t="s">
        <v>1032</v>
      </c>
      <c r="AI596" t="s">
        <v>1032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5" workbookViewId="0">
      <selection activeCell="A123" sqref="A123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675</v>
      </c>
      <c r="B1" t="s">
        <v>79</v>
      </c>
      <c r="C1" t="s">
        <v>1385</v>
      </c>
      <c r="D1" t="s">
        <v>1386</v>
      </c>
    </row>
    <row r="2" spans="1:4" x14ac:dyDescent="0.2">
      <c r="A2" t="s">
        <v>683</v>
      </c>
      <c r="B2" t="s">
        <v>668</v>
      </c>
      <c r="C2" t="s">
        <v>668</v>
      </c>
      <c r="D2">
        <v>80821</v>
      </c>
    </row>
    <row r="3" spans="1:4" x14ac:dyDescent="0.2">
      <c r="A3" t="s">
        <v>1387</v>
      </c>
      <c r="B3" t="s">
        <v>664</v>
      </c>
      <c r="C3" t="s">
        <v>1388</v>
      </c>
      <c r="D3">
        <v>30202</v>
      </c>
    </row>
    <row r="4" spans="1:4" x14ac:dyDescent="0.2">
      <c r="A4" t="s">
        <v>1389</v>
      </c>
      <c r="B4" t="s">
        <v>671</v>
      </c>
      <c r="C4" t="s">
        <v>671</v>
      </c>
      <c r="D4">
        <v>70313</v>
      </c>
    </row>
    <row r="5" spans="1:4" x14ac:dyDescent="0.2">
      <c r="A5" t="s">
        <v>1390</v>
      </c>
      <c r="B5" t="s">
        <v>663</v>
      </c>
      <c r="C5" t="s">
        <v>1391</v>
      </c>
      <c r="D5">
        <v>120502</v>
      </c>
    </row>
    <row r="6" spans="1:4" x14ac:dyDescent="0.2">
      <c r="A6" t="s">
        <v>1392</v>
      </c>
      <c r="B6" t="s">
        <v>667</v>
      </c>
      <c r="C6" t="s">
        <v>1393</v>
      </c>
      <c r="D6">
        <v>50313</v>
      </c>
    </row>
    <row r="7" spans="1:4" x14ac:dyDescent="0.2">
      <c r="A7" t="s">
        <v>746</v>
      </c>
      <c r="B7" t="s">
        <v>669</v>
      </c>
      <c r="C7" t="s">
        <v>1394</v>
      </c>
      <c r="D7">
        <v>20101</v>
      </c>
    </row>
    <row r="8" spans="1:4" x14ac:dyDescent="0.2">
      <c r="A8" t="s">
        <v>777</v>
      </c>
      <c r="B8" t="s">
        <v>666</v>
      </c>
      <c r="C8" t="s">
        <v>666</v>
      </c>
      <c r="D8">
        <v>100102</v>
      </c>
    </row>
    <row r="9" spans="1:4" x14ac:dyDescent="0.2">
      <c r="A9" t="s">
        <v>744</v>
      </c>
      <c r="B9" t="s">
        <v>673</v>
      </c>
      <c r="C9" t="s">
        <v>1395</v>
      </c>
      <c r="D9">
        <v>40101</v>
      </c>
    </row>
    <row r="10" spans="1:4" x14ac:dyDescent="0.2">
      <c r="A10" t="s">
        <v>688</v>
      </c>
      <c r="B10" t="s">
        <v>668</v>
      </c>
      <c r="C10" t="s">
        <v>668</v>
      </c>
      <c r="D10">
        <v>80822</v>
      </c>
    </row>
    <row r="11" spans="1:4" x14ac:dyDescent="0.2">
      <c r="A11" t="s">
        <v>750</v>
      </c>
      <c r="B11" t="s">
        <v>662</v>
      </c>
      <c r="C11" t="s">
        <v>1396</v>
      </c>
      <c r="D11">
        <v>10401</v>
      </c>
    </row>
    <row r="12" spans="1:4" x14ac:dyDescent="0.2">
      <c r="A12" t="s">
        <v>1397</v>
      </c>
      <c r="B12" t="s">
        <v>663</v>
      </c>
      <c r="C12" t="s">
        <v>1398</v>
      </c>
      <c r="D12">
        <v>120902</v>
      </c>
    </row>
    <row r="13" spans="1:4" x14ac:dyDescent="0.2">
      <c r="A13" t="s">
        <v>798</v>
      </c>
      <c r="B13" t="s">
        <v>673</v>
      </c>
      <c r="C13" t="s">
        <v>1399</v>
      </c>
      <c r="D13">
        <v>40404</v>
      </c>
    </row>
    <row r="14" spans="1:4" x14ac:dyDescent="0.2">
      <c r="A14" t="s">
        <v>784</v>
      </c>
      <c r="B14" t="s">
        <v>663</v>
      </c>
      <c r="C14" t="s">
        <v>1400</v>
      </c>
      <c r="D14">
        <v>120302</v>
      </c>
    </row>
    <row r="15" spans="1:4" x14ac:dyDescent="0.2">
      <c r="A15" t="s">
        <v>872</v>
      </c>
      <c r="B15" t="s">
        <v>663</v>
      </c>
      <c r="C15" t="s">
        <v>1391</v>
      </c>
      <c r="D15">
        <v>120503</v>
      </c>
    </row>
    <row r="16" spans="1:4" x14ac:dyDescent="0.2">
      <c r="A16" t="s">
        <v>1401</v>
      </c>
      <c r="B16" t="s">
        <v>671</v>
      </c>
      <c r="C16" t="s">
        <v>1402</v>
      </c>
      <c r="D16">
        <v>70702</v>
      </c>
    </row>
    <row r="17" spans="1:4" x14ac:dyDescent="0.2">
      <c r="A17" t="s">
        <v>844</v>
      </c>
      <c r="B17" t="s">
        <v>665</v>
      </c>
      <c r="C17" t="s">
        <v>1403</v>
      </c>
      <c r="D17">
        <v>130703</v>
      </c>
    </row>
    <row r="18" spans="1:4" x14ac:dyDescent="0.2">
      <c r="A18" t="s">
        <v>690</v>
      </c>
      <c r="B18" t="s">
        <v>668</v>
      </c>
      <c r="C18" t="s">
        <v>1404</v>
      </c>
      <c r="D18">
        <v>81001</v>
      </c>
    </row>
    <row r="19" spans="1:4" x14ac:dyDescent="0.2">
      <c r="A19" t="s">
        <v>730</v>
      </c>
      <c r="B19" t="s">
        <v>668</v>
      </c>
      <c r="C19" t="s">
        <v>668</v>
      </c>
      <c r="D19">
        <v>80814</v>
      </c>
    </row>
    <row r="20" spans="1:4" x14ac:dyDescent="0.2">
      <c r="A20" t="s">
        <v>819</v>
      </c>
      <c r="B20" t="s">
        <v>669</v>
      </c>
      <c r="C20" t="s">
        <v>1405</v>
      </c>
      <c r="D20">
        <v>20201</v>
      </c>
    </row>
    <row r="21" spans="1:4" x14ac:dyDescent="0.2">
      <c r="A21" t="s">
        <v>1406</v>
      </c>
      <c r="B21" t="s">
        <v>672</v>
      </c>
      <c r="C21" t="s">
        <v>1407</v>
      </c>
      <c r="D21">
        <v>91202</v>
      </c>
    </row>
    <row r="22" spans="1:4" x14ac:dyDescent="0.2">
      <c r="A22" t="s">
        <v>693</v>
      </c>
      <c r="B22" t="s">
        <v>668</v>
      </c>
      <c r="C22" t="s">
        <v>1404</v>
      </c>
      <c r="D22">
        <v>81006</v>
      </c>
    </row>
    <row r="23" spans="1:4" x14ac:dyDescent="0.2">
      <c r="A23" t="s">
        <v>1408</v>
      </c>
      <c r="B23" t="s">
        <v>665</v>
      </c>
      <c r="C23" t="s">
        <v>1403</v>
      </c>
      <c r="D23">
        <v>130704</v>
      </c>
    </row>
    <row r="24" spans="1:4" x14ac:dyDescent="0.2">
      <c r="A24" t="s">
        <v>678</v>
      </c>
      <c r="B24" t="s">
        <v>665</v>
      </c>
      <c r="C24" t="s">
        <v>1409</v>
      </c>
      <c r="D24">
        <v>130101</v>
      </c>
    </row>
    <row r="25" spans="1:4" x14ac:dyDescent="0.2">
      <c r="A25" t="s">
        <v>816</v>
      </c>
      <c r="B25" t="s">
        <v>673</v>
      </c>
      <c r="C25" t="s">
        <v>748</v>
      </c>
      <c r="D25">
        <v>40502</v>
      </c>
    </row>
    <row r="26" spans="1:4" x14ac:dyDescent="0.2">
      <c r="A26" t="s">
        <v>847</v>
      </c>
      <c r="B26" t="s">
        <v>672</v>
      </c>
      <c r="C26" t="s">
        <v>1410</v>
      </c>
      <c r="D26">
        <v>90101</v>
      </c>
    </row>
    <row r="27" spans="1:4" x14ac:dyDescent="0.2">
      <c r="A27" t="s">
        <v>822</v>
      </c>
      <c r="B27" t="s">
        <v>673</v>
      </c>
      <c r="C27" t="s">
        <v>1411</v>
      </c>
      <c r="D27">
        <v>40204</v>
      </c>
    </row>
    <row r="28" spans="1:4" x14ac:dyDescent="0.2">
      <c r="A28" t="s">
        <v>1412</v>
      </c>
      <c r="B28" t="s">
        <v>673</v>
      </c>
      <c r="C28" t="s">
        <v>1413</v>
      </c>
      <c r="D28">
        <v>40302</v>
      </c>
    </row>
    <row r="29" spans="1:4" x14ac:dyDescent="0.2">
      <c r="A29" t="s">
        <v>1193</v>
      </c>
      <c r="B29" t="s">
        <v>663</v>
      </c>
      <c r="C29" t="s">
        <v>755</v>
      </c>
      <c r="D29">
        <v>120702</v>
      </c>
    </row>
    <row r="30" spans="1:4" x14ac:dyDescent="0.2">
      <c r="A30" t="s">
        <v>779</v>
      </c>
      <c r="B30" t="s">
        <v>672</v>
      </c>
      <c r="C30" t="s">
        <v>1414</v>
      </c>
      <c r="D30">
        <v>91102</v>
      </c>
    </row>
    <row r="31" spans="1:4" x14ac:dyDescent="0.2">
      <c r="A31" t="s">
        <v>779</v>
      </c>
      <c r="B31" t="s">
        <v>671</v>
      </c>
      <c r="C31" t="s">
        <v>1415</v>
      </c>
      <c r="D31">
        <v>70402</v>
      </c>
    </row>
    <row r="32" spans="1:4" x14ac:dyDescent="0.2">
      <c r="A32" t="s">
        <v>1416</v>
      </c>
      <c r="B32" t="s">
        <v>662</v>
      </c>
      <c r="C32" t="s">
        <v>1417</v>
      </c>
      <c r="D32">
        <v>10306</v>
      </c>
    </row>
    <row r="33" spans="1:4" x14ac:dyDescent="0.2">
      <c r="A33" t="s">
        <v>1418</v>
      </c>
      <c r="B33" t="s">
        <v>671</v>
      </c>
      <c r="C33" t="s">
        <v>775</v>
      </c>
      <c r="D33">
        <v>70202</v>
      </c>
    </row>
    <row r="34" spans="1:4" x14ac:dyDescent="0.2">
      <c r="A34" t="s">
        <v>1419</v>
      </c>
      <c r="B34" t="s">
        <v>671</v>
      </c>
      <c r="C34" t="s">
        <v>1415</v>
      </c>
      <c r="D34">
        <v>70403</v>
      </c>
    </row>
    <row r="35" spans="1:4" x14ac:dyDescent="0.2">
      <c r="A35" t="s">
        <v>794</v>
      </c>
      <c r="B35" t="s">
        <v>663</v>
      </c>
      <c r="C35" t="s">
        <v>1400</v>
      </c>
      <c r="D35">
        <v>120303</v>
      </c>
    </row>
    <row r="36" spans="1:4" x14ac:dyDescent="0.2">
      <c r="A36" t="s">
        <v>1420</v>
      </c>
      <c r="B36" t="s">
        <v>672</v>
      </c>
      <c r="C36" t="s">
        <v>1421</v>
      </c>
      <c r="D36">
        <v>90202</v>
      </c>
    </row>
    <row r="37" spans="1:4" x14ac:dyDescent="0.2">
      <c r="A37" t="s">
        <v>1422</v>
      </c>
      <c r="B37" t="s">
        <v>662</v>
      </c>
      <c r="C37" t="s">
        <v>1423</v>
      </c>
      <c r="D37">
        <v>10213</v>
      </c>
    </row>
    <row r="38" spans="1:4" x14ac:dyDescent="0.2">
      <c r="A38" t="s">
        <v>774</v>
      </c>
      <c r="B38" t="s">
        <v>662</v>
      </c>
      <c r="C38" t="s">
        <v>1396</v>
      </c>
      <c r="D38">
        <v>10403</v>
      </c>
    </row>
    <row r="39" spans="1:4" x14ac:dyDescent="0.2">
      <c r="A39" t="s">
        <v>726</v>
      </c>
      <c r="B39" t="s">
        <v>665</v>
      </c>
      <c r="C39" t="s">
        <v>1403</v>
      </c>
      <c r="D39">
        <v>130701</v>
      </c>
    </row>
    <row r="40" spans="1:4" x14ac:dyDescent="0.2">
      <c r="A40" t="s">
        <v>695</v>
      </c>
      <c r="B40" t="s">
        <v>665</v>
      </c>
      <c r="C40" t="s">
        <v>1403</v>
      </c>
      <c r="D40">
        <v>130702</v>
      </c>
    </row>
    <row r="41" spans="1:4" x14ac:dyDescent="0.2">
      <c r="A41" t="s">
        <v>1424</v>
      </c>
      <c r="B41" t="s">
        <v>662</v>
      </c>
      <c r="C41" t="s">
        <v>1396</v>
      </c>
      <c r="D41">
        <v>10402</v>
      </c>
    </row>
    <row r="42" spans="1:4" x14ac:dyDescent="0.2">
      <c r="A42" t="s">
        <v>760</v>
      </c>
      <c r="B42" t="s">
        <v>664</v>
      </c>
      <c r="C42" t="s">
        <v>664</v>
      </c>
      <c r="D42">
        <v>30101</v>
      </c>
    </row>
    <row r="43" spans="1:4" x14ac:dyDescent="0.2">
      <c r="A43" t="s">
        <v>1190</v>
      </c>
      <c r="B43" t="s">
        <v>664</v>
      </c>
      <c r="C43" t="s">
        <v>664</v>
      </c>
      <c r="D43">
        <v>30102</v>
      </c>
    </row>
    <row r="44" spans="1:4" x14ac:dyDescent="0.2">
      <c r="A44" t="s">
        <v>898</v>
      </c>
      <c r="B44" t="s">
        <v>669</v>
      </c>
      <c r="C44" t="s">
        <v>1394</v>
      </c>
      <c r="D44">
        <v>20105</v>
      </c>
    </row>
    <row r="45" spans="1:4" x14ac:dyDescent="0.2">
      <c r="A45" t="s">
        <v>1425</v>
      </c>
      <c r="B45" t="s">
        <v>662</v>
      </c>
      <c r="C45" t="s">
        <v>662</v>
      </c>
      <c r="D45">
        <v>10102</v>
      </c>
    </row>
    <row r="46" spans="1:4" x14ac:dyDescent="0.2">
      <c r="A46" t="s">
        <v>1426</v>
      </c>
      <c r="B46" t="s">
        <v>671</v>
      </c>
      <c r="C46" t="s">
        <v>775</v>
      </c>
      <c r="D46">
        <v>70203</v>
      </c>
    </row>
    <row r="47" spans="1:4" x14ac:dyDescent="0.2">
      <c r="A47" t="s">
        <v>890</v>
      </c>
      <c r="B47" t="s">
        <v>665</v>
      </c>
      <c r="C47" t="s">
        <v>1427</v>
      </c>
      <c r="D47">
        <v>130402</v>
      </c>
    </row>
    <row r="48" spans="1:4" x14ac:dyDescent="0.2">
      <c r="A48" t="s">
        <v>684</v>
      </c>
      <c r="B48" t="s">
        <v>668</v>
      </c>
      <c r="C48" t="s">
        <v>1404</v>
      </c>
      <c r="D48">
        <v>81007</v>
      </c>
    </row>
    <row r="49" spans="1:4" x14ac:dyDescent="0.2">
      <c r="A49" t="s">
        <v>679</v>
      </c>
      <c r="B49" t="s">
        <v>668</v>
      </c>
      <c r="C49" t="s">
        <v>1404</v>
      </c>
      <c r="D49">
        <v>81002</v>
      </c>
    </row>
    <row r="50" spans="1:4" x14ac:dyDescent="0.2">
      <c r="A50" t="s">
        <v>729</v>
      </c>
      <c r="B50" t="s">
        <v>668</v>
      </c>
      <c r="C50" t="s">
        <v>668</v>
      </c>
      <c r="D50">
        <v>80807</v>
      </c>
    </row>
    <row r="51" spans="1:4" x14ac:dyDescent="0.2">
      <c r="A51" t="s">
        <v>729</v>
      </c>
      <c r="B51" t="s">
        <v>673</v>
      </c>
      <c r="C51" t="s">
        <v>1428</v>
      </c>
      <c r="D51">
        <v>41302</v>
      </c>
    </row>
    <row r="52" spans="1:4" x14ac:dyDescent="0.2">
      <c r="A52" t="s">
        <v>697</v>
      </c>
      <c r="B52" t="s">
        <v>668</v>
      </c>
      <c r="C52" t="s">
        <v>668</v>
      </c>
      <c r="D52">
        <v>80806</v>
      </c>
    </row>
    <row r="53" spans="1:4" x14ac:dyDescent="0.2">
      <c r="A53" t="s">
        <v>1429</v>
      </c>
      <c r="B53" t="s">
        <v>673</v>
      </c>
      <c r="C53" t="s">
        <v>1430</v>
      </c>
      <c r="D53">
        <v>40602</v>
      </c>
    </row>
    <row r="54" spans="1:4" x14ac:dyDescent="0.2">
      <c r="A54" t="s">
        <v>751</v>
      </c>
      <c r="B54" t="s">
        <v>663</v>
      </c>
      <c r="C54" t="s">
        <v>705</v>
      </c>
      <c r="D54">
        <v>120601</v>
      </c>
    </row>
    <row r="55" spans="1:4" x14ac:dyDescent="0.2">
      <c r="A55" t="s">
        <v>813</v>
      </c>
      <c r="B55" t="s">
        <v>672</v>
      </c>
      <c r="C55" t="s">
        <v>860</v>
      </c>
      <c r="D55">
        <v>90402</v>
      </c>
    </row>
    <row r="56" spans="1:4" x14ac:dyDescent="0.2">
      <c r="A56" t="s">
        <v>1431</v>
      </c>
      <c r="B56" t="s">
        <v>673</v>
      </c>
      <c r="C56" t="s">
        <v>1432</v>
      </c>
      <c r="D56">
        <v>41202</v>
      </c>
    </row>
    <row r="57" spans="1:4" x14ac:dyDescent="0.2">
      <c r="A57" t="s">
        <v>843</v>
      </c>
      <c r="B57" t="s">
        <v>663</v>
      </c>
      <c r="C57" t="s">
        <v>1433</v>
      </c>
      <c r="D57">
        <v>120102</v>
      </c>
    </row>
    <row r="58" spans="1:4" x14ac:dyDescent="0.2">
      <c r="A58" t="s">
        <v>747</v>
      </c>
      <c r="B58" t="s">
        <v>667</v>
      </c>
      <c r="C58" t="s">
        <v>735</v>
      </c>
      <c r="D58">
        <v>50202</v>
      </c>
    </row>
    <row r="59" spans="1:4" x14ac:dyDescent="0.2">
      <c r="A59" t="s">
        <v>1434</v>
      </c>
      <c r="B59" t="s">
        <v>673</v>
      </c>
      <c r="C59" t="s">
        <v>1432</v>
      </c>
      <c r="D59">
        <v>41203</v>
      </c>
    </row>
    <row r="60" spans="1:4" x14ac:dyDescent="0.2">
      <c r="A60" t="s">
        <v>776</v>
      </c>
      <c r="B60" t="s">
        <v>662</v>
      </c>
      <c r="C60" t="s">
        <v>662</v>
      </c>
      <c r="D60">
        <v>10101</v>
      </c>
    </row>
    <row r="61" spans="1:4" x14ac:dyDescent="0.2">
      <c r="A61" t="s">
        <v>799</v>
      </c>
      <c r="B61" t="s">
        <v>673</v>
      </c>
      <c r="C61" t="s">
        <v>1413</v>
      </c>
      <c r="D61">
        <v>40301</v>
      </c>
    </row>
    <row r="62" spans="1:4" x14ac:dyDescent="0.2">
      <c r="A62" t="s">
        <v>853</v>
      </c>
      <c r="B62" t="s">
        <v>673</v>
      </c>
      <c r="C62" t="s">
        <v>1399</v>
      </c>
      <c r="D62">
        <v>40401</v>
      </c>
    </row>
    <row r="63" spans="1:4" x14ac:dyDescent="0.2">
      <c r="A63" t="s">
        <v>1231</v>
      </c>
      <c r="B63" t="s">
        <v>672</v>
      </c>
      <c r="C63" t="s">
        <v>860</v>
      </c>
      <c r="D63">
        <v>90403</v>
      </c>
    </row>
    <row r="64" spans="1:4" x14ac:dyDescent="0.2">
      <c r="A64" t="s">
        <v>1435</v>
      </c>
      <c r="B64" t="s">
        <v>673</v>
      </c>
      <c r="C64" t="s">
        <v>1436</v>
      </c>
      <c r="D64">
        <v>41002</v>
      </c>
    </row>
    <row r="65" spans="1:4" x14ac:dyDescent="0.2">
      <c r="A65" t="s">
        <v>1437</v>
      </c>
      <c r="B65" t="s">
        <v>668</v>
      </c>
      <c r="C65" t="s">
        <v>1438</v>
      </c>
      <c r="D65">
        <v>80602</v>
      </c>
    </row>
    <row r="66" spans="1:4" x14ac:dyDescent="0.2">
      <c r="A66" t="s">
        <v>761</v>
      </c>
      <c r="B66" t="s">
        <v>664</v>
      </c>
      <c r="C66" t="s">
        <v>664</v>
      </c>
      <c r="D66">
        <v>30103</v>
      </c>
    </row>
    <row r="67" spans="1:4" x14ac:dyDescent="0.2">
      <c r="A67" t="s">
        <v>1439</v>
      </c>
      <c r="B67" t="s">
        <v>665</v>
      </c>
      <c r="C67" t="s">
        <v>1427</v>
      </c>
      <c r="D67">
        <v>130403</v>
      </c>
    </row>
    <row r="68" spans="1:4" x14ac:dyDescent="0.2">
      <c r="A68" t="s">
        <v>1440</v>
      </c>
      <c r="B68" t="s">
        <v>663</v>
      </c>
      <c r="C68" t="s">
        <v>1391</v>
      </c>
      <c r="D68">
        <v>120501</v>
      </c>
    </row>
    <row r="69" spans="1:4" x14ac:dyDescent="0.2">
      <c r="A69" t="s">
        <v>748</v>
      </c>
      <c r="B69" t="s">
        <v>673</v>
      </c>
      <c r="C69" t="s">
        <v>748</v>
      </c>
      <c r="D69">
        <v>40503</v>
      </c>
    </row>
    <row r="70" spans="1:4" x14ac:dyDescent="0.2">
      <c r="A70" t="s">
        <v>1441</v>
      </c>
      <c r="B70" t="s">
        <v>663</v>
      </c>
      <c r="C70" t="s">
        <v>1442</v>
      </c>
      <c r="D70">
        <v>120802</v>
      </c>
    </row>
    <row r="71" spans="1:4" x14ac:dyDescent="0.2">
      <c r="A71" t="s">
        <v>692</v>
      </c>
      <c r="B71" t="s">
        <v>665</v>
      </c>
      <c r="C71" t="s">
        <v>1409</v>
      </c>
      <c r="D71">
        <v>130107</v>
      </c>
    </row>
    <row r="72" spans="1:4" x14ac:dyDescent="0.2">
      <c r="A72" t="s">
        <v>1443</v>
      </c>
      <c r="B72" t="s">
        <v>669</v>
      </c>
      <c r="C72" t="s">
        <v>1405</v>
      </c>
      <c r="D72">
        <v>20210</v>
      </c>
    </row>
    <row r="73" spans="1:4" x14ac:dyDescent="0.2">
      <c r="A73" t="s">
        <v>1444</v>
      </c>
      <c r="B73" t="s">
        <v>670</v>
      </c>
      <c r="C73" t="s">
        <v>1445</v>
      </c>
      <c r="D73">
        <v>60502</v>
      </c>
    </row>
    <row r="74" spans="1:4" x14ac:dyDescent="0.2">
      <c r="A74" t="s">
        <v>1444</v>
      </c>
      <c r="B74" t="s">
        <v>665</v>
      </c>
      <c r="C74" t="s">
        <v>1427</v>
      </c>
      <c r="D74">
        <v>130404</v>
      </c>
    </row>
    <row r="75" spans="1:4" x14ac:dyDescent="0.2">
      <c r="A75" t="s">
        <v>1444</v>
      </c>
      <c r="B75" t="s">
        <v>669</v>
      </c>
      <c r="C75" t="s">
        <v>1405</v>
      </c>
      <c r="D75">
        <v>20202</v>
      </c>
    </row>
    <row r="76" spans="1:4" x14ac:dyDescent="0.2">
      <c r="A76" t="s">
        <v>1446</v>
      </c>
      <c r="B76" t="s">
        <v>664</v>
      </c>
      <c r="C76" t="s">
        <v>1447</v>
      </c>
      <c r="D76">
        <v>30402</v>
      </c>
    </row>
    <row r="77" spans="1:4" x14ac:dyDescent="0.2">
      <c r="A77" t="s">
        <v>709</v>
      </c>
      <c r="B77" t="s">
        <v>668</v>
      </c>
      <c r="C77" t="s">
        <v>668</v>
      </c>
      <c r="D77">
        <v>80815</v>
      </c>
    </row>
    <row r="78" spans="1:4" x14ac:dyDescent="0.2">
      <c r="A78" t="s">
        <v>894</v>
      </c>
      <c r="B78" t="s">
        <v>665</v>
      </c>
      <c r="C78" t="s">
        <v>1448</v>
      </c>
      <c r="D78">
        <v>130302</v>
      </c>
    </row>
    <row r="79" spans="1:4" x14ac:dyDescent="0.2">
      <c r="A79" t="s">
        <v>1449</v>
      </c>
      <c r="B79" t="s">
        <v>663</v>
      </c>
      <c r="C79" t="s">
        <v>705</v>
      </c>
      <c r="D79">
        <v>120610</v>
      </c>
    </row>
    <row r="80" spans="1:4" x14ac:dyDescent="0.2">
      <c r="A80" t="s">
        <v>1186</v>
      </c>
      <c r="B80" t="s">
        <v>673</v>
      </c>
      <c r="C80" t="s">
        <v>1399</v>
      </c>
      <c r="D80">
        <v>40402</v>
      </c>
    </row>
    <row r="81" spans="1:4" x14ac:dyDescent="0.2">
      <c r="A81" t="s">
        <v>874</v>
      </c>
      <c r="B81" t="s">
        <v>672</v>
      </c>
      <c r="C81" t="s">
        <v>1414</v>
      </c>
      <c r="D81">
        <v>91103</v>
      </c>
    </row>
    <row r="82" spans="1:4" x14ac:dyDescent="0.2">
      <c r="A82" t="s">
        <v>1450</v>
      </c>
      <c r="B82" t="s">
        <v>672</v>
      </c>
      <c r="C82" t="s">
        <v>1421</v>
      </c>
      <c r="D82">
        <v>90201</v>
      </c>
    </row>
    <row r="83" spans="1:4" x14ac:dyDescent="0.2">
      <c r="A83" t="s">
        <v>1451</v>
      </c>
      <c r="B83" t="s">
        <v>672</v>
      </c>
      <c r="C83" t="s">
        <v>1393</v>
      </c>
      <c r="D83">
        <v>90902</v>
      </c>
    </row>
    <row r="84" spans="1:4" x14ac:dyDescent="0.2">
      <c r="A84" t="s">
        <v>1452</v>
      </c>
      <c r="B84" t="s">
        <v>663</v>
      </c>
      <c r="C84" t="s">
        <v>1433</v>
      </c>
      <c r="D84">
        <v>120103</v>
      </c>
    </row>
    <row r="85" spans="1:4" x14ac:dyDescent="0.2">
      <c r="A85" t="s">
        <v>1453</v>
      </c>
      <c r="B85" t="s">
        <v>671</v>
      </c>
      <c r="C85" t="s">
        <v>1402</v>
      </c>
      <c r="D85">
        <v>70710</v>
      </c>
    </row>
    <row r="86" spans="1:4" x14ac:dyDescent="0.2">
      <c r="A86" t="s">
        <v>1454</v>
      </c>
      <c r="B86" t="s">
        <v>667</v>
      </c>
      <c r="C86" t="s">
        <v>1455</v>
      </c>
      <c r="D86">
        <v>50102</v>
      </c>
    </row>
    <row r="87" spans="1:4" x14ac:dyDescent="0.2">
      <c r="A87" t="s">
        <v>1456</v>
      </c>
      <c r="B87" t="s">
        <v>665</v>
      </c>
      <c r="C87" t="s">
        <v>1448</v>
      </c>
      <c r="D87">
        <v>130303</v>
      </c>
    </row>
    <row r="88" spans="1:4" x14ac:dyDescent="0.2">
      <c r="A88" t="s">
        <v>1457</v>
      </c>
      <c r="B88" t="s">
        <v>673</v>
      </c>
      <c r="C88" t="s">
        <v>1395</v>
      </c>
      <c r="D88">
        <v>40108</v>
      </c>
    </row>
    <row r="89" spans="1:4" x14ac:dyDescent="0.2">
      <c r="A89" t="s">
        <v>862</v>
      </c>
      <c r="B89" t="s">
        <v>672</v>
      </c>
      <c r="C89" t="s">
        <v>1458</v>
      </c>
      <c r="D89">
        <v>91007</v>
      </c>
    </row>
    <row r="90" spans="1:4" x14ac:dyDescent="0.2">
      <c r="A90" t="s">
        <v>1459</v>
      </c>
      <c r="B90" t="s">
        <v>671</v>
      </c>
      <c r="C90" t="s">
        <v>1402</v>
      </c>
      <c r="D90">
        <v>70703</v>
      </c>
    </row>
    <row r="91" spans="1:4" x14ac:dyDescent="0.2">
      <c r="A91" t="s">
        <v>896</v>
      </c>
      <c r="B91" t="s">
        <v>673</v>
      </c>
      <c r="C91" t="s">
        <v>1436</v>
      </c>
      <c r="D91">
        <v>41003</v>
      </c>
    </row>
    <row r="92" spans="1:4" x14ac:dyDescent="0.2">
      <c r="A92" t="s">
        <v>886</v>
      </c>
      <c r="B92" t="s">
        <v>669</v>
      </c>
      <c r="C92" t="s">
        <v>1460</v>
      </c>
      <c r="D92">
        <v>20602</v>
      </c>
    </row>
    <row r="93" spans="1:4" x14ac:dyDescent="0.2">
      <c r="A93" t="s">
        <v>886</v>
      </c>
      <c r="B93" t="s">
        <v>663</v>
      </c>
      <c r="C93" t="s">
        <v>755</v>
      </c>
      <c r="D93">
        <v>120708</v>
      </c>
    </row>
    <row r="94" spans="1:4" x14ac:dyDescent="0.2">
      <c r="A94" t="s">
        <v>780</v>
      </c>
      <c r="B94" t="s">
        <v>672</v>
      </c>
      <c r="C94" t="s">
        <v>1461</v>
      </c>
      <c r="D94">
        <v>90301</v>
      </c>
    </row>
    <row r="95" spans="1:4" x14ac:dyDescent="0.2">
      <c r="A95" t="s">
        <v>766</v>
      </c>
      <c r="B95" t="s">
        <v>668</v>
      </c>
      <c r="C95" t="s">
        <v>879</v>
      </c>
      <c r="D95">
        <v>80502</v>
      </c>
    </row>
    <row r="96" spans="1:4" x14ac:dyDescent="0.2">
      <c r="A96" t="s">
        <v>1462</v>
      </c>
      <c r="B96" t="s">
        <v>669</v>
      </c>
      <c r="C96" t="s">
        <v>1463</v>
      </c>
      <c r="D96">
        <v>20402</v>
      </c>
    </row>
    <row r="97" spans="1:4" x14ac:dyDescent="0.2">
      <c r="A97" t="s">
        <v>743</v>
      </c>
      <c r="B97" t="s">
        <v>665</v>
      </c>
      <c r="C97" t="s">
        <v>1448</v>
      </c>
      <c r="D97">
        <v>130301</v>
      </c>
    </row>
    <row r="98" spans="1:4" x14ac:dyDescent="0.2">
      <c r="A98" t="s">
        <v>1464</v>
      </c>
      <c r="B98" t="s">
        <v>672</v>
      </c>
      <c r="C98" t="s">
        <v>1458</v>
      </c>
      <c r="D98">
        <v>91009</v>
      </c>
    </row>
    <row r="99" spans="1:4" x14ac:dyDescent="0.2">
      <c r="A99" t="s">
        <v>1465</v>
      </c>
      <c r="B99" t="s">
        <v>663</v>
      </c>
      <c r="C99" t="s">
        <v>1466</v>
      </c>
      <c r="D99">
        <v>120202</v>
      </c>
    </row>
    <row r="100" spans="1:4" x14ac:dyDescent="0.2">
      <c r="A100" t="s">
        <v>725</v>
      </c>
      <c r="B100" t="s">
        <v>664</v>
      </c>
      <c r="C100" t="s">
        <v>664</v>
      </c>
      <c r="D100">
        <v>30104</v>
      </c>
    </row>
    <row r="101" spans="1:4" x14ac:dyDescent="0.2">
      <c r="A101" t="s">
        <v>1467</v>
      </c>
      <c r="B101" t="s">
        <v>672</v>
      </c>
      <c r="C101" t="s">
        <v>1414</v>
      </c>
      <c r="D101">
        <v>91104</v>
      </c>
    </row>
    <row r="102" spans="1:4" x14ac:dyDescent="0.2">
      <c r="A102" t="s">
        <v>910</v>
      </c>
      <c r="B102" t="s">
        <v>672</v>
      </c>
      <c r="C102" t="s">
        <v>1468</v>
      </c>
      <c r="D102">
        <v>90705</v>
      </c>
    </row>
    <row r="103" spans="1:4" x14ac:dyDescent="0.2">
      <c r="A103" t="s">
        <v>1469</v>
      </c>
      <c r="B103" t="s">
        <v>662</v>
      </c>
      <c r="C103" t="s">
        <v>662</v>
      </c>
      <c r="D103">
        <v>10103</v>
      </c>
    </row>
    <row r="104" spans="1:4" x14ac:dyDescent="0.2">
      <c r="A104" t="s">
        <v>1470</v>
      </c>
      <c r="B104" t="s">
        <v>672</v>
      </c>
      <c r="C104" t="s">
        <v>1471</v>
      </c>
      <c r="D104">
        <v>90606</v>
      </c>
    </row>
    <row r="105" spans="1:4" x14ac:dyDescent="0.2">
      <c r="A105" t="s">
        <v>1354</v>
      </c>
      <c r="B105" t="s">
        <v>665</v>
      </c>
      <c r="C105" t="s">
        <v>1448</v>
      </c>
      <c r="D105">
        <v>130304</v>
      </c>
    </row>
    <row r="106" spans="1:4" x14ac:dyDescent="0.2">
      <c r="A106" t="s">
        <v>1472</v>
      </c>
      <c r="B106" t="s">
        <v>663</v>
      </c>
      <c r="C106" t="s">
        <v>1433</v>
      </c>
      <c r="D106">
        <v>120104</v>
      </c>
    </row>
    <row r="107" spans="1:4" x14ac:dyDescent="0.2">
      <c r="A107" t="s">
        <v>1473</v>
      </c>
      <c r="B107" t="s">
        <v>663</v>
      </c>
      <c r="C107" t="s">
        <v>1400</v>
      </c>
      <c r="D107">
        <v>120304</v>
      </c>
    </row>
    <row r="108" spans="1:4" x14ac:dyDescent="0.2">
      <c r="A108" t="s">
        <v>1474</v>
      </c>
      <c r="B108" t="s">
        <v>672</v>
      </c>
      <c r="C108" t="s">
        <v>812</v>
      </c>
      <c r="D108">
        <v>90502</v>
      </c>
    </row>
    <row r="109" spans="1:4" x14ac:dyDescent="0.2">
      <c r="A109" t="s">
        <v>1475</v>
      </c>
      <c r="B109" t="s">
        <v>663</v>
      </c>
      <c r="C109" t="s">
        <v>1433</v>
      </c>
      <c r="D109">
        <v>120105</v>
      </c>
    </row>
    <row r="110" spans="1:4" x14ac:dyDescent="0.2">
      <c r="A110" t="s">
        <v>1476</v>
      </c>
      <c r="B110" t="s">
        <v>663</v>
      </c>
      <c r="C110" t="s">
        <v>1477</v>
      </c>
      <c r="D110">
        <v>120401</v>
      </c>
    </row>
    <row r="111" spans="1:4" x14ac:dyDescent="0.2">
      <c r="A111" t="s">
        <v>1478</v>
      </c>
      <c r="B111" t="s">
        <v>670</v>
      </c>
      <c r="C111" t="s">
        <v>1479</v>
      </c>
      <c r="D111">
        <v>60402</v>
      </c>
    </row>
    <row r="112" spans="1:4" x14ac:dyDescent="0.2">
      <c r="A112" t="s">
        <v>752</v>
      </c>
      <c r="B112" t="s">
        <v>663</v>
      </c>
      <c r="C112" t="s">
        <v>1391</v>
      </c>
      <c r="D112">
        <v>120504</v>
      </c>
    </row>
    <row r="113" spans="1:4" x14ac:dyDescent="0.2">
      <c r="A113" t="s">
        <v>882</v>
      </c>
      <c r="B113" t="s">
        <v>672</v>
      </c>
      <c r="C113" t="s">
        <v>1461</v>
      </c>
      <c r="D113">
        <v>90302</v>
      </c>
    </row>
    <row r="114" spans="1:4" x14ac:dyDescent="0.2">
      <c r="A114" t="s">
        <v>1480</v>
      </c>
      <c r="B114" t="s">
        <v>663</v>
      </c>
      <c r="C114" t="s">
        <v>1400</v>
      </c>
      <c r="D114">
        <v>120305</v>
      </c>
    </row>
    <row r="115" spans="1:4" x14ac:dyDescent="0.2">
      <c r="A115" t="s">
        <v>763</v>
      </c>
      <c r="B115" t="s">
        <v>673</v>
      </c>
      <c r="C115" t="s">
        <v>1481</v>
      </c>
      <c r="D115">
        <v>41402</v>
      </c>
    </row>
    <row r="116" spans="1:4" x14ac:dyDescent="0.2">
      <c r="A116" t="s">
        <v>698</v>
      </c>
      <c r="B116" t="s">
        <v>665</v>
      </c>
      <c r="C116" t="s">
        <v>1409</v>
      </c>
      <c r="D116">
        <v>130108</v>
      </c>
    </row>
    <row r="117" spans="1:4" x14ac:dyDescent="0.2">
      <c r="A117" t="s">
        <v>1482</v>
      </c>
      <c r="B117" t="s">
        <v>673</v>
      </c>
      <c r="C117" t="s">
        <v>1428</v>
      </c>
      <c r="D117">
        <v>41303</v>
      </c>
    </row>
    <row r="118" spans="1:4" x14ac:dyDescent="0.2">
      <c r="A118" t="s">
        <v>891</v>
      </c>
      <c r="B118" t="s">
        <v>665</v>
      </c>
      <c r="C118" t="s">
        <v>1427</v>
      </c>
      <c r="D118">
        <v>130401</v>
      </c>
    </row>
    <row r="119" spans="1:4" x14ac:dyDescent="0.2">
      <c r="A119" t="s">
        <v>702</v>
      </c>
      <c r="B119" t="s">
        <v>662</v>
      </c>
      <c r="C119" t="s">
        <v>1423</v>
      </c>
      <c r="D119">
        <v>10201</v>
      </c>
    </row>
    <row r="120" spans="1:4" x14ac:dyDescent="0.2">
      <c r="A120" t="s">
        <v>1455</v>
      </c>
      <c r="B120" t="s">
        <v>667</v>
      </c>
      <c r="C120" t="s">
        <v>1455</v>
      </c>
      <c r="D120">
        <v>50103</v>
      </c>
    </row>
    <row r="121" spans="1:4" x14ac:dyDescent="0.2">
      <c r="A121" t="s">
        <v>879</v>
      </c>
      <c r="B121" t="s">
        <v>670</v>
      </c>
      <c r="C121" t="s">
        <v>1483</v>
      </c>
      <c r="D121">
        <v>60202</v>
      </c>
    </row>
    <row r="122" spans="1:4" x14ac:dyDescent="0.2">
      <c r="A122" t="s">
        <v>706</v>
      </c>
      <c r="B122" t="s">
        <v>668</v>
      </c>
      <c r="C122" t="s">
        <v>879</v>
      </c>
      <c r="D122">
        <v>80501</v>
      </c>
    </row>
    <row r="123" spans="1:4" x14ac:dyDescent="0.2">
      <c r="A123" t="s">
        <v>1484</v>
      </c>
      <c r="B123" t="s">
        <v>665</v>
      </c>
      <c r="C123" t="s">
        <v>1427</v>
      </c>
      <c r="D123">
        <v>130405</v>
      </c>
    </row>
    <row r="124" spans="1:4" x14ac:dyDescent="0.2">
      <c r="A124" t="s">
        <v>756</v>
      </c>
      <c r="B124" t="s">
        <v>663</v>
      </c>
      <c r="C124" t="s">
        <v>1400</v>
      </c>
      <c r="D124">
        <v>120301</v>
      </c>
    </row>
    <row r="125" spans="1:4" x14ac:dyDescent="0.2">
      <c r="A125" t="s">
        <v>911</v>
      </c>
      <c r="B125" t="s">
        <v>669</v>
      </c>
      <c r="C125" t="s">
        <v>1460</v>
      </c>
      <c r="D125">
        <v>20604</v>
      </c>
    </row>
    <row r="126" spans="1:4" x14ac:dyDescent="0.2">
      <c r="A126" t="s">
        <v>802</v>
      </c>
      <c r="B126" t="s">
        <v>668</v>
      </c>
      <c r="C126" t="s">
        <v>1438</v>
      </c>
      <c r="D126">
        <v>80601</v>
      </c>
    </row>
    <row r="127" spans="1:4" x14ac:dyDescent="0.2">
      <c r="A127" t="s">
        <v>673</v>
      </c>
      <c r="B127" t="s">
        <v>673</v>
      </c>
      <c r="C127" t="s">
        <v>1430</v>
      </c>
      <c r="D127">
        <v>40604</v>
      </c>
    </row>
    <row r="128" spans="1:4" x14ac:dyDescent="0.2">
      <c r="A128" t="s">
        <v>1485</v>
      </c>
      <c r="B128" t="s">
        <v>662</v>
      </c>
      <c r="C128" t="s">
        <v>1417</v>
      </c>
      <c r="D128">
        <v>10301</v>
      </c>
    </row>
    <row r="129" spans="1:4" x14ac:dyDescent="0.2">
      <c r="A129" t="s">
        <v>1486</v>
      </c>
      <c r="B129" t="s">
        <v>672</v>
      </c>
      <c r="C129" t="s">
        <v>1421</v>
      </c>
      <c r="D129">
        <v>90203</v>
      </c>
    </row>
    <row r="130" spans="1:4" x14ac:dyDescent="0.2">
      <c r="A130" t="s">
        <v>838</v>
      </c>
      <c r="B130" t="s">
        <v>670</v>
      </c>
      <c r="C130" t="s">
        <v>1487</v>
      </c>
      <c r="D130">
        <v>60101</v>
      </c>
    </row>
    <row r="131" spans="1:4" x14ac:dyDescent="0.2">
      <c r="A131" t="s">
        <v>1488</v>
      </c>
      <c r="B131" t="s">
        <v>670</v>
      </c>
      <c r="C131" t="s">
        <v>1483</v>
      </c>
      <c r="D131">
        <v>60203</v>
      </c>
    </row>
    <row r="132" spans="1:4" x14ac:dyDescent="0.2">
      <c r="A132" t="s">
        <v>1489</v>
      </c>
      <c r="B132" t="s">
        <v>671</v>
      </c>
      <c r="C132" t="s">
        <v>1415</v>
      </c>
      <c r="D132">
        <v>70405</v>
      </c>
    </row>
    <row r="133" spans="1:4" x14ac:dyDescent="0.2">
      <c r="A133" t="s">
        <v>1490</v>
      </c>
      <c r="B133" t="s">
        <v>670</v>
      </c>
      <c r="C133" t="s">
        <v>1491</v>
      </c>
      <c r="D133">
        <v>60702</v>
      </c>
    </row>
    <row r="134" spans="1:4" x14ac:dyDescent="0.2">
      <c r="A134" t="s">
        <v>1492</v>
      </c>
      <c r="B134" t="s">
        <v>665</v>
      </c>
      <c r="C134" t="s">
        <v>1448</v>
      </c>
      <c r="D134">
        <v>130305</v>
      </c>
    </row>
    <row r="135" spans="1:4" x14ac:dyDescent="0.2">
      <c r="A135" t="s">
        <v>1493</v>
      </c>
      <c r="B135" t="s">
        <v>665</v>
      </c>
      <c r="C135" t="s">
        <v>1448</v>
      </c>
      <c r="D135">
        <v>130306</v>
      </c>
    </row>
    <row r="136" spans="1:4" x14ac:dyDescent="0.2">
      <c r="A136" t="s">
        <v>1494</v>
      </c>
      <c r="B136" t="s">
        <v>664</v>
      </c>
      <c r="C136" t="s">
        <v>664</v>
      </c>
      <c r="D136">
        <v>30105</v>
      </c>
    </row>
    <row r="137" spans="1:4" x14ac:dyDescent="0.2">
      <c r="A137" t="s">
        <v>745</v>
      </c>
      <c r="B137" t="s">
        <v>1495</v>
      </c>
      <c r="C137" t="s">
        <v>1496</v>
      </c>
      <c r="D137">
        <v>110101</v>
      </c>
    </row>
    <row r="138" spans="1:4" x14ac:dyDescent="0.2">
      <c r="A138" t="s">
        <v>1497</v>
      </c>
      <c r="B138" t="s">
        <v>673</v>
      </c>
      <c r="C138" t="s">
        <v>1430</v>
      </c>
      <c r="D138">
        <v>40603</v>
      </c>
    </row>
    <row r="139" spans="1:4" x14ac:dyDescent="0.2">
      <c r="A139" t="s">
        <v>1498</v>
      </c>
      <c r="B139" t="s">
        <v>662</v>
      </c>
      <c r="C139" t="s">
        <v>1423</v>
      </c>
      <c r="D139">
        <v>10208</v>
      </c>
    </row>
    <row r="140" spans="1:4" x14ac:dyDescent="0.2">
      <c r="A140" t="s">
        <v>669</v>
      </c>
      <c r="B140" t="s">
        <v>669</v>
      </c>
      <c r="C140" t="s">
        <v>1460</v>
      </c>
      <c r="D140">
        <v>20603</v>
      </c>
    </row>
    <row r="141" spans="1:4" x14ac:dyDescent="0.2">
      <c r="A141" t="s">
        <v>880</v>
      </c>
      <c r="B141" t="s">
        <v>664</v>
      </c>
      <c r="C141" t="s">
        <v>1499</v>
      </c>
      <c r="D141">
        <v>30302</v>
      </c>
    </row>
    <row r="142" spans="1:4" x14ac:dyDescent="0.2">
      <c r="A142" t="s">
        <v>1500</v>
      </c>
      <c r="B142" t="s">
        <v>668</v>
      </c>
      <c r="C142" t="s">
        <v>879</v>
      </c>
      <c r="D142">
        <v>80507</v>
      </c>
    </row>
    <row r="143" spans="1:4" x14ac:dyDescent="0.2">
      <c r="A143" t="s">
        <v>1501</v>
      </c>
      <c r="B143" t="s">
        <v>667</v>
      </c>
      <c r="C143" t="s">
        <v>735</v>
      </c>
      <c r="D143">
        <v>50209</v>
      </c>
    </row>
    <row r="144" spans="1:4" x14ac:dyDescent="0.2">
      <c r="A144" t="s">
        <v>1502</v>
      </c>
      <c r="B144" t="s">
        <v>673</v>
      </c>
      <c r="C144" t="s">
        <v>1413</v>
      </c>
      <c r="D144">
        <v>40303</v>
      </c>
    </row>
    <row r="145" spans="1:4" x14ac:dyDescent="0.2">
      <c r="A145" t="s">
        <v>1503</v>
      </c>
      <c r="B145" t="s">
        <v>672</v>
      </c>
      <c r="C145" t="s">
        <v>812</v>
      </c>
      <c r="D145">
        <v>90503</v>
      </c>
    </row>
    <row r="146" spans="1:4" x14ac:dyDescent="0.2">
      <c r="A146" t="s">
        <v>1503</v>
      </c>
      <c r="B146" t="s">
        <v>671</v>
      </c>
      <c r="C146" t="s">
        <v>1415</v>
      </c>
      <c r="D146">
        <v>70404</v>
      </c>
    </row>
    <row r="147" spans="1:4" x14ac:dyDescent="0.2">
      <c r="A147" t="s">
        <v>1504</v>
      </c>
      <c r="B147" t="s">
        <v>672</v>
      </c>
      <c r="C147" t="s">
        <v>719</v>
      </c>
      <c r="D147">
        <v>90802</v>
      </c>
    </row>
    <row r="148" spans="1:4" x14ac:dyDescent="0.2">
      <c r="A148" t="s">
        <v>914</v>
      </c>
      <c r="B148" t="s">
        <v>672</v>
      </c>
      <c r="C148" t="s">
        <v>1471</v>
      </c>
      <c r="D148">
        <v>90607</v>
      </c>
    </row>
    <row r="149" spans="1:4" x14ac:dyDescent="0.2">
      <c r="A149" t="s">
        <v>700</v>
      </c>
      <c r="B149" t="s">
        <v>664</v>
      </c>
      <c r="C149" t="s">
        <v>664</v>
      </c>
      <c r="D149">
        <v>30107</v>
      </c>
    </row>
    <row r="150" spans="1:4" x14ac:dyDescent="0.2">
      <c r="A150" t="s">
        <v>754</v>
      </c>
      <c r="B150" t="s">
        <v>664</v>
      </c>
      <c r="C150" t="s">
        <v>664</v>
      </c>
      <c r="D150">
        <v>30115</v>
      </c>
    </row>
    <row r="151" spans="1:4" x14ac:dyDescent="0.2">
      <c r="A151" t="s">
        <v>1505</v>
      </c>
      <c r="B151" t="s">
        <v>664</v>
      </c>
      <c r="C151" t="s">
        <v>1506</v>
      </c>
      <c r="D151">
        <v>30502</v>
      </c>
    </row>
    <row r="152" spans="1:4" x14ac:dyDescent="0.2">
      <c r="A152" t="s">
        <v>1507</v>
      </c>
      <c r="B152" t="s">
        <v>667</v>
      </c>
      <c r="C152" t="s">
        <v>1393</v>
      </c>
      <c r="D152">
        <v>50314</v>
      </c>
    </row>
    <row r="153" spans="1:4" x14ac:dyDescent="0.2">
      <c r="A153" t="s">
        <v>1508</v>
      </c>
      <c r="B153" t="s">
        <v>673</v>
      </c>
      <c r="C153" t="s">
        <v>1481</v>
      </c>
      <c r="D153">
        <v>41403</v>
      </c>
    </row>
    <row r="154" spans="1:4" x14ac:dyDescent="0.2">
      <c r="A154" t="s">
        <v>721</v>
      </c>
      <c r="B154" t="s">
        <v>668</v>
      </c>
      <c r="C154" t="s">
        <v>668</v>
      </c>
      <c r="D154">
        <v>80805</v>
      </c>
    </row>
    <row r="155" spans="1:4" x14ac:dyDescent="0.2">
      <c r="A155" t="s">
        <v>696</v>
      </c>
      <c r="B155" t="s">
        <v>673</v>
      </c>
      <c r="C155" t="s">
        <v>1430</v>
      </c>
      <c r="D155">
        <v>40601</v>
      </c>
    </row>
    <row r="156" spans="1:4" x14ac:dyDescent="0.2">
      <c r="A156" t="s">
        <v>757</v>
      </c>
      <c r="B156" t="s">
        <v>673</v>
      </c>
      <c r="C156" t="s">
        <v>1430</v>
      </c>
      <c r="D156">
        <v>40611</v>
      </c>
    </row>
    <row r="157" spans="1:4" x14ac:dyDescent="0.2">
      <c r="A157" t="s">
        <v>797</v>
      </c>
      <c r="B157" t="s">
        <v>673</v>
      </c>
      <c r="C157" t="s">
        <v>1430</v>
      </c>
      <c r="D157">
        <v>40612</v>
      </c>
    </row>
    <row r="158" spans="1:4" x14ac:dyDescent="0.2">
      <c r="A158" t="s">
        <v>1509</v>
      </c>
      <c r="B158" t="s">
        <v>663</v>
      </c>
      <c r="C158" t="s">
        <v>1400</v>
      </c>
      <c r="D158">
        <v>120313</v>
      </c>
    </row>
    <row r="159" spans="1:4" x14ac:dyDescent="0.2">
      <c r="A159" t="s">
        <v>1510</v>
      </c>
      <c r="B159" t="s">
        <v>663</v>
      </c>
      <c r="C159" t="s">
        <v>1400</v>
      </c>
      <c r="D159">
        <v>120315</v>
      </c>
    </row>
    <row r="160" spans="1:4" x14ac:dyDescent="0.2">
      <c r="A160" t="s">
        <v>1511</v>
      </c>
      <c r="B160" t="s">
        <v>673</v>
      </c>
      <c r="C160" t="s">
        <v>1395</v>
      </c>
      <c r="D160">
        <v>40102</v>
      </c>
    </row>
    <row r="161" spans="1:4" x14ac:dyDescent="0.2">
      <c r="A161" t="s">
        <v>762</v>
      </c>
      <c r="B161" t="s">
        <v>673</v>
      </c>
      <c r="C161" t="s">
        <v>1512</v>
      </c>
      <c r="D161">
        <v>40701</v>
      </c>
    </row>
    <row r="162" spans="1:4" x14ac:dyDescent="0.2">
      <c r="A162" t="s">
        <v>1513</v>
      </c>
      <c r="B162" t="s">
        <v>673</v>
      </c>
      <c r="C162" t="s">
        <v>1436</v>
      </c>
      <c r="D162">
        <v>41007</v>
      </c>
    </row>
    <row r="163" spans="1:4" x14ac:dyDescent="0.2">
      <c r="A163" t="s">
        <v>714</v>
      </c>
      <c r="B163" t="s">
        <v>668</v>
      </c>
      <c r="C163" t="s">
        <v>668</v>
      </c>
      <c r="D163">
        <v>80826</v>
      </c>
    </row>
    <row r="164" spans="1:4" x14ac:dyDescent="0.2">
      <c r="A164" t="s">
        <v>1514</v>
      </c>
      <c r="B164" t="s">
        <v>673</v>
      </c>
      <c r="C164" t="s">
        <v>1512</v>
      </c>
      <c r="D164">
        <v>40702</v>
      </c>
    </row>
    <row r="165" spans="1:4" x14ac:dyDescent="0.2">
      <c r="A165" t="s">
        <v>901</v>
      </c>
      <c r="B165" t="s">
        <v>672</v>
      </c>
      <c r="C165" t="s">
        <v>1458</v>
      </c>
      <c r="D165">
        <v>91010</v>
      </c>
    </row>
    <row r="166" spans="1:4" x14ac:dyDescent="0.2">
      <c r="A166" t="s">
        <v>1515</v>
      </c>
      <c r="B166" t="s">
        <v>672</v>
      </c>
      <c r="C166" t="s">
        <v>1393</v>
      </c>
      <c r="D166">
        <v>90903</v>
      </c>
    </row>
    <row r="167" spans="1:4" x14ac:dyDescent="0.2">
      <c r="A167" t="s">
        <v>795</v>
      </c>
      <c r="B167" t="s">
        <v>665</v>
      </c>
      <c r="C167" t="s">
        <v>1403</v>
      </c>
      <c r="D167">
        <v>130705</v>
      </c>
    </row>
    <row r="168" spans="1:4" x14ac:dyDescent="0.2">
      <c r="A168" t="s">
        <v>1516</v>
      </c>
      <c r="B168" t="s">
        <v>672</v>
      </c>
      <c r="C168" t="s">
        <v>1461</v>
      </c>
      <c r="D168">
        <v>90307</v>
      </c>
    </row>
    <row r="169" spans="1:4" x14ac:dyDescent="0.2">
      <c r="A169" t="s">
        <v>1517</v>
      </c>
      <c r="B169" t="s">
        <v>663</v>
      </c>
      <c r="C169" t="s">
        <v>1391</v>
      </c>
      <c r="D169">
        <v>120505</v>
      </c>
    </row>
    <row r="170" spans="1:4" x14ac:dyDescent="0.2">
      <c r="A170" t="s">
        <v>854</v>
      </c>
      <c r="B170" t="s">
        <v>670</v>
      </c>
      <c r="C170" t="s">
        <v>1518</v>
      </c>
      <c r="D170">
        <v>60604</v>
      </c>
    </row>
    <row r="171" spans="1:4" x14ac:dyDescent="0.2">
      <c r="A171" t="s">
        <v>1519</v>
      </c>
      <c r="B171" t="s">
        <v>672</v>
      </c>
      <c r="C171" t="s">
        <v>1410</v>
      </c>
      <c r="D171">
        <v>90102</v>
      </c>
    </row>
    <row r="172" spans="1:4" x14ac:dyDescent="0.2">
      <c r="A172" t="s">
        <v>1520</v>
      </c>
      <c r="B172" t="s">
        <v>671</v>
      </c>
      <c r="C172" t="s">
        <v>1402</v>
      </c>
      <c r="D172">
        <v>70704</v>
      </c>
    </row>
    <row r="173" spans="1:4" x14ac:dyDescent="0.2">
      <c r="A173" t="s">
        <v>820</v>
      </c>
      <c r="B173" t="s">
        <v>673</v>
      </c>
      <c r="C173" t="s">
        <v>748</v>
      </c>
      <c r="D173">
        <v>40513</v>
      </c>
    </row>
    <row r="174" spans="1:4" x14ac:dyDescent="0.2">
      <c r="A174" t="s">
        <v>1521</v>
      </c>
      <c r="B174" t="s">
        <v>671</v>
      </c>
      <c r="C174" t="s">
        <v>1402</v>
      </c>
      <c r="D174">
        <v>70705</v>
      </c>
    </row>
    <row r="175" spans="1:4" x14ac:dyDescent="0.2">
      <c r="A175" t="s">
        <v>1521</v>
      </c>
      <c r="B175" t="s">
        <v>672</v>
      </c>
      <c r="C175" t="s">
        <v>1407</v>
      </c>
      <c r="D175">
        <v>91203</v>
      </c>
    </row>
    <row r="176" spans="1:4" x14ac:dyDescent="0.2">
      <c r="A176" t="s">
        <v>1521</v>
      </c>
      <c r="B176" t="s">
        <v>665</v>
      </c>
      <c r="C176" t="s">
        <v>1448</v>
      </c>
      <c r="D176">
        <v>130307</v>
      </c>
    </row>
    <row r="177" spans="1:4" x14ac:dyDescent="0.2">
      <c r="A177" t="s">
        <v>1522</v>
      </c>
      <c r="B177" t="s">
        <v>670</v>
      </c>
      <c r="C177" t="s">
        <v>1523</v>
      </c>
      <c r="D177">
        <v>60303</v>
      </c>
    </row>
    <row r="178" spans="1:4" x14ac:dyDescent="0.2">
      <c r="A178" t="s">
        <v>1524</v>
      </c>
      <c r="B178" t="s">
        <v>671</v>
      </c>
      <c r="C178" t="s">
        <v>1525</v>
      </c>
      <c r="D178">
        <v>70602</v>
      </c>
    </row>
    <row r="179" spans="1:4" x14ac:dyDescent="0.2">
      <c r="A179" t="s">
        <v>1337</v>
      </c>
      <c r="B179" t="s">
        <v>669</v>
      </c>
      <c r="C179" t="s">
        <v>1463</v>
      </c>
      <c r="D179">
        <v>20403</v>
      </c>
    </row>
    <row r="180" spans="1:4" x14ac:dyDescent="0.2">
      <c r="A180" t="s">
        <v>1526</v>
      </c>
      <c r="B180" t="s">
        <v>670</v>
      </c>
      <c r="C180" t="s">
        <v>1523</v>
      </c>
      <c r="D180">
        <v>60302</v>
      </c>
    </row>
    <row r="181" spans="1:4" x14ac:dyDescent="0.2">
      <c r="A181" t="s">
        <v>1527</v>
      </c>
      <c r="B181" t="s">
        <v>671</v>
      </c>
      <c r="C181" t="s">
        <v>775</v>
      </c>
      <c r="D181">
        <v>70204</v>
      </c>
    </row>
    <row r="182" spans="1:4" x14ac:dyDescent="0.2">
      <c r="A182" t="s">
        <v>1528</v>
      </c>
      <c r="B182" t="s">
        <v>670</v>
      </c>
      <c r="C182" t="s">
        <v>1523</v>
      </c>
      <c r="D182">
        <v>60304</v>
      </c>
    </row>
    <row r="183" spans="1:4" x14ac:dyDescent="0.2">
      <c r="A183" t="s">
        <v>1528</v>
      </c>
      <c r="B183" t="s">
        <v>671</v>
      </c>
      <c r="C183" t="s">
        <v>1415</v>
      </c>
      <c r="D183">
        <v>70406</v>
      </c>
    </row>
    <row r="184" spans="1:4" x14ac:dyDescent="0.2">
      <c r="A184" t="s">
        <v>1529</v>
      </c>
      <c r="B184" t="s">
        <v>669</v>
      </c>
      <c r="C184" t="s">
        <v>1405</v>
      </c>
      <c r="D184">
        <v>20203</v>
      </c>
    </row>
    <row r="185" spans="1:4" x14ac:dyDescent="0.2">
      <c r="A185" t="s">
        <v>681</v>
      </c>
      <c r="B185" t="s">
        <v>668</v>
      </c>
      <c r="C185" t="s">
        <v>668</v>
      </c>
      <c r="D185">
        <v>80802</v>
      </c>
    </row>
    <row r="186" spans="1:4" x14ac:dyDescent="0.2">
      <c r="A186" t="s">
        <v>1530</v>
      </c>
      <c r="B186" t="s">
        <v>670</v>
      </c>
      <c r="C186" t="s">
        <v>1518</v>
      </c>
      <c r="D186">
        <v>60606</v>
      </c>
    </row>
    <row r="187" spans="1:4" x14ac:dyDescent="0.2">
      <c r="A187" t="s">
        <v>1531</v>
      </c>
      <c r="B187" t="s">
        <v>671</v>
      </c>
      <c r="C187" t="s">
        <v>775</v>
      </c>
      <c r="D187">
        <v>70205</v>
      </c>
    </row>
    <row r="188" spans="1:4" x14ac:dyDescent="0.2">
      <c r="A188" t="s">
        <v>1532</v>
      </c>
      <c r="B188" t="s">
        <v>672</v>
      </c>
      <c r="C188" t="s">
        <v>1421</v>
      </c>
      <c r="D188">
        <v>90204</v>
      </c>
    </row>
    <row r="189" spans="1:4" x14ac:dyDescent="0.2">
      <c r="A189" t="s">
        <v>733</v>
      </c>
      <c r="B189" t="s">
        <v>665</v>
      </c>
      <c r="C189" t="s">
        <v>1403</v>
      </c>
      <c r="D189">
        <v>130706</v>
      </c>
    </row>
    <row r="190" spans="1:4" x14ac:dyDescent="0.2">
      <c r="A190" t="s">
        <v>733</v>
      </c>
      <c r="B190" t="s">
        <v>669</v>
      </c>
      <c r="C190" t="s">
        <v>1460</v>
      </c>
      <c r="D190">
        <v>20605</v>
      </c>
    </row>
    <row r="191" spans="1:4" x14ac:dyDescent="0.2">
      <c r="A191" t="s">
        <v>1533</v>
      </c>
      <c r="B191" t="s">
        <v>669</v>
      </c>
      <c r="C191" t="s">
        <v>1534</v>
      </c>
      <c r="D191">
        <v>20502</v>
      </c>
    </row>
    <row r="192" spans="1:4" x14ac:dyDescent="0.2">
      <c r="A192" t="s">
        <v>1535</v>
      </c>
      <c r="B192" t="s">
        <v>671</v>
      </c>
      <c r="C192" t="s">
        <v>1402</v>
      </c>
      <c r="D192">
        <v>70706</v>
      </c>
    </row>
    <row r="193" spans="1:4" x14ac:dyDescent="0.2">
      <c r="A193" t="s">
        <v>867</v>
      </c>
      <c r="B193" t="s">
        <v>669</v>
      </c>
      <c r="C193" t="s">
        <v>1394</v>
      </c>
      <c r="D193">
        <v>20102</v>
      </c>
    </row>
    <row r="194" spans="1:4" x14ac:dyDescent="0.2">
      <c r="A194" t="s">
        <v>867</v>
      </c>
      <c r="B194" t="s">
        <v>673</v>
      </c>
      <c r="C194" t="s">
        <v>1428</v>
      </c>
      <c r="D194">
        <v>41304</v>
      </c>
    </row>
    <row r="195" spans="1:4" x14ac:dyDescent="0.2">
      <c r="A195" t="s">
        <v>1536</v>
      </c>
      <c r="B195" t="s">
        <v>672</v>
      </c>
      <c r="C195" t="s">
        <v>1393</v>
      </c>
      <c r="D195">
        <v>90904</v>
      </c>
    </row>
    <row r="196" spans="1:4" x14ac:dyDescent="0.2">
      <c r="A196" t="s">
        <v>1537</v>
      </c>
      <c r="B196" t="s">
        <v>671</v>
      </c>
      <c r="C196" t="s">
        <v>671</v>
      </c>
      <c r="D196">
        <v>70315</v>
      </c>
    </row>
    <row r="197" spans="1:4" x14ac:dyDescent="0.2">
      <c r="A197" t="s">
        <v>759</v>
      </c>
      <c r="B197" t="s">
        <v>662</v>
      </c>
      <c r="C197" t="s">
        <v>1423</v>
      </c>
      <c r="D197">
        <v>10206</v>
      </c>
    </row>
    <row r="198" spans="1:4" x14ac:dyDescent="0.2">
      <c r="A198" t="s">
        <v>1538</v>
      </c>
      <c r="B198" t="s">
        <v>671</v>
      </c>
      <c r="C198" t="s">
        <v>1539</v>
      </c>
      <c r="D198">
        <v>70102</v>
      </c>
    </row>
    <row r="199" spans="1:4" x14ac:dyDescent="0.2">
      <c r="A199" t="s">
        <v>1540</v>
      </c>
      <c r="B199" t="s">
        <v>665</v>
      </c>
      <c r="C199" t="s">
        <v>881</v>
      </c>
      <c r="D199">
        <v>130902</v>
      </c>
    </row>
    <row r="200" spans="1:4" x14ac:dyDescent="0.2">
      <c r="A200" t="s">
        <v>806</v>
      </c>
      <c r="B200" t="s">
        <v>664</v>
      </c>
      <c r="C200" t="s">
        <v>1388</v>
      </c>
      <c r="D200">
        <v>30203</v>
      </c>
    </row>
    <row r="201" spans="1:4" x14ac:dyDescent="0.2">
      <c r="A201" t="s">
        <v>1541</v>
      </c>
      <c r="B201" t="s">
        <v>664</v>
      </c>
      <c r="C201" t="s">
        <v>1499</v>
      </c>
      <c r="D201">
        <v>30303</v>
      </c>
    </row>
    <row r="202" spans="1:4" x14ac:dyDescent="0.2">
      <c r="A202" t="s">
        <v>1541</v>
      </c>
      <c r="B202" t="s">
        <v>671</v>
      </c>
      <c r="C202" t="s">
        <v>671</v>
      </c>
      <c r="D202">
        <v>70302</v>
      </c>
    </row>
    <row r="203" spans="1:4" x14ac:dyDescent="0.2">
      <c r="A203" t="s">
        <v>877</v>
      </c>
      <c r="B203" t="s">
        <v>669</v>
      </c>
      <c r="C203" t="s">
        <v>1542</v>
      </c>
      <c r="D203">
        <v>20302</v>
      </c>
    </row>
    <row r="204" spans="1:4" x14ac:dyDescent="0.2">
      <c r="A204" t="s">
        <v>1543</v>
      </c>
      <c r="B204" t="s">
        <v>671</v>
      </c>
      <c r="C204" t="s">
        <v>1539</v>
      </c>
      <c r="D204">
        <v>70109</v>
      </c>
    </row>
    <row r="205" spans="1:4" x14ac:dyDescent="0.2">
      <c r="A205" t="s">
        <v>1544</v>
      </c>
      <c r="B205" t="s">
        <v>669</v>
      </c>
      <c r="C205" t="s">
        <v>1394</v>
      </c>
      <c r="D205">
        <v>20108</v>
      </c>
    </row>
    <row r="206" spans="1:4" x14ac:dyDescent="0.2">
      <c r="A206" t="s">
        <v>834</v>
      </c>
      <c r="B206" t="s">
        <v>672</v>
      </c>
      <c r="C206" t="s">
        <v>860</v>
      </c>
      <c r="D206">
        <v>90407</v>
      </c>
    </row>
    <row r="207" spans="1:4" x14ac:dyDescent="0.2">
      <c r="A207" t="s">
        <v>834</v>
      </c>
      <c r="B207" t="s">
        <v>665</v>
      </c>
      <c r="C207" t="s">
        <v>881</v>
      </c>
      <c r="D207">
        <v>130903</v>
      </c>
    </row>
    <row r="208" spans="1:4" x14ac:dyDescent="0.2">
      <c r="A208" t="s">
        <v>1545</v>
      </c>
      <c r="B208" t="s">
        <v>665</v>
      </c>
      <c r="C208" t="s">
        <v>1427</v>
      </c>
      <c r="D208">
        <v>130406</v>
      </c>
    </row>
    <row r="209" spans="1:4" x14ac:dyDescent="0.2">
      <c r="A209" t="s">
        <v>1546</v>
      </c>
      <c r="B209" t="s">
        <v>670</v>
      </c>
      <c r="C209" t="s">
        <v>1491</v>
      </c>
      <c r="D209">
        <v>60704</v>
      </c>
    </row>
    <row r="210" spans="1:4" x14ac:dyDescent="0.2">
      <c r="A210" t="s">
        <v>1547</v>
      </c>
      <c r="B210" t="s">
        <v>668</v>
      </c>
      <c r="C210" t="s">
        <v>879</v>
      </c>
      <c r="D210">
        <v>80504</v>
      </c>
    </row>
    <row r="211" spans="1:4" x14ac:dyDescent="0.2">
      <c r="A211" t="s">
        <v>1548</v>
      </c>
      <c r="B211" t="s">
        <v>671</v>
      </c>
      <c r="C211" t="s">
        <v>1539</v>
      </c>
      <c r="D211">
        <v>70103</v>
      </c>
    </row>
    <row r="212" spans="1:4" x14ac:dyDescent="0.2">
      <c r="A212" t="s">
        <v>1549</v>
      </c>
      <c r="B212" t="s">
        <v>671</v>
      </c>
      <c r="C212" t="s">
        <v>775</v>
      </c>
      <c r="D212">
        <v>70206</v>
      </c>
    </row>
    <row r="213" spans="1:4" x14ac:dyDescent="0.2">
      <c r="A213" t="s">
        <v>878</v>
      </c>
      <c r="B213" t="s">
        <v>672</v>
      </c>
      <c r="C213" t="s">
        <v>1414</v>
      </c>
      <c r="D213">
        <v>91105</v>
      </c>
    </row>
    <row r="214" spans="1:4" x14ac:dyDescent="0.2">
      <c r="A214" t="s">
        <v>1550</v>
      </c>
      <c r="B214" t="s">
        <v>672</v>
      </c>
      <c r="C214" t="s">
        <v>812</v>
      </c>
      <c r="D214">
        <v>90504</v>
      </c>
    </row>
    <row r="215" spans="1:4" x14ac:dyDescent="0.2">
      <c r="A215" t="s">
        <v>1551</v>
      </c>
      <c r="B215" t="s">
        <v>671</v>
      </c>
      <c r="C215" t="s">
        <v>775</v>
      </c>
      <c r="D215">
        <v>70207</v>
      </c>
    </row>
    <row r="216" spans="1:4" x14ac:dyDescent="0.2">
      <c r="A216" t="s">
        <v>1552</v>
      </c>
      <c r="B216" t="s">
        <v>673</v>
      </c>
      <c r="C216" t="s">
        <v>1553</v>
      </c>
      <c r="D216">
        <v>40902</v>
      </c>
    </row>
    <row r="217" spans="1:4" x14ac:dyDescent="0.2">
      <c r="A217" t="s">
        <v>1554</v>
      </c>
      <c r="B217" t="s">
        <v>670</v>
      </c>
      <c r="C217" t="s">
        <v>1518</v>
      </c>
      <c r="D217">
        <v>60603</v>
      </c>
    </row>
    <row r="218" spans="1:4" x14ac:dyDescent="0.2">
      <c r="A218" t="s">
        <v>1555</v>
      </c>
      <c r="B218" t="s">
        <v>669</v>
      </c>
      <c r="C218" t="s">
        <v>1534</v>
      </c>
      <c r="D218">
        <v>20503</v>
      </c>
    </row>
    <row r="219" spans="1:4" x14ac:dyDescent="0.2">
      <c r="A219" t="s">
        <v>1556</v>
      </c>
      <c r="B219" t="s">
        <v>672</v>
      </c>
      <c r="C219" t="s">
        <v>1393</v>
      </c>
      <c r="D219">
        <v>90905</v>
      </c>
    </row>
    <row r="220" spans="1:4" x14ac:dyDescent="0.2">
      <c r="A220" t="s">
        <v>1557</v>
      </c>
      <c r="B220" t="s">
        <v>663</v>
      </c>
      <c r="C220" t="s">
        <v>1391</v>
      </c>
      <c r="D220">
        <v>120506</v>
      </c>
    </row>
    <row r="221" spans="1:4" x14ac:dyDescent="0.2">
      <c r="A221" t="s">
        <v>1558</v>
      </c>
      <c r="B221" t="s">
        <v>670</v>
      </c>
      <c r="C221" t="s">
        <v>1518</v>
      </c>
      <c r="D221">
        <v>60605</v>
      </c>
    </row>
    <row r="222" spans="1:4" x14ac:dyDescent="0.2">
      <c r="A222" t="s">
        <v>1558</v>
      </c>
      <c r="B222" t="s">
        <v>671</v>
      </c>
      <c r="C222" t="s">
        <v>775</v>
      </c>
      <c r="D222">
        <v>70208</v>
      </c>
    </row>
    <row r="223" spans="1:4" x14ac:dyDescent="0.2">
      <c r="A223" t="s">
        <v>856</v>
      </c>
      <c r="B223" t="s">
        <v>663</v>
      </c>
      <c r="C223" t="s">
        <v>1391</v>
      </c>
      <c r="D223">
        <v>120510</v>
      </c>
    </row>
    <row r="224" spans="1:4" x14ac:dyDescent="0.2">
      <c r="A224" t="s">
        <v>1559</v>
      </c>
      <c r="B224" t="s">
        <v>669</v>
      </c>
      <c r="C224" t="s">
        <v>1534</v>
      </c>
      <c r="D224">
        <v>20504</v>
      </c>
    </row>
    <row r="225" spans="1:4" x14ac:dyDescent="0.2">
      <c r="A225" t="s">
        <v>1184</v>
      </c>
      <c r="B225" t="s">
        <v>672</v>
      </c>
      <c r="C225" t="s">
        <v>1461</v>
      </c>
      <c r="D225">
        <v>90303</v>
      </c>
    </row>
    <row r="226" spans="1:4" x14ac:dyDescent="0.2">
      <c r="A226" t="s">
        <v>767</v>
      </c>
      <c r="B226" t="s">
        <v>663</v>
      </c>
      <c r="C226" t="s">
        <v>1391</v>
      </c>
      <c r="D226">
        <v>120507</v>
      </c>
    </row>
    <row r="227" spans="1:4" x14ac:dyDescent="0.2">
      <c r="A227" t="s">
        <v>1560</v>
      </c>
      <c r="B227" t="s">
        <v>663</v>
      </c>
      <c r="C227" t="s">
        <v>1391</v>
      </c>
      <c r="D227">
        <v>120511</v>
      </c>
    </row>
    <row r="228" spans="1:4" x14ac:dyDescent="0.2">
      <c r="A228" t="s">
        <v>1561</v>
      </c>
      <c r="B228" t="s">
        <v>673</v>
      </c>
      <c r="C228" t="s">
        <v>1553</v>
      </c>
      <c r="D228">
        <v>40903</v>
      </c>
    </row>
    <row r="229" spans="1:4" x14ac:dyDescent="0.2">
      <c r="A229" t="s">
        <v>1562</v>
      </c>
      <c r="B229" t="s">
        <v>669</v>
      </c>
      <c r="C229" t="s">
        <v>1542</v>
      </c>
      <c r="D229">
        <v>20303</v>
      </c>
    </row>
    <row r="230" spans="1:4" x14ac:dyDescent="0.2">
      <c r="A230" t="s">
        <v>1562</v>
      </c>
      <c r="B230" t="s">
        <v>672</v>
      </c>
      <c r="C230" t="s">
        <v>1421</v>
      </c>
      <c r="D230">
        <v>90205</v>
      </c>
    </row>
    <row r="231" spans="1:4" x14ac:dyDescent="0.2">
      <c r="A231" t="s">
        <v>1563</v>
      </c>
      <c r="B231" t="s">
        <v>672</v>
      </c>
      <c r="C231" t="s">
        <v>812</v>
      </c>
      <c r="D231">
        <v>90505</v>
      </c>
    </row>
    <row r="232" spans="1:4" x14ac:dyDescent="0.2">
      <c r="A232" t="s">
        <v>1564</v>
      </c>
      <c r="B232" t="s">
        <v>673</v>
      </c>
      <c r="C232" t="s">
        <v>1553</v>
      </c>
      <c r="D232">
        <v>40904</v>
      </c>
    </row>
    <row r="233" spans="1:4" x14ac:dyDescent="0.2">
      <c r="A233" t="s">
        <v>1565</v>
      </c>
      <c r="B233" t="s">
        <v>667</v>
      </c>
      <c r="C233" t="s">
        <v>735</v>
      </c>
      <c r="D233">
        <v>50201</v>
      </c>
    </row>
    <row r="234" spans="1:4" x14ac:dyDescent="0.2">
      <c r="A234" t="s">
        <v>1566</v>
      </c>
      <c r="B234" t="s">
        <v>669</v>
      </c>
      <c r="C234" t="s">
        <v>1405</v>
      </c>
      <c r="D234">
        <v>20204</v>
      </c>
    </row>
    <row r="235" spans="1:4" x14ac:dyDescent="0.2">
      <c r="A235" t="s">
        <v>852</v>
      </c>
      <c r="B235" t="s">
        <v>670</v>
      </c>
      <c r="C235" t="s">
        <v>1491</v>
      </c>
      <c r="D235">
        <v>60703</v>
      </c>
    </row>
    <row r="236" spans="1:4" x14ac:dyDescent="0.2">
      <c r="A236" t="s">
        <v>852</v>
      </c>
      <c r="B236" t="s">
        <v>672</v>
      </c>
      <c r="C236" t="s">
        <v>812</v>
      </c>
      <c r="D236">
        <v>90506</v>
      </c>
    </row>
    <row r="237" spans="1:4" x14ac:dyDescent="0.2">
      <c r="A237" t="s">
        <v>909</v>
      </c>
      <c r="B237" t="s">
        <v>669</v>
      </c>
      <c r="C237" t="s">
        <v>1394</v>
      </c>
      <c r="D237">
        <v>20103</v>
      </c>
    </row>
    <row r="238" spans="1:4" x14ac:dyDescent="0.2">
      <c r="A238" t="s">
        <v>1567</v>
      </c>
      <c r="B238" t="s">
        <v>662</v>
      </c>
      <c r="C238" t="s">
        <v>1423</v>
      </c>
      <c r="D238">
        <v>10214</v>
      </c>
    </row>
    <row r="239" spans="1:4" x14ac:dyDescent="0.2">
      <c r="A239" t="s">
        <v>1568</v>
      </c>
      <c r="B239" t="s">
        <v>673</v>
      </c>
      <c r="C239" t="s">
        <v>1395</v>
      </c>
      <c r="D239">
        <v>40103</v>
      </c>
    </row>
    <row r="240" spans="1:4" x14ac:dyDescent="0.2">
      <c r="A240" t="s">
        <v>832</v>
      </c>
      <c r="B240" t="s">
        <v>662</v>
      </c>
      <c r="C240" t="s">
        <v>1423</v>
      </c>
      <c r="D240">
        <v>10204</v>
      </c>
    </row>
    <row r="241" spans="1:4" x14ac:dyDescent="0.2">
      <c r="A241" t="s">
        <v>1569</v>
      </c>
      <c r="B241" t="s">
        <v>670</v>
      </c>
      <c r="C241" t="s">
        <v>1479</v>
      </c>
      <c r="D241">
        <v>60406</v>
      </c>
    </row>
    <row r="242" spans="1:4" x14ac:dyDescent="0.2">
      <c r="A242" t="s">
        <v>1570</v>
      </c>
      <c r="B242" t="s">
        <v>670</v>
      </c>
      <c r="C242" t="s">
        <v>1483</v>
      </c>
      <c r="D242">
        <v>60204</v>
      </c>
    </row>
    <row r="243" spans="1:4" x14ac:dyDescent="0.2">
      <c r="A243" t="s">
        <v>815</v>
      </c>
      <c r="B243" t="s">
        <v>669</v>
      </c>
      <c r="C243" t="s">
        <v>1405</v>
      </c>
      <c r="D243">
        <v>20205</v>
      </c>
    </row>
    <row r="244" spans="1:4" x14ac:dyDescent="0.2">
      <c r="A244" t="s">
        <v>1571</v>
      </c>
      <c r="B244" t="s">
        <v>663</v>
      </c>
      <c r="C244" t="s">
        <v>1433</v>
      </c>
      <c r="D244">
        <v>120106</v>
      </c>
    </row>
    <row r="245" spans="1:4" x14ac:dyDescent="0.2">
      <c r="A245" t="s">
        <v>1572</v>
      </c>
      <c r="B245" t="s">
        <v>670</v>
      </c>
      <c r="C245" t="s">
        <v>1479</v>
      </c>
      <c r="D245">
        <v>60408</v>
      </c>
    </row>
    <row r="246" spans="1:4" x14ac:dyDescent="0.2">
      <c r="A246" t="s">
        <v>689</v>
      </c>
      <c r="B246" t="s">
        <v>668</v>
      </c>
      <c r="C246" t="s">
        <v>668</v>
      </c>
      <c r="D246">
        <v>80823</v>
      </c>
    </row>
    <row r="247" spans="1:4" x14ac:dyDescent="0.2">
      <c r="A247" t="s">
        <v>1573</v>
      </c>
      <c r="B247" t="s">
        <v>671</v>
      </c>
      <c r="C247" t="s">
        <v>1415</v>
      </c>
      <c r="D247">
        <v>70407</v>
      </c>
    </row>
    <row r="248" spans="1:4" x14ac:dyDescent="0.2">
      <c r="A248" t="s">
        <v>1574</v>
      </c>
      <c r="B248" t="s">
        <v>665</v>
      </c>
      <c r="C248" t="s">
        <v>1403</v>
      </c>
      <c r="D248">
        <v>130707</v>
      </c>
    </row>
    <row r="249" spans="1:4" x14ac:dyDescent="0.2">
      <c r="A249" t="s">
        <v>1575</v>
      </c>
      <c r="B249" t="s">
        <v>662</v>
      </c>
      <c r="C249" t="s">
        <v>1423</v>
      </c>
      <c r="D249">
        <v>10216</v>
      </c>
    </row>
    <row r="250" spans="1:4" x14ac:dyDescent="0.2">
      <c r="A250" t="s">
        <v>1189</v>
      </c>
      <c r="B250" t="s">
        <v>662</v>
      </c>
      <c r="C250" t="s">
        <v>1423</v>
      </c>
      <c r="D250">
        <v>10215</v>
      </c>
    </row>
    <row r="251" spans="1:4" x14ac:dyDescent="0.2">
      <c r="A251" t="s">
        <v>1576</v>
      </c>
      <c r="B251" t="s">
        <v>662</v>
      </c>
      <c r="C251" t="s">
        <v>1423</v>
      </c>
      <c r="D251">
        <v>10217</v>
      </c>
    </row>
    <row r="252" spans="1:4" x14ac:dyDescent="0.2">
      <c r="A252" t="s">
        <v>1577</v>
      </c>
      <c r="B252" t="s">
        <v>671</v>
      </c>
      <c r="C252" t="s">
        <v>1402</v>
      </c>
      <c r="D252">
        <v>70707</v>
      </c>
    </row>
    <row r="253" spans="1:4" x14ac:dyDescent="0.2">
      <c r="A253" t="s">
        <v>807</v>
      </c>
      <c r="B253" t="s">
        <v>667</v>
      </c>
      <c r="C253" t="s">
        <v>1455</v>
      </c>
      <c r="D253">
        <v>50104</v>
      </c>
    </row>
    <row r="254" spans="1:4" x14ac:dyDescent="0.2">
      <c r="A254" t="s">
        <v>1578</v>
      </c>
      <c r="B254" t="s">
        <v>672</v>
      </c>
      <c r="C254" t="s">
        <v>1393</v>
      </c>
      <c r="D254">
        <v>90906</v>
      </c>
    </row>
    <row r="255" spans="1:4" x14ac:dyDescent="0.2">
      <c r="A255" t="s">
        <v>1579</v>
      </c>
      <c r="B255" t="s">
        <v>664</v>
      </c>
      <c r="C255" t="s">
        <v>1499</v>
      </c>
      <c r="D255">
        <v>30304</v>
      </c>
    </row>
    <row r="256" spans="1:4" x14ac:dyDescent="0.2">
      <c r="A256" t="s">
        <v>1580</v>
      </c>
      <c r="B256" t="s">
        <v>672</v>
      </c>
      <c r="C256" t="s">
        <v>1471</v>
      </c>
      <c r="D256">
        <v>90602</v>
      </c>
    </row>
    <row r="257" spans="1:4" x14ac:dyDescent="0.2">
      <c r="A257" t="s">
        <v>1581</v>
      </c>
      <c r="B257" t="s">
        <v>673</v>
      </c>
      <c r="C257" t="s">
        <v>748</v>
      </c>
      <c r="D257">
        <v>40505</v>
      </c>
    </row>
    <row r="258" spans="1:4" x14ac:dyDescent="0.2">
      <c r="A258" t="s">
        <v>1582</v>
      </c>
      <c r="B258" t="s">
        <v>668</v>
      </c>
      <c r="C258" t="s">
        <v>1438</v>
      </c>
      <c r="D258">
        <v>80603</v>
      </c>
    </row>
    <row r="259" spans="1:4" x14ac:dyDescent="0.2">
      <c r="A259" t="s">
        <v>1213</v>
      </c>
      <c r="B259" t="s">
        <v>673</v>
      </c>
      <c r="C259" t="s">
        <v>1413</v>
      </c>
      <c r="D259">
        <v>40304</v>
      </c>
    </row>
    <row r="260" spans="1:4" x14ac:dyDescent="0.2">
      <c r="A260" t="s">
        <v>814</v>
      </c>
      <c r="B260" t="s">
        <v>662</v>
      </c>
      <c r="C260" t="s">
        <v>1423</v>
      </c>
      <c r="D260">
        <v>10203</v>
      </c>
    </row>
    <row r="261" spans="1:4" x14ac:dyDescent="0.2">
      <c r="A261" t="s">
        <v>1583</v>
      </c>
      <c r="B261" t="s">
        <v>673</v>
      </c>
      <c r="C261" t="s">
        <v>1430</v>
      </c>
      <c r="D261">
        <v>40605</v>
      </c>
    </row>
    <row r="262" spans="1:4" x14ac:dyDescent="0.2">
      <c r="A262" t="s">
        <v>713</v>
      </c>
      <c r="B262" t="s">
        <v>665</v>
      </c>
      <c r="C262" t="s">
        <v>1403</v>
      </c>
      <c r="D262">
        <v>130708</v>
      </c>
    </row>
    <row r="263" spans="1:4" x14ac:dyDescent="0.2">
      <c r="A263" t="s">
        <v>771</v>
      </c>
      <c r="B263" t="s">
        <v>673</v>
      </c>
      <c r="C263" t="s">
        <v>771</v>
      </c>
      <c r="D263">
        <v>40801</v>
      </c>
    </row>
    <row r="264" spans="1:4" x14ac:dyDescent="0.2">
      <c r="A264" t="s">
        <v>1584</v>
      </c>
      <c r="B264" t="s">
        <v>671</v>
      </c>
      <c r="C264" t="s">
        <v>1402</v>
      </c>
      <c r="D264">
        <v>70708</v>
      </c>
    </row>
    <row r="265" spans="1:4" x14ac:dyDescent="0.2">
      <c r="A265" t="s">
        <v>1585</v>
      </c>
      <c r="B265" t="s">
        <v>671</v>
      </c>
      <c r="C265" t="s">
        <v>1539</v>
      </c>
      <c r="D265">
        <v>70101</v>
      </c>
    </row>
    <row r="266" spans="1:4" x14ac:dyDescent="0.2">
      <c r="A266" t="s">
        <v>1586</v>
      </c>
      <c r="B266" t="s">
        <v>671</v>
      </c>
      <c r="C266" t="s">
        <v>1539</v>
      </c>
      <c r="D266">
        <v>70104</v>
      </c>
    </row>
    <row r="267" spans="1:4" x14ac:dyDescent="0.2">
      <c r="A267" t="s">
        <v>902</v>
      </c>
      <c r="B267" t="s">
        <v>673</v>
      </c>
      <c r="C267" t="s">
        <v>1395</v>
      </c>
      <c r="D267">
        <v>40104</v>
      </c>
    </row>
    <row r="268" spans="1:4" x14ac:dyDescent="0.2">
      <c r="A268" t="s">
        <v>902</v>
      </c>
      <c r="B268" t="s">
        <v>672</v>
      </c>
      <c r="C268" t="s">
        <v>1414</v>
      </c>
      <c r="D268">
        <v>91106</v>
      </c>
    </row>
    <row r="269" spans="1:4" x14ac:dyDescent="0.2">
      <c r="A269" t="s">
        <v>1587</v>
      </c>
      <c r="B269" t="s">
        <v>673</v>
      </c>
      <c r="C269" t="s">
        <v>1413</v>
      </c>
      <c r="D269">
        <v>40305</v>
      </c>
    </row>
    <row r="270" spans="1:4" x14ac:dyDescent="0.2">
      <c r="A270" t="s">
        <v>1588</v>
      </c>
      <c r="B270" t="s">
        <v>665</v>
      </c>
      <c r="C270" t="s">
        <v>881</v>
      </c>
      <c r="D270">
        <v>130904</v>
      </c>
    </row>
    <row r="271" spans="1:4" x14ac:dyDescent="0.2">
      <c r="A271" t="s">
        <v>1588</v>
      </c>
      <c r="B271" t="s">
        <v>663</v>
      </c>
      <c r="C271" t="s">
        <v>1391</v>
      </c>
      <c r="D271">
        <v>120508</v>
      </c>
    </row>
    <row r="272" spans="1:4" x14ac:dyDescent="0.2">
      <c r="A272" t="s">
        <v>866</v>
      </c>
      <c r="B272" t="s">
        <v>663</v>
      </c>
      <c r="C272" t="s">
        <v>1391</v>
      </c>
      <c r="D272">
        <v>120509</v>
      </c>
    </row>
    <row r="273" spans="1:4" x14ac:dyDescent="0.2">
      <c r="A273" t="s">
        <v>1589</v>
      </c>
      <c r="B273" t="s">
        <v>669</v>
      </c>
      <c r="C273" t="s">
        <v>1463</v>
      </c>
      <c r="D273">
        <v>20404</v>
      </c>
    </row>
    <row r="274" spans="1:4" x14ac:dyDescent="0.2">
      <c r="A274" t="s">
        <v>1300</v>
      </c>
      <c r="B274" t="s">
        <v>663</v>
      </c>
      <c r="C274" t="s">
        <v>1442</v>
      </c>
      <c r="D274">
        <v>120803</v>
      </c>
    </row>
    <row r="275" spans="1:4" x14ac:dyDescent="0.2">
      <c r="A275" t="s">
        <v>1590</v>
      </c>
      <c r="B275" t="s">
        <v>663</v>
      </c>
      <c r="C275" t="s">
        <v>705</v>
      </c>
      <c r="D275">
        <v>120604</v>
      </c>
    </row>
    <row r="276" spans="1:4" x14ac:dyDescent="0.2">
      <c r="A276" t="s">
        <v>785</v>
      </c>
      <c r="B276" t="s">
        <v>663</v>
      </c>
      <c r="C276" t="s">
        <v>1477</v>
      </c>
      <c r="D276">
        <v>120402</v>
      </c>
    </row>
    <row r="277" spans="1:4" x14ac:dyDescent="0.2">
      <c r="A277" t="s">
        <v>1591</v>
      </c>
      <c r="B277" t="s">
        <v>663</v>
      </c>
      <c r="C277" t="s">
        <v>1466</v>
      </c>
      <c r="D277">
        <v>120203</v>
      </c>
    </row>
    <row r="278" spans="1:4" x14ac:dyDescent="0.2">
      <c r="A278" t="s">
        <v>1592</v>
      </c>
      <c r="B278" t="s">
        <v>663</v>
      </c>
      <c r="C278" t="s">
        <v>1466</v>
      </c>
      <c r="D278">
        <v>120204</v>
      </c>
    </row>
    <row r="279" spans="1:4" x14ac:dyDescent="0.2">
      <c r="A279" t="s">
        <v>1593</v>
      </c>
      <c r="B279" t="s">
        <v>663</v>
      </c>
      <c r="C279" t="s">
        <v>1466</v>
      </c>
      <c r="D279">
        <v>120205</v>
      </c>
    </row>
    <row r="280" spans="1:4" x14ac:dyDescent="0.2">
      <c r="A280" t="s">
        <v>1594</v>
      </c>
      <c r="B280" t="s">
        <v>663</v>
      </c>
      <c r="C280" t="s">
        <v>1466</v>
      </c>
      <c r="D280">
        <v>120206</v>
      </c>
    </row>
    <row r="281" spans="1:4" x14ac:dyDescent="0.2">
      <c r="A281" t="s">
        <v>1595</v>
      </c>
      <c r="B281" t="s">
        <v>663</v>
      </c>
      <c r="C281" t="s">
        <v>1466</v>
      </c>
      <c r="D281">
        <v>120201</v>
      </c>
    </row>
    <row r="282" spans="1:4" x14ac:dyDescent="0.2">
      <c r="A282" t="s">
        <v>670</v>
      </c>
      <c r="B282" t="s">
        <v>665</v>
      </c>
      <c r="C282" t="s">
        <v>1403</v>
      </c>
      <c r="D282">
        <v>130709</v>
      </c>
    </row>
    <row r="283" spans="1:4" x14ac:dyDescent="0.2">
      <c r="A283" t="s">
        <v>1596</v>
      </c>
      <c r="B283" t="s">
        <v>672</v>
      </c>
      <c r="C283" t="s">
        <v>1414</v>
      </c>
      <c r="D283">
        <v>91111</v>
      </c>
    </row>
    <row r="284" spans="1:4" x14ac:dyDescent="0.2">
      <c r="A284" t="s">
        <v>868</v>
      </c>
      <c r="B284" t="s">
        <v>673</v>
      </c>
      <c r="C284" t="s">
        <v>1432</v>
      </c>
      <c r="D284">
        <v>41201</v>
      </c>
    </row>
    <row r="285" spans="1:4" x14ac:dyDescent="0.2">
      <c r="A285" t="s">
        <v>1597</v>
      </c>
      <c r="B285" t="s">
        <v>673</v>
      </c>
      <c r="C285" t="s">
        <v>771</v>
      </c>
      <c r="D285">
        <v>40802</v>
      </c>
    </row>
    <row r="286" spans="1:4" x14ac:dyDescent="0.2">
      <c r="A286" t="s">
        <v>1598</v>
      </c>
      <c r="B286" t="s">
        <v>665</v>
      </c>
      <c r="C286" t="s">
        <v>1403</v>
      </c>
      <c r="D286">
        <v>130710</v>
      </c>
    </row>
    <row r="287" spans="1:4" x14ac:dyDescent="0.2">
      <c r="A287" t="s">
        <v>1599</v>
      </c>
      <c r="B287" t="s">
        <v>671</v>
      </c>
      <c r="C287" t="s">
        <v>1402</v>
      </c>
      <c r="D287">
        <v>70711</v>
      </c>
    </row>
    <row r="288" spans="1:4" x14ac:dyDescent="0.2">
      <c r="A288" t="s">
        <v>1600</v>
      </c>
      <c r="B288" t="s">
        <v>664</v>
      </c>
      <c r="C288" t="s">
        <v>1447</v>
      </c>
      <c r="D288">
        <v>30404</v>
      </c>
    </row>
    <row r="289" spans="1:4" x14ac:dyDescent="0.2">
      <c r="A289" t="s">
        <v>1601</v>
      </c>
      <c r="B289" t="s">
        <v>665</v>
      </c>
      <c r="C289" t="s">
        <v>1403</v>
      </c>
      <c r="D289">
        <v>130711</v>
      </c>
    </row>
    <row r="290" spans="1:4" x14ac:dyDescent="0.2">
      <c r="A290" t="s">
        <v>1602</v>
      </c>
      <c r="B290" t="s">
        <v>663</v>
      </c>
      <c r="C290" t="s">
        <v>1477</v>
      </c>
      <c r="D290">
        <v>120403</v>
      </c>
    </row>
    <row r="291" spans="1:4" x14ac:dyDescent="0.2">
      <c r="A291" t="s">
        <v>809</v>
      </c>
      <c r="B291" t="s">
        <v>667</v>
      </c>
      <c r="C291" t="s">
        <v>1455</v>
      </c>
      <c r="D291">
        <v>50105</v>
      </c>
    </row>
    <row r="292" spans="1:4" x14ac:dyDescent="0.2">
      <c r="A292" t="s">
        <v>1238</v>
      </c>
      <c r="B292" t="s">
        <v>673</v>
      </c>
      <c r="C292" t="s">
        <v>1399</v>
      </c>
      <c r="D292">
        <v>40405</v>
      </c>
    </row>
    <row r="293" spans="1:4" x14ac:dyDescent="0.2">
      <c r="A293" t="s">
        <v>849</v>
      </c>
      <c r="B293" t="s">
        <v>1495</v>
      </c>
      <c r="C293" t="s">
        <v>850</v>
      </c>
      <c r="D293">
        <v>110202</v>
      </c>
    </row>
    <row r="294" spans="1:4" x14ac:dyDescent="0.2">
      <c r="A294" t="s">
        <v>723</v>
      </c>
      <c r="B294" t="s">
        <v>668</v>
      </c>
      <c r="C294" t="s">
        <v>1404</v>
      </c>
      <c r="D294">
        <v>81003</v>
      </c>
    </row>
    <row r="295" spans="1:4" x14ac:dyDescent="0.2">
      <c r="A295" t="s">
        <v>682</v>
      </c>
      <c r="B295" t="s">
        <v>665</v>
      </c>
      <c r="C295" t="s">
        <v>1409</v>
      </c>
      <c r="D295">
        <v>130102</v>
      </c>
    </row>
    <row r="296" spans="1:4" x14ac:dyDescent="0.2">
      <c r="A296" t="s">
        <v>694</v>
      </c>
      <c r="B296" t="s">
        <v>668</v>
      </c>
      <c r="C296" t="s">
        <v>668</v>
      </c>
      <c r="D296">
        <v>80812</v>
      </c>
    </row>
    <row r="297" spans="1:4" x14ac:dyDescent="0.2">
      <c r="A297" t="s">
        <v>694</v>
      </c>
      <c r="B297" t="s">
        <v>669</v>
      </c>
      <c r="C297" t="s">
        <v>1405</v>
      </c>
      <c r="D297">
        <v>20206</v>
      </c>
    </row>
    <row r="298" spans="1:4" x14ac:dyDescent="0.2">
      <c r="A298" t="s">
        <v>1270</v>
      </c>
      <c r="B298" t="s">
        <v>673</v>
      </c>
      <c r="C298" t="s">
        <v>1603</v>
      </c>
      <c r="D298">
        <v>41102</v>
      </c>
    </row>
    <row r="299" spans="1:4" x14ac:dyDescent="0.2">
      <c r="A299" t="s">
        <v>1604</v>
      </c>
      <c r="B299" t="s">
        <v>673</v>
      </c>
      <c r="C299" t="s">
        <v>1428</v>
      </c>
      <c r="D299">
        <v>41305</v>
      </c>
    </row>
    <row r="300" spans="1:4" x14ac:dyDescent="0.2">
      <c r="A300" t="s">
        <v>705</v>
      </c>
      <c r="B300" t="s">
        <v>663</v>
      </c>
      <c r="C300" t="s">
        <v>705</v>
      </c>
      <c r="D300">
        <v>120605</v>
      </c>
    </row>
    <row r="301" spans="1:4" x14ac:dyDescent="0.2">
      <c r="A301" t="s">
        <v>1605</v>
      </c>
      <c r="B301" t="s">
        <v>663</v>
      </c>
      <c r="C301" t="s">
        <v>1400</v>
      </c>
      <c r="D301">
        <v>120306</v>
      </c>
    </row>
    <row r="302" spans="1:4" x14ac:dyDescent="0.2">
      <c r="A302" t="s">
        <v>755</v>
      </c>
      <c r="B302" t="s">
        <v>663</v>
      </c>
      <c r="C302" t="s">
        <v>755</v>
      </c>
      <c r="D302">
        <v>120701</v>
      </c>
    </row>
    <row r="303" spans="1:4" x14ac:dyDescent="0.2">
      <c r="A303" t="s">
        <v>839</v>
      </c>
      <c r="B303" t="s">
        <v>670</v>
      </c>
      <c r="C303" t="s">
        <v>1487</v>
      </c>
      <c r="D303">
        <v>60102</v>
      </c>
    </row>
    <row r="304" spans="1:4" x14ac:dyDescent="0.2">
      <c r="A304" t="s">
        <v>839</v>
      </c>
      <c r="B304" t="s">
        <v>670</v>
      </c>
      <c r="C304" t="s">
        <v>1523</v>
      </c>
      <c r="D304">
        <v>60305</v>
      </c>
    </row>
    <row r="305" spans="1:4" x14ac:dyDescent="0.2">
      <c r="A305" t="s">
        <v>1606</v>
      </c>
      <c r="B305" t="s">
        <v>672</v>
      </c>
      <c r="C305" t="s">
        <v>1410</v>
      </c>
      <c r="D305">
        <v>90104</v>
      </c>
    </row>
    <row r="306" spans="1:4" x14ac:dyDescent="0.2">
      <c r="A306" t="s">
        <v>1607</v>
      </c>
      <c r="B306" t="s">
        <v>672</v>
      </c>
      <c r="C306" t="s">
        <v>1458</v>
      </c>
      <c r="D306">
        <v>91002</v>
      </c>
    </row>
    <row r="307" spans="1:4" x14ac:dyDescent="0.2">
      <c r="A307" t="s">
        <v>1607</v>
      </c>
      <c r="B307" t="s">
        <v>671</v>
      </c>
      <c r="C307" t="s">
        <v>671</v>
      </c>
      <c r="D307">
        <v>70303</v>
      </c>
    </row>
    <row r="308" spans="1:4" x14ac:dyDescent="0.2">
      <c r="A308" t="s">
        <v>787</v>
      </c>
      <c r="B308" t="s">
        <v>673</v>
      </c>
      <c r="C308" t="s">
        <v>748</v>
      </c>
      <c r="D308">
        <v>40501</v>
      </c>
    </row>
    <row r="309" spans="1:4" x14ac:dyDescent="0.2">
      <c r="A309" t="s">
        <v>1608</v>
      </c>
      <c r="B309" t="s">
        <v>664</v>
      </c>
      <c r="C309" t="s">
        <v>1388</v>
      </c>
      <c r="D309">
        <v>30204</v>
      </c>
    </row>
    <row r="310" spans="1:4" x14ac:dyDescent="0.2">
      <c r="A310" t="s">
        <v>1609</v>
      </c>
      <c r="B310" t="s">
        <v>671</v>
      </c>
      <c r="C310" t="s">
        <v>1539</v>
      </c>
      <c r="D310">
        <v>70105</v>
      </c>
    </row>
    <row r="311" spans="1:4" x14ac:dyDescent="0.2">
      <c r="A311" t="s">
        <v>1610</v>
      </c>
      <c r="B311" t="s">
        <v>668</v>
      </c>
      <c r="C311" t="s">
        <v>1611</v>
      </c>
      <c r="D311">
        <v>80202</v>
      </c>
    </row>
    <row r="312" spans="1:4" x14ac:dyDescent="0.2">
      <c r="A312" t="s">
        <v>1612</v>
      </c>
      <c r="B312" t="s">
        <v>665</v>
      </c>
      <c r="C312" t="s">
        <v>881</v>
      </c>
      <c r="D312">
        <v>130905</v>
      </c>
    </row>
    <row r="313" spans="1:4" x14ac:dyDescent="0.2">
      <c r="A313" t="s">
        <v>1613</v>
      </c>
      <c r="B313" t="s">
        <v>668</v>
      </c>
      <c r="C313" t="s">
        <v>1611</v>
      </c>
      <c r="D313">
        <v>80203</v>
      </c>
    </row>
    <row r="314" spans="1:4" x14ac:dyDescent="0.2">
      <c r="A314" t="s">
        <v>1614</v>
      </c>
      <c r="B314" t="s">
        <v>671</v>
      </c>
      <c r="C314" t="s">
        <v>671</v>
      </c>
      <c r="D314">
        <v>70304</v>
      </c>
    </row>
    <row r="315" spans="1:4" x14ac:dyDescent="0.2">
      <c r="A315" t="s">
        <v>1615</v>
      </c>
      <c r="B315" t="s">
        <v>673</v>
      </c>
      <c r="C315" t="s">
        <v>748</v>
      </c>
      <c r="D315">
        <v>40506</v>
      </c>
    </row>
    <row r="316" spans="1:4" x14ac:dyDescent="0.2">
      <c r="A316" t="s">
        <v>727</v>
      </c>
      <c r="B316" t="s">
        <v>668</v>
      </c>
      <c r="C316" t="s">
        <v>668</v>
      </c>
      <c r="D316">
        <v>80804</v>
      </c>
    </row>
    <row r="317" spans="1:4" x14ac:dyDescent="0.2">
      <c r="A317" t="s">
        <v>1616</v>
      </c>
      <c r="B317" t="s">
        <v>672</v>
      </c>
      <c r="C317" t="s">
        <v>1471</v>
      </c>
      <c r="D317">
        <v>90603</v>
      </c>
    </row>
    <row r="318" spans="1:4" x14ac:dyDescent="0.2">
      <c r="A318" t="s">
        <v>1617</v>
      </c>
      <c r="B318" t="s">
        <v>662</v>
      </c>
      <c r="C318" t="s">
        <v>1423</v>
      </c>
      <c r="D318">
        <v>10209</v>
      </c>
    </row>
    <row r="319" spans="1:4" x14ac:dyDescent="0.2">
      <c r="A319" t="s">
        <v>1618</v>
      </c>
      <c r="B319" t="s">
        <v>668</v>
      </c>
      <c r="C319" t="s">
        <v>1611</v>
      </c>
      <c r="D319">
        <v>80204</v>
      </c>
    </row>
    <row r="320" spans="1:4" x14ac:dyDescent="0.2">
      <c r="A320" t="s">
        <v>1619</v>
      </c>
      <c r="B320" t="s">
        <v>665</v>
      </c>
      <c r="C320" t="s">
        <v>881</v>
      </c>
      <c r="D320">
        <v>130906</v>
      </c>
    </row>
    <row r="321" spans="1:4" x14ac:dyDescent="0.2">
      <c r="A321" t="s">
        <v>1619</v>
      </c>
      <c r="B321" t="s">
        <v>672</v>
      </c>
      <c r="C321" t="s">
        <v>1421</v>
      </c>
      <c r="D321">
        <v>90206</v>
      </c>
    </row>
    <row r="322" spans="1:4" x14ac:dyDescent="0.2">
      <c r="A322" t="s">
        <v>1620</v>
      </c>
      <c r="B322" t="s">
        <v>671</v>
      </c>
      <c r="C322" t="s">
        <v>775</v>
      </c>
      <c r="D322">
        <v>70209</v>
      </c>
    </row>
    <row r="323" spans="1:4" x14ac:dyDescent="0.2">
      <c r="A323" t="s">
        <v>860</v>
      </c>
      <c r="B323" t="s">
        <v>671</v>
      </c>
      <c r="C323" t="s">
        <v>1415</v>
      </c>
      <c r="D323">
        <v>70408</v>
      </c>
    </row>
    <row r="324" spans="1:4" x14ac:dyDescent="0.2">
      <c r="A324" t="s">
        <v>835</v>
      </c>
      <c r="B324" t="s">
        <v>672</v>
      </c>
      <c r="C324" t="s">
        <v>860</v>
      </c>
      <c r="D324">
        <v>90401</v>
      </c>
    </row>
    <row r="325" spans="1:4" x14ac:dyDescent="0.2">
      <c r="A325" t="s">
        <v>1621</v>
      </c>
      <c r="B325" t="s">
        <v>671</v>
      </c>
      <c r="C325" t="s">
        <v>775</v>
      </c>
      <c r="D325">
        <v>70210</v>
      </c>
    </row>
    <row r="326" spans="1:4" x14ac:dyDescent="0.2">
      <c r="A326" t="s">
        <v>1076</v>
      </c>
      <c r="B326" t="s">
        <v>672</v>
      </c>
      <c r="C326" t="s">
        <v>1410</v>
      </c>
      <c r="D326">
        <v>90103</v>
      </c>
    </row>
    <row r="327" spans="1:4" x14ac:dyDescent="0.2">
      <c r="A327" t="s">
        <v>831</v>
      </c>
      <c r="B327" t="s">
        <v>671</v>
      </c>
      <c r="C327" t="s">
        <v>775</v>
      </c>
      <c r="D327">
        <v>70211</v>
      </c>
    </row>
    <row r="328" spans="1:4" x14ac:dyDescent="0.2">
      <c r="A328" t="s">
        <v>1622</v>
      </c>
      <c r="B328" t="s">
        <v>667</v>
      </c>
      <c r="C328" t="s">
        <v>1455</v>
      </c>
      <c r="D328">
        <v>50101</v>
      </c>
    </row>
    <row r="329" spans="1:4" x14ac:dyDescent="0.2">
      <c r="A329" t="s">
        <v>1623</v>
      </c>
      <c r="B329" t="s">
        <v>671</v>
      </c>
      <c r="C329" t="s">
        <v>1539</v>
      </c>
      <c r="D329">
        <v>70106</v>
      </c>
    </row>
    <row r="330" spans="1:4" x14ac:dyDescent="0.2">
      <c r="A330" t="s">
        <v>1624</v>
      </c>
      <c r="B330" t="s">
        <v>669</v>
      </c>
      <c r="C330" t="s">
        <v>1534</v>
      </c>
      <c r="D330">
        <v>20505</v>
      </c>
    </row>
    <row r="331" spans="1:4" x14ac:dyDescent="0.2">
      <c r="A331" t="s">
        <v>826</v>
      </c>
      <c r="B331" t="s">
        <v>672</v>
      </c>
      <c r="C331" t="s">
        <v>1458</v>
      </c>
      <c r="D331">
        <v>91003</v>
      </c>
    </row>
    <row r="332" spans="1:4" x14ac:dyDescent="0.2">
      <c r="A332" t="s">
        <v>1625</v>
      </c>
      <c r="B332" t="s">
        <v>669</v>
      </c>
      <c r="C332" t="s">
        <v>1542</v>
      </c>
      <c r="D332">
        <v>20301</v>
      </c>
    </row>
    <row r="333" spans="1:4" x14ac:dyDescent="0.2">
      <c r="A333" t="s">
        <v>1626</v>
      </c>
      <c r="B333" t="s">
        <v>670</v>
      </c>
      <c r="C333" t="s">
        <v>1523</v>
      </c>
      <c r="D333">
        <v>60306</v>
      </c>
    </row>
    <row r="334" spans="1:4" x14ac:dyDescent="0.2">
      <c r="A334" t="s">
        <v>1627</v>
      </c>
      <c r="B334" t="s">
        <v>672</v>
      </c>
      <c r="C334" t="s">
        <v>1421</v>
      </c>
      <c r="D334">
        <v>90207</v>
      </c>
    </row>
    <row r="335" spans="1:4" x14ac:dyDescent="0.2">
      <c r="A335" t="s">
        <v>1628</v>
      </c>
      <c r="B335" t="s">
        <v>672</v>
      </c>
      <c r="C335" t="s">
        <v>1458</v>
      </c>
      <c r="D335">
        <v>91004</v>
      </c>
    </row>
    <row r="336" spans="1:4" x14ac:dyDescent="0.2">
      <c r="A336" t="s">
        <v>1629</v>
      </c>
      <c r="B336" t="s">
        <v>665</v>
      </c>
      <c r="C336" t="s">
        <v>1403</v>
      </c>
      <c r="D336">
        <v>130712</v>
      </c>
    </row>
    <row r="337" spans="1:4" x14ac:dyDescent="0.2">
      <c r="A337" t="s">
        <v>857</v>
      </c>
      <c r="B337" t="s">
        <v>672</v>
      </c>
      <c r="C337" t="s">
        <v>1414</v>
      </c>
      <c r="D337">
        <v>91107</v>
      </c>
    </row>
    <row r="338" spans="1:4" x14ac:dyDescent="0.2">
      <c r="A338" t="s">
        <v>1630</v>
      </c>
      <c r="B338" t="s">
        <v>672</v>
      </c>
      <c r="C338" t="s">
        <v>1421</v>
      </c>
      <c r="D338">
        <v>90208</v>
      </c>
    </row>
    <row r="339" spans="1:4" x14ac:dyDescent="0.2">
      <c r="A339" t="s">
        <v>1631</v>
      </c>
      <c r="B339" t="s">
        <v>671</v>
      </c>
      <c r="C339" t="s">
        <v>775</v>
      </c>
      <c r="D339">
        <v>70212</v>
      </c>
    </row>
    <row r="340" spans="1:4" x14ac:dyDescent="0.2">
      <c r="A340" t="s">
        <v>858</v>
      </c>
      <c r="B340" t="s">
        <v>672</v>
      </c>
      <c r="C340" t="s">
        <v>1414</v>
      </c>
      <c r="D340">
        <v>91112</v>
      </c>
    </row>
    <row r="341" spans="1:4" x14ac:dyDescent="0.2">
      <c r="A341" t="s">
        <v>1632</v>
      </c>
      <c r="B341" t="s">
        <v>665</v>
      </c>
      <c r="C341" t="s">
        <v>1448</v>
      </c>
      <c r="D341">
        <v>130308</v>
      </c>
    </row>
    <row r="342" spans="1:4" x14ac:dyDescent="0.2">
      <c r="A342" t="s">
        <v>1633</v>
      </c>
      <c r="B342" t="s">
        <v>671</v>
      </c>
      <c r="C342" t="s">
        <v>1402</v>
      </c>
      <c r="D342">
        <v>70709</v>
      </c>
    </row>
    <row r="343" spans="1:4" x14ac:dyDescent="0.2">
      <c r="A343" t="s">
        <v>889</v>
      </c>
      <c r="B343" t="s">
        <v>671</v>
      </c>
      <c r="C343" t="s">
        <v>671</v>
      </c>
      <c r="D343">
        <v>70301</v>
      </c>
    </row>
    <row r="344" spans="1:4" x14ac:dyDescent="0.2">
      <c r="A344" t="s">
        <v>1634</v>
      </c>
      <c r="B344" t="s">
        <v>672</v>
      </c>
      <c r="C344" t="s">
        <v>1421</v>
      </c>
      <c r="D344">
        <v>90209</v>
      </c>
    </row>
    <row r="345" spans="1:4" x14ac:dyDescent="0.2">
      <c r="A345" t="s">
        <v>1635</v>
      </c>
      <c r="B345" t="s">
        <v>671</v>
      </c>
      <c r="C345" t="s">
        <v>1525</v>
      </c>
      <c r="D345">
        <v>70603</v>
      </c>
    </row>
    <row r="346" spans="1:4" x14ac:dyDescent="0.2">
      <c r="A346" t="s">
        <v>1636</v>
      </c>
      <c r="B346" t="s">
        <v>673</v>
      </c>
      <c r="C346" t="s">
        <v>1603</v>
      </c>
      <c r="D346">
        <v>41103</v>
      </c>
    </row>
    <row r="347" spans="1:4" x14ac:dyDescent="0.2">
      <c r="A347" t="s">
        <v>710</v>
      </c>
      <c r="B347" t="s">
        <v>1495</v>
      </c>
      <c r="C347" t="s">
        <v>1496</v>
      </c>
      <c r="D347">
        <v>110102</v>
      </c>
    </row>
    <row r="348" spans="1:4" x14ac:dyDescent="0.2">
      <c r="A348" t="s">
        <v>1637</v>
      </c>
      <c r="B348" t="s">
        <v>673</v>
      </c>
      <c r="C348" t="s">
        <v>1428</v>
      </c>
      <c r="D348">
        <v>41306</v>
      </c>
    </row>
    <row r="349" spans="1:4" x14ac:dyDescent="0.2">
      <c r="A349" t="s">
        <v>1638</v>
      </c>
      <c r="B349" t="s">
        <v>663</v>
      </c>
      <c r="C349" t="s">
        <v>1477</v>
      </c>
      <c r="D349">
        <v>120404</v>
      </c>
    </row>
    <row r="350" spans="1:4" x14ac:dyDescent="0.2">
      <c r="A350" t="s">
        <v>1639</v>
      </c>
      <c r="B350" t="s">
        <v>670</v>
      </c>
      <c r="C350" t="s">
        <v>1518</v>
      </c>
      <c r="D350">
        <v>60602</v>
      </c>
    </row>
    <row r="351" spans="1:4" x14ac:dyDescent="0.2">
      <c r="A351" t="s">
        <v>1640</v>
      </c>
      <c r="B351" t="s">
        <v>671</v>
      </c>
      <c r="C351" t="s">
        <v>671</v>
      </c>
      <c r="D351">
        <v>70305</v>
      </c>
    </row>
    <row r="352" spans="1:4" x14ac:dyDescent="0.2">
      <c r="A352" t="s">
        <v>1640</v>
      </c>
      <c r="B352" t="s">
        <v>672</v>
      </c>
      <c r="C352" t="s">
        <v>1461</v>
      </c>
      <c r="D352">
        <v>90308</v>
      </c>
    </row>
    <row r="353" spans="1:4" x14ac:dyDescent="0.2">
      <c r="A353" t="s">
        <v>686</v>
      </c>
      <c r="B353" t="s">
        <v>668</v>
      </c>
      <c r="C353" t="s">
        <v>668</v>
      </c>
      <c r="D353">
        <v>80816</v>
      </c>
    </row>
    <row r="354" spans="1:4" x14ac:dyDescent="0.2">
      <c r="A354" t="s">
        <v>1641</v>
      </c>
      <c r="B354" t="s">
        <v>662</v>
      </c>
      <c r="C354" t="s">
        <v>1423</v>
      </c>
      <c r="D354">
        <v>10210</v>
      </c>
    </row>
    <row r="355" spans="1:4" x14ac:dyDescent="0.2">
      <c r="A355" t="s">
        <v>1642</v>
      </c>
      <c r="B355" t="s">
        <v>671</v>
      </c>
      <c r="C355" t="s">
        <v>671</v>
      </c>
      <c r="D355">
        <v>70306</v>
      </c>
    </row>
    <row r="356" spans="1:4" x14ac:dyDescent="0.2">
      <c r="A356" t="s">
        <v>1643</v>
      </c>
      <c r="B356" t="s">
        <v>672</v>
      </c>
      <c r="C356" t="s">
        <v>1421</v>
      </c>
      <c r="D356">
        <v>90210</v>
      </c>
    </row>
    <row r="357" spans="1:4" x14ac:dyDescent="0.2">
      <c r="A357" t="s">
        <v>1188</v>
      </c>
      <c r="B357" t="s">
        <v>669</v>
      </c>
      <c r="C357" t="s">
        <v>1463</v>
      </c>
      <c r="D357">
        <v>20405</v>
      </c>
    </row>
    <row r="358" spans="1:4" x14ac:dyDescent="0.2">
      <c r="A358" t="s">
        <v>1188</v>
      </c>
      <c r="B358" t="s">
        <v>672</v>
      </c>
      <c r="C358" t="s">
        <v>1468</v>
      </c>
      <c r="D358">
        <v>90702</v>
      </c>
    </row>
    <row r="359" spans="1:4" x14ac:dyDescent="0.2">
      <c r="A359" t="s">
        <v>934</v>
      </c>
      <c r="B359" t="s">
        <v>665</v>
      </c>
      <c r="C359" t="s">
        <v>1427</v>
      </c>
      <c r="D359">
        <v>130407</v>
      </c>
    </row>
    <row r="360" spans="1:4" x14ac:dyDescent="0.2">
      <c r="A360" t="s">
        <v>934</v>
      </c>
      <c r="B360" t="s">
        <v>673</v>
      </c>
      <c r="C360" t="s">
        <v>1603</v>
      </c>
      <c r="D360">
        <v>41101</v>
      </c>
    </row>
    <row r="361" spans="1:4" x14ac:dyDescent="0.2">
      <c r="A361" t="s">
        <v>1644</v>
      </c>
      <c r="B361" t="s">
        <v>670</v>
      </c>
      <c r="C361" t="s">
        <v>1523</v>
      </c>
      <c r="D361">
        <v>60309</v>
      </c>
    </row>
    <row r="362" spans="1:4" x14ac:dyDescent="0.2">
      <c r="A362" t="s">
        <v>781</v>
      </c>
      <c r="B362" t="s">
        <v>673</v>
      </c>
      <c r="C362" t="s">
        <v>1430</v>
      </c>
      <c r="D362">
        <v>40606</v>
      </c>
    </row>
    <row r="363" spans="1:4" x14ac:dyDescent="0.2">
      <c r="A363" t="s">
        <v>781</v>
      </c>
      <c r="B363" t="s">
        <v>669</v>
      </c>
      <c r="C363" t="s">
        <v>1542</v>
      </c>
      <c r="D363">
        <v>20306</v>
      </c>
    </row>
    <row r="364" spans="1:4" x14ac:dyDescent="0.2">
      <c r="A364" t="s">
        <v>708</v>
      </c>
      <c r="B364" t="s">
        <v>668</v>
      </c>
      <c r="C364" t="s">
        <v>668</v>
      </c>
      <c r="D364">
        <v>80820</v>
      </c>
    </row>
    <row r="365" spans="1:4" x14ac:dyDescent="0.2">
      <c r="A365" t="s">
        <v>731</v>
      </c>
      <c r="B365" t="s">
        <v>668</v>
      </c>
      <c r="C365" t="s">
        <v>879</v>
      </c>
      <c r="D365">
        <v>80505</v>
      </c>
    </row>
    <row r="366" spans="1:4" x14ac:dyDescent="0.2">
      <c r="A366" t="s">
        <v>1645</v>
      </c>
      <c r="B366" t="s">
        <v>670</v>
      </c>
      <c r="C366" t="s">
        <v>1483</v>
      </c>
      <c r="D366">
        <v>60201</v>
      </c>
    </row>
    <row r="367" spans="1:4" x14ac:dyDescent="0.2">
      <c r="A367" t="s">
        <v>1646</v>
      </c>
      <c r="B367" t="s">
        <v>665</v>
      </c>
      <c r="C367" t="s">
        <v>1448</v>
      </c>
      <c r="D367">
        <v>130309</v>
      </c>
    </row>
    <row r="368" spans="1:4" x14ac:dyDescent="0.2">
      <c r="A368" t="s">
        <v>812</v>
      </c>
      <c r="B368" t="s">
        <v>671</v>
      </c>
      <c r="C368" t="s">
        <v>1415</v>
      </c>
      <c r="D368">
        <v>70409</v>
      </c>
    </row>
    <row r="369" spans="1:4" x14ac:dyDescent="0.2">
      <c r="A369" t="s">
        <v>1647</v>
      </c>
      <c r="B369" t="s">
        <v>672</v>
      </c>
      <c r="C369" t="s">
        <v>812</v>
      </c>
      <c r="D369">
        <v>90501</v>
      </c>
    </row>
    <row r="370" spans="1:4" x14ac:dyDescent="0.2">
      <c r="A370" t="s">
        <v>1648</v>
      </c>
      <c r="B370" t="s">
        <v>671</v>
      </c>
      <c r="C370" t="s">
        <v>775</v>
      </c>
      <c r="D370">
        <v>70213</v>
      </c>
    </row>
    <row r="371" spans="1:4" x14ac:dyDescent="0.2">
      <c r="A371" t="s">
        <v>775</v>
      </c>
      <c r="B371" t="s">
        <v>662</v>
      </c>
      <c r="C371" t="s">
        <v>1423</v>
      </c>
      <c r="D371">
        <v>10207</v>
      </c>
    </row>
    <row r="372" spans="1:4" x14ac:dyDescent="0.2">
      <c r="A372" t="s">
        <v>1649</v>
      </c>
      <c r="B372" t="s">
        <v>671</v>
      </c>
      <c r="C372" t="s">
        <v>775</v>
      </c>
      <c r="D372">
        <v>70201</v>
      </c>
    </row>
    <row r="373" spans="1:4" x14ac:dyDescent="0.2">
      <c r="A373" t="s">
        <v>1650</v>
      </c>
      <c r="B373" t="s">
        <v>671</v>
      </c>
      <c r="C373" t="s">
        <v>775</v>
      </c>
      <c r="D373">
        <v>70214</v>
      </c>
    </row>
    <row r="374" spans="1:4" x14ac:dyDescent="0.2">
      <c r="A374" t="s">
        <v>1651</v>
      </c>
      <c r="B374" t="s">
        <v>671</v>
      </c>
      <c r="C374" t="s">
        <v>1539</v>
      </c>
      <c r="D374">
        <v>70107</v>
      </c>
    </row>
    <row r="375" spans="1:4" x14ac:dyDescent="0.2">
      <c r="A375" t="s">
        <v>1340</v>
      </c>
      <c r="B375" t="s">
        <v>665</v>
      </c>
      <c r="C375" t="s">
        <v>881</v>
      </c>
      <c r="D375">
        <v>130907</v>
      </c>
    </row>
    <row r="376" spans="1:4" x14ac:dyDescent="0.2">
      <c r="A376" t="s">
        <v>1652</v>
      </c>
      <c r="B376" t="s">
        <v>672</v>
      </c>
      <c r="C376" t="s">
        <v>1471</v>
      </c>
      <c r="D376">
        <v>90604</v>
      </c>
    </row>
    <row r="377" spans="1:4" x14ac:dyDescent="0.2">
      <c r="A377" t="s">
        <v>1652</v>
      </c>
      <c r="B377" t="s">
        <v>670</v>
      </c>
      <c r="C377" t="s">
        <v>1483</v>
      </c>
      <c r="D377">
        <v>60205</v>
      </c>
    </row>
    <row r="378" spans="1:4" x14ac:dyDescent="0.2">
      <c r="A378" t="s">
        <v>823</v>
      </c>
      <c r="B378" t="s">
        <v>665</v>
      </c>
      <c r="C378" t="s">
        <v>1448</v>
      </c>
      <c r="D378">
        <v>130310</v>
      </c>
    </row>
    <row r="379" spans="1:4" x14ac:dyDescent="0.2">
      <c r="A379" t="s">
        <v>1653</v>
      </c>
      <c r="B379" t="s">
        <v>664</v>
      </c>
      <c r="C379" t="s">
        <v>664</v>
      </c>
      <c r="D379">
        <v>30108</v>
      </c>
    </row>
    <row r="380" spans="1:4" x14ac:dyDescent="0.2">
      <c r="A380" t="s">
        <v>903</v>
      </c>
      <c r="B380" t="s">
        <v>673</v>
      </c>
      <c r="C380" t="s">
        <v>1411</v>
      </c>
      <c r="D380">
        <v>40202</v>
      </c>
    </row>
    <row r="381" spans="1:4" x14ac:dyDescent="0.2">
      <c r="A381" t="s">
        <v>1654</v>
      </c>
      <c r="B381" t="s">
        <v>671</v>
      </c>
      <c r="C381" t="s">
        <v>1539</v>
      </c>
      <c r="D381">
        <v>70108</v>
      </c>
    </row>
    <row r="382" spans="1:4" x14ac:dyDescent="0.2">
      <c r="A382" t="s">
        <v>1655</v>
      </c>
      <c r="B382" t="s">
        <v>670</v>
      </c>
      <c r="C382" t="s">
        <v>1487</v>
      </c>
      <c r="D382">
        <v>60104</v>
      </c>
    </row>
    <row r="383" spans="1:4" x14ac:dyDescent="0.2">
      <c r="A383" t="s">
        <v>1139</v>
      </c>
      <c r="B383" t="s">
        <v>672</v>
      </c>
      <c r="C383" t="s">
        <v>1407</v>
      </c>
      <c r="D383">
        <v>91201</v>
      </c>
    </row>
    <row r="384" spans="1:4" x14ac:dyDescent="0.2">
      <c r="A384" t="s">
        <v>1656</v>
      </c>
      <c r="B384" t="s">
        <v>670</v>
      </c>
      <c r="C384" t="s">
        <v>1445</v>
      </c>
      <c r="D384">
        <v>60504</v>
      </c>
    </row>
    <row r="385" spans="1:4" x14ac:dyDescent="0.2">
      <c r="A385" t="s">
        <v>1657</v>
      </c>
      <c r="B385" t="s">
        <v>671</v>
      </c>
      <c r="C385" t="s">
        <v>1415</v>
      </c>
      <c r="D385">
        <v>70410</v>
      </c>
    </row>
    <row r="386" spans="1:4" x14ac:dyDescent="0.2">
      <c r="A386" t="s">
        <v>1658</v>
      </c>
      <c r="B386" t="s">
        <v>669</v>
      </c>
      <c r="C386" t="s">
        <v>1542</v>
      </c>
      <c r="D386">
        <v>20304</v>
      </c>
    </row>
    <row r="387" spans="1:4" x14ac:dyDescent="0.2">
      <c r="A387" t="s">
        <v>1658</v>
      </c>
      <c r="B387" t="s">
        <v>670</v>
      </c>
      <c r="C387" t="s">
        <v>1479</v>
      </c>
      <c r="D387">
        <v>60404</v>
      </c>
    </row>
    <row r="388" spans="1:4" x14ac:dyDescent="0.2">
      <c r="A388" t="s">
        <v>1658</v>
      </c>
      <c r="B388" t="s">
        <v>672</v>
      </c>
      <c r="C388" t="s">
        <v>860</v>
      </c>
      <c r="D388">
        <v>90404</v>
      </c>
    </row>
    <row r="389" spans="1:4" x14ac:dyDescent="0.2">
      <c r="A389" t="s">
        <v>1659</v>
      </c>
      <c r="B389" t="s">
        <v>671</v>
      </c>
      <c r="C389" t="s">
        <v>671</v>
      </c>
      <c r="D389">
        <v>70309</v>
      </c>
    </row>
    <row r="390" spans="1:4" x14ac:dyDescent="0.2">
      <c r="A390" t="s">
        <v>884</v>
      </c>
      <c r="B390" t="s">
        <v>669</v>
      </c>
      <c r="C390" t="s">
        <v>1542</v>
      </c>
      <c r="D390">
        <v>20307</v>
      </c>
    </row>
    <row r="391" spans="1:4" x14ac:dyDescent="0.2">
      <c r="A391" t="s">
        <v>1327</v>
      </c>
      <c r="B391" t="s">
        <v>672</v>
      </c>
      <c r="C391" t="s">
        <v>812</v>
      </c>
      <c r="D391">
        <v>90507</v>
      </c>
    </row>
    <row r="392" spans="1:4" x14ac:dyDescent="0.2">
      <c r="A392" t="s">
        <v>1660</v>
      </c>
      <c r="B392" t="s">
        <v>663</v>
      </c>
      <c r="C392" t="s">
        <v>1398</v>
      </c>
      <c r="D392">
        <v>120903</v>
      </c>
    </row>
    <row r="393" spans="1:4" x14ac:dyDescent="0.2">
      <c r="A393" t="s">
        <v>788</v>
      </c>
      <c r="B393" t="s">
        <v>672</v>
      </c>
      <c r="C393" t="s">
        <v>1458</v>
      </c>
      <c r="D393">
        <v>91008</v>
      </c>
    </row>
    <row r="394" spans="1:4" x14ac:dyDescent="0.2">
      <c r="A394" t="s">
        <v>788</v>
      </c>
      <c r="B394" t="s">
        <v>673</v>
      </c>
      <c r="C394" t="s">
        <v>1512</v>
      </c>
      <c r="D394">
        <v>40708</v>
      </c>
    </row>
    <row r="395" spans="1:4" x14ac:dyDescent="0.2">
      <c r="A395" t="s">
        <v>1661</v>
      </c>
      <c r="B395" t="s">
        <v>673</v>
      </c>
      <c r="C395" t="s">
        <v>1512</v>
      </c>
      <c r="D395">
        <v>40703</v>
      </c>
    </row>
    <row r="396" spans="1:4" x14ac:dyDescent="0.2">
      <c r="A396" t="s">
        <v>1662</v>
      </c>
      <c r="B396" t="s">
        <v>673</v>
      </c>
      <c r="C396" t="s">
        <v>771</v>
      </c>
      <c r="D396">
        <v>40803</v>
      </c>
    </row>
    <row r="397" spans="1:4" x14ac:dyDescent="0.2">
      <c r="A397" t="s">
        <v>1662</v>
      </c>
      <c r="B397" t="s">
        <v>671</v>
      </c>
      <c r="C397" t="s">
        <v>671</v>
      </c>
      <c r="D397">
        <v>70307</v>
      </c>
    </row>
    <row r="398" spans="1:4" x14ac:dyDescent="0.2">
      <c r="A398" t="s">
        <v>1663</v>
      </c>
      <c r="B398" t="s">
        <v>671</v>
      </c>
      <c r="C398" t="s">
        <v>1664</v>
      </c>
      <c r="D398">
        <v>70502</v>
      </c>
    </row>
    <row r="399" spans="1:4" x14ac:dyDescent="0.2">
      <c r="A399" t="s">
        <v>1665</v>
      </c>
      <c r="B399" t="s">
        <v>670</v>
      </c>
      <c r="C399" t="s">
        <v>1491</v>
      </c>
      <c r="D399">
        <v>60705</v>
      </c>
    </row>
    <row r="400" spans="1:4" x14ac:dyDescent="0.2">
      <c r="A400" t="s">
        <v>1666</v>
      </c>
      <c r="B400" t="s">
        <v>672</v>
      </c>
      <c r="C400" t="s">
        <v>1468</v>
      </c>
      <c r="D400">
        <v>90703</v>
      </c>
    </row>
    <row r="401" spans="1:4" x14ac:dyDescent="0.2">
      <c r="A401" t="s">
        <v>1666</v>
      </c>
      <c r="B401" t="s">
        <v>670</v>
      </c>
      <c r="C401" t="s">
        <v>1445</v>
      </c>
      <c r="D401">
        <v>60503</v>
      </c>
    </row>
    <row r="402" spans="1:4" x14ac:dyDescent="0.2">
      <c r="A402" t="s">
        <v>1667</v>
      </c>
      <c r="B402" t="s">
        <v>670</v>
      </c>
      <c r="C402" t="s">
        <v>1523</v>
      </c>
      <c r="D402">
        <v>60307</v>
      </c>
    </row>
    <row r="403" spans="1:4" x14ac:dyDescent="0.2">
      <c r="A403" t="s">
        <v>1668</v>
      </c>
      <c r="B403" t="s">
        <v>670</v>
      </c>
      <c r="C403" t="s">
        <v>1523</v>
      </c>
      <c r="D403">
        <v>60308</v>
      </c>
    </row>
    <row r="404" spans="1:4" x14ac:dyDescent="0.2">
      <c r="A404" t="s">
        <v>1669</v>
      </c>
      <c r="B404" t="s">
        <v>665</v>
      </c>
      <c r="C404" t="s">
        <v>1403</v>
      </c>
      <c r="D404">
        <v>130713</v>
      </c>
    </row>
    <row r="405" spans="1:4" x14ac:dyDescent="0.2">
      <c r="A405" t="s">
        <v>1670</v>
      </c>
      <c r="B405" t="s">
        <v>672</v>
      </c>
      <c r="C405" t="s">
        <v>719</v>
      </c>
      <c r="D405">
        <v>90803</v>
      </c>
    </row>
    <row r="406" spans="1:4" x14ac:dyDescent="0.2">
      <c r="A406" t="s">
        <v>875</v>
      </c>
      <c r="B406" t="s">
        <v>665</v>
      </c>
      <c r="C406" t="s">
        <v>881</v>
      </c>
      <c r="D406">
        <v>130908</v>
      </c>
    </row>
    <row r="407" spans="1:4" x14ac:dyDescent="0.2">
      <c r="A407" t="s">
        <v>1671</v>
      </c>
      <c r="B407" t="s">
        <v>670</v>
      </c>
      <c r="C407" t="s">
        <v>1479</v>
      </c>
      <c r="D407">
        <v>60403</v>
      </c>
    </row>
    <row r="408" spans="1:4" x14ac:dyDescent="0.2">
      <c r="A408" t="s">
        <v>1672</v>
      </c>
      <c r="B408" t="s">
        <v>672</v>
      </c>
      <c r="C408" t="s">
        <v>860</v>
      </c>
      <c r="D408">
        <v>90406</v>
      </c>
    </row>
    <row r="409" spans="1:4" x14ac:dyDescent="0.2">
      <c r="A409" t="s">
        <v>810</v>
      </c>
      <c r="B409" t="s">
        <v>673</v>
      </c>
      <c r="C409" t="s">
        <v>1399</v>
      </c>
      <c r="D409">
        <v>40406</v>
      </c>
    </row>
    <row r="410" spans="1:4" x14ac:dyDescent="0.2">
      <c r="A410" t="s">
        <v>1673</v>
      </c>
      <c r="B410" t="s">
        <v>671</v>
      </c>
      <c r="C410" t="s">
        <v>671</v>
      </c>
      <c r="D410">
        <v>70308</v>
      </c>
    </row>
    <row r="411" spans="1:4" x14ac:dyDescent="0.2">
      <c r="A411" t="s">
        <v>1674</v>
      </c>
      <c r="B411" t="s">
        <v>670</v>
      </c>
      <c r="C411" t="s">
        <v>1523</v>
      </c>
      <c r="D411">
        <v>60301</v>
      </c>
    </row>
    <row r="412" spans="1:4" x14ac:dyDescent="0.2">
      <c r="A412" t="s">
        <v>908</v>
      </c>
      <c r="B412" t="s">
        <v>672</v>
      </c>
      <c r="C412" t="s">
        <v>1461</v>
      </c>
      <c r="D412">
        <v>90304</v>
      </c>
    </row>
    <row r="413" spans="1:4" x14ac:dyDescent="0.2">
      <c r="A413" t="s">
        <v>1675</v>
      </c>
      <c r="B413" t="s">
        <v>671</v>
      </c>
      <c r="C413" t="s">
        <v>1415</v>
      </c>
      <c r="D413">
        <v>70401</v>
      </c>
    </row>
    <row r="414" spans="1:4" x14ac:dyDescent="0.2">
      <c r="A414" t="s">
        <v>1676</v>
      </c>
      <c r="B414" t="s">
        <v>663</v>
      </c>
      <c r="C414" t="s">
        <v>1442</v>
      </c>
      <c r="D414">
        <v>120804</v>
      </c>
    </row>
    <row r="415" spans="1:4" x14ac:dyDescent="0.2">
      <c r="A415" t="s">
        <v>1677</v>
      </c>
      <c r="B415" t="s">
        <v>672</v>
      </c>
      <c r="C415" t="s">
        <v>812</v>
      </c>
      <c r="D415">
        <v>90513</v>
      </c>
    </row>
    <row r="416" spans="1:4" x14ac:dyDescent="0.2">
      <c r="A416" t="s">
        <v>1678</v>
      </c>
      <c r="B416" t="s">
        <v>1495</v>
      </c>
      <c r="C416" t="s">
        <v>1496</v>
      </c>
      <c r="D416">
        <v>110103</v>
      </c>
    </row>
    <row r="417" spans="1:4" x14ac:dyDescent="0.2">
      <c r="A417" t="s">
        <v>1679</v>
      </c>
      <c r="B417" t="s">
        <v>663</v>
      </c>
      <c r="C417" t="s">
        <v>1400</v>
      </c>
      <c r="D417">
        <v>120307</v>
      </c>
    </row>
    <row r="418" spans="1:4" x14ac:dyDescent="0.2">
      <c r="A418" t="s">
        <v>796</v>
      </c>
      <c r="B418" t="s">
        <v>664</v>
      </c>
      <c r="C418" t="s">
        <v>1447</v>
      </c>
      <c r="D418">
        <v>30405</v>
      </c>
    </row>
    <row r="419" spans="1:4" x14ac:dyDescent="0.2">
      <c r="A419" t="s">
        <v>1680</v>
      </c>
      <c r="B419" t="s">
        <v>671</v>
      </c>
      <c r="C419" t="s">
        <v>1664</v>
      </c>
      <c r="D419">
        <v>70503</v>
      </c>
    </row>
    <row r="420" spans="1:4" x14ac:dyDescent="0.2">
      <c r="A420" t="s">
        <v>753</v>
      </c>
      <c r="B420" t="s">
        <v>668</v>
      </c>
      <c r="C420" t="s">
        <v>1404</v>
      </c>
      <c r="D420">
        <v>81004</v>
      </c>
    </row>
    <row r="421" spans="1:4" x14ac:dyDescent="0.2">
      <c r="A421" t="s">
        <v>1681</v>
      </c>
      <c r="B421" t="s">
        <v>670</v>
      </c>
      <c r="C421" t="s">
        <v>1479</v>
      </c>
      <c r="D421">
        <v>60407</v>
      </c>
    </row>
    <row r="422" spans="1:4" x14ac:dyDescent="0.2">
      <c r="A422" t="s">
        <v>1682</v>
      </c>
      <c r="B422" t="s">
        <v>665</v>
      </c>
      <c r="C422" t="s">
        <v>1403</v>
      </c>
      <c r="D422">
        <v>130714</v>
      </c>
    </row>
    <row r="423" spans="1:4" x14ac:dyDescent="0.2">
      <c r="A423" t="s">
        <v>715</v>
      </c>
      <c r="B423" t="s">
        <v>667</v>
      </c>
      <c r="C423" t="s">
        <v>735</v>
      </c>
      <c r="D423">
        <v>50208</v>
      </c>
    </row>
    <row r="424" spans="1:4" x14ac:dyDescent="0.2">
      <c r="A424" t="s">
        <v>1683</v>
      </c>
      <c r="B424" t="s">
        <v>664</v>
      </c>
      <c r="C424" t="s">
        <v>1499</v>
      </c>
      <c r="D424">
        <v>30301</v>
      </c>
    </row>
    <row r="425" spans="1:4" x14ac:dyDescent="0.2">
      <c r="A425" t="s">
        <v>1684</v>
      </c>
      <c r="B425" t="s">
        <v>662</v>
      </c>
      <c r="C425" t="s">
        <v>1417</v>
      </c>
      <c r="D425">
        <v>10302</v>
      </c>
    </row>
    <row r="426" spans="1:4" x14ac:dyDescent="0.2">
      <c r="A426" t="s">
        <v>1684</v>
      </c>
      <c r="B426" t="s">
        <v>664</v>
      </c>
      <c r="C426" t="s">
        <v>1506</v>
      </c>
      <c r="D426">
        <v>30503</v>
      </c>
    </row>
    <row r="427" spans="1:4" x14ac:dyDescent="0.2">
      <c r="A427" t="s">
        <v>1685</v>
      </c>
      <c r="B427" t="s">
        <v>671</v>
      </c>
      <c r="C427" t="s">
        <v>1415</v>
      </c>
      <c r="D427">
        <v>70411</v>
      </c>
    </row>
    <row r="428" spans="1:4" x14ac:dyDescent="0.2">
      <c r="A428" t="s">
        <v>840</v>
      </c>
      <c r="B428" t="s">
        <v>670</v>
      </c>
      <c r="C428" t="s">
        <v>1487</v>
      </c>
      <c r="D428">
        <v>60103</v>
      </c>
    </row>
    <row r="429" spans="1:4" x14ac:dyDescent="0.2">
      <c r="A429" t="s">
        <v>1686</v>
      </c>
      <c r="B429" t="s">
        <v>672</v>
      </c>
      <c r="C429" t="s">
        <v>1421</v>
      </c>
      <c r="D429">
        <v>90211</v>
      </c>
    </row>
    <row r="430" spans="1:4" x14ac:dyDescent="0.2">
      <c r="A430" t="s">
        <v>1687</v>
      </c>
      <c r="B430" t="s">
        <v>673</v>
      </c>
      <c r="C430" t="s">
        <v>1436</v>
      </c>
      <c r="D430">
        <v>41004</v>
      </c>
    </row>
    <row r="431" spans="1:4" x14ac:dyDescent="0.2">
      <c r="A431" t="s">
        <v>885</v>
      </c>
      <c r="B431" t="s">
        <v>672</v>
      </c>
      <c r="C431" t="s">
        <v>1471</v>
      </c>
      <c r="D431">
        <v>90601</v>
      </c>
    </row>
    <row r="432" spans="1:4" x14ac:dyDescent="0.2">
      <c r="A432" t="s">
        <v>1688</v>
      </c>
      <c r="B432" t="s">
        <v>663</v>
      </c>
      <c r="C432" t="s">
        <v>1400</v>
      </c>
      <c r="D432">
        <v>120316</v>
      </c>
    </row>
    <row r="433" spans="1:4" x14ac:dyDescent="0.2">
      <c r="A433" t="s">
        <v>827</v>
      </c>
      <c r="B433" t="s">
        <v>663</v>
      </c>
      <c r="C433" t="s">
        <v>705</v>
      </c>
      <c r="D433">
        <v>120606</v>
      </c>
    </row>
    <row r="434" spans="1:4" x14ac:dyDescent="0.2">
      <c r="A434" t="s">
        <v>1689</v>
      </c>
      <c r="B434" t="s">
        <v>663</v>
      </c>
      <c r="C434" t="s">
        <v>1433</v>
      </c>
      <c r="D434">
        <v>120107</v>
      </c>
    </row>
    <row r="435" spans="1:4" x14ac:dyDescent="0.2">
      <c r="A435" t="s">
        <v>1690</v>
      </c>
      <c r="B435" t="s">
        <v>662</v>
      </c>
      <c r="C435" t="s">
        <v>1396</v>
      </c>
      <c r="D435">
        <v>10404</v>
      </c>
    </row>
    <row r="436" spans="1:4" x14ac:dyDescent="0.2">
      <c r="A436" t="s">
        <v>738</v>
      </c>
      <c r="B436" t="s">
        <v>666</v>
      </c>
      <c r="C436" t="s">
        <v>666</v>
      </c>
      <c r="D436">
        <v>100101</v>
      </c>
    </row>
    <row r="437" spans="1:4" x14ac:dyDescent="0.2">
      <c r="A437" t="s">
        <v>848</v>
      </c>
      <c r="B437" t="s">
        <v>669</v>
      </c>
      <c r="C437" t="s">
        <v>1463</v>
      </c>
      <c r="D437">
        <v>20401</v>
      </c>
    </row>
    <row r="438" spans="1:4" x14ac:dyDescent="0.2">
      <c r="A438" t="s">
        <v>1691</v>
      </c>
      <c r="B438" t="s">
        <v>663</v>
      </c>
      <c r="C438" t="s">
        <v>1433</v>
      </c>
      <c r="D438">
        <v>120108</v>
      </c>
    </row>
    <row r="439" spans="1:4" x14ac:dyDescent="0.2">
      <c r="A439" t="s">
        <v>1692</v>
      </c>
      <c r="B439" t="s">
        <v>663</v>
      </c>
      <c r="C439" t="s">
        <v>1400</v>
      </c>
      <c r="D439">
        <v>120308</v>
      </c>
    </row>
    <row r="440" spans="1:4" x14ac:dyDescent="0.2">
      <c r="A440" t="s">
        <v>1693</v>
      </c>
      <c r="B440" t="s">
        <v>664</v>
      </c>
      <c r="C440" t="s">
        <v>1506</v>
      </c>
      <c r="D440">
        <v>30504</v>
      </c>
    </row>
    <row r="441" spans="1:4" x14ac:dyDescent="0.2">
      <c r="A441" t="s">
        <v>1694</v>
      </c>
      <c r="B441" t="s">
        <v>671</v>
      </c>
      <c r="C441" t="s">
        <v>775</v>
      </c>
      <c r="D441">
        <v>70215</v>
      </c>
    </row>
    <row r="442" spans="1:4" x14ac:dyDescent="0.2">
      <c r="A442" t="s">
        <v>1695</v>
      </c>
      <c r="B442" t="s">
        <v>673</v>
      </c>
      <c r="C442" t="s">
        <v>1481</v>
      </c>
      <c r="D442">
        <v>41404</v>
      </c>
    </row>
    <row r="443" spans="1:4" x14ac:dyDescent="0.2">
      <c r="A443" t="s">
        <v>1696</v>
      </c>
      <c r="B443" t="s">
        <v>664</v>
      </c>
      <c r="C443" t="s">
        <v>1697</v>
      </c>
      <c r="D443">
        <v>30602</v>
      </c>
    </row>
    <row r="444" spans="1:4" x14ac:dyDescent="0.2">
      <c r="A444" t="s">
        <v>1338</v>
      </c>
      <c r="B444" t="s">
        <v>665</v>
      </c>
      <c r="C444" t="s">
        <v>1427</v>
      </c>
      <c r="D444">
        <v>130408</v>
      </c>
    </row>
    <row r="445" spans="1:4" x14ac:dyDescent="0.2">
      <c r="A445" t="s">
        <v>1698</v>
      </c>
      <c r="B445" t="s">
        <v>664</v>
      </c>
      <c r="C445" t="s">
        <v>664</v>
      </c>
      <c r="D445">
        <v>30109</v>
      </c>
    </row>
    <row r="446" spans="1:4" x14ac:dyDescent="0.2">
      <c r="A446" t="s">
        <v>1699</v>
      </c>
      <c r="B446" t="s">
        <v>664</v>
      </c>
      <c r="C446" t="s">
        <v>1388</v>
      </c>
      <c r="D446">
        <v>30201</v>
      </c>
    </row>
    <row r="447" spans="1:4" x14ac:dyDescent="0.2">
      <c r="A447" t="s">
        <v>845</v>
      </c>
      <c r="B447" t="s">
        <v>665</v>
      </c>
      <c r="C447" t="s">
        <v>1409</v>
      </c>
      <c r="D447">
        <v>130103</v>
      </c>
    </row>
    <row r="448" spans="1:4" x14ac:dyDescent="0.2">
      <c r="A448" t="s">
        <v>1700</v>
      </c>
      <c r="B448" t="s">
        <v>673</v>
      </c>
      <c r="C448" t="s">
        <v>1395</v>
      </c>
      <c r="D448">
        <v>40109</v>
      </c>
    </row>
    <row r="449" spans="1:4" x14ac:dyDescent="0.2">
      <c r="A449" t="s">
        <v>770</v>
      </c>
      <c r="B449" t="s">
        <v>672</v>
      </c>
      <c r="C449" t="s">
        <v>1458</v>
      </c>
      <c r="D449">
        <v>91014</v>
      </c>
    </row>
    <row r="450" spans="1:4" x14ac:dyDescent="0.2">
      <c r="A450" t="s">
        <v>1701</v>
      </c>
      <c r="B450" t="s">
        <v>665</v>
      </c>
      <c r="C450" t="s">
        <v>1403</v>
      </c>
      <c r="D450">
        <v>130715</v>
      </c>
    </row>
    <row r="451" spans="1:4" x14ac:dyDescent="0.2">
      <c r="A451" t="s">
        <v>906</v>
      </c>
      <c r="B451" t="s">
        <v>670</v>
      </c>
      <c r="C451" t="s">
        <v>1479</v>
      </c>
      <c r="D451">
        <v>60401</v>
      </c>
    </row>
    <row r="452" spans="1:4" x14ac:dyDescent="0.2">
      <c r="A452" t="s">
        <v>1702</v>
      </c>
      <c r="B452" t="s">
        <v>669</v>
      </c>
      <c r="C452" t="s">
        <v>1534</v>
      </c>
      <c r="D452">
        <v>20501</v>
      </c>
    </row>
    <row r="453" spans="1:4" x14ac:dyDescent="0.2">
      <c r="A453" t="s">
        <v>685</v>
      </c>
      <c r="B453" t="s">
        <v>668</v>
      </c>
      <c r="C453" t="s">
        <v>1404</v>
      </c>
      <c r="D453">
        <v>81008</v>
      </c>
    </row>
    <row r="454" spans="1:4" x14ac:dyDescent="0.2">
      <c r="A454" t="s">
        <v>1703</v>
      </c>
      <c r="B454" t="s">
        <v>671</v>
      </c>
      <c r="C454" t="s">
        <v>1664</v>
      </c>
      <c r="D454">
        <v>70505</v>
      </c>
    </row>
    <row r="455" spans="1:4" x14ac:dyDescent="0.2">
      <c r="A455" t="s">
        <v>1704</v>
      </c>
      <c r="B455" t="s">
        <v>668</v>
      </c>
      <c r="C455" t="s">
        <v>1705</v>
      </c>
      <c r="D455">
        <v>81102</v>
      </c>
    </row>
    <row r="456" spans="1:4" x14ac:dyDescent="0.2">
      <c r="A456" t="s">
        <v>1706</v>
      </c>
      <c r="B456" t="s">
        <v>668</v>
      </c>
      <c r="C456" t="s">
        <v>1705</v>
      </c>
      <c r="D456">
        <v>81103</v>
      </c>
    </row>
    <row r="457" spans="1:4" x14ac:dyDescent="0.2">
      <c r="A457" t="s">
        <v>687</v>
      </c>
      <c r="B457" t="s">
        <v>668</v>
      </c>
      <c r="C457" t="s">
        <v>668</v>
      </c>
      <c r="D457">
        <v>80817</v>
      </c>
    </row>
    <row r="458" spans="1:4" x14ac:dyDescent="0.2">
      <c r="A458" t="s">
        <v>905</v>
      </c>
      <c r="B458" t="s">
        <v>673</v>
      </c>
      <c r="C458" t="s">
        <v>771</v>
      </c>
      <c r="D458">
        <v>40804</v>
      </c>
    </row>
    <row r="459" spans="1:4" x14ac:dyDescent="0.2">
      <c r="A459" t="s">
        <v>782</v>
      </c>
      <c r="B459" t="s">
        <v>669</v>
      </c>
      <c r="C459" t="s">
        <v>1460</v>
      </c>
      <c r="D459">
        <v>20606</v>
      </c>
    </row>
    <row r="460" spans="1:4" x14ac:dyDescent="0.2">
      <c r="A460" t="s">
        <v>1707</v>
      </c>
      <c r="B460" t="s">
        <v>664</v>
      </c>
      <c r="C460" t="s">
        <v>1506</v>
      </c>
      <c r="D460">
        <v>30501</v>
      </c>
    </row>
    <row r="461" spans="1:4" x14ac:dyDescent="0.2">
      <c r="A461" t="s">
        <v>1708</v>
      </c>
      <c r="B461" t="s">
        <v>664</v>
      </c>
      <c r="C461" t="s">
        <v>1388</v>
      </c>
      <c r="D461">
        <v>30205</v>
      </c>
    </row>
    <row r="462" spans="1:4" x14ac:dyDescent="0.2">
      <c r="A462" t="s">
        <v>825</v>
      </c>
      <c r="B462" t="s">
        <v>673</v>
      </c>
      <c r="C462" t="s">
        <v>1399</v>
      </c>
      <c r="D462">
        <v>40403</v>
      </c>
    </row>
    <row r="463" spans="1:4" x14ac:dyDescent="0.2">
      <c r="A463" t="s">
        <v>825</v>
      </c>
      <c r="B463" t="s">
        <v>664</v>
      </c>
      <c r="C463" t="s">
        <v>1506</v>
      </c>
      <c r="D463">
        <v>30505</v>
      </c>
    </row>
    <row r="464" spans="1:4" x14ac:dyDescent="0.2">
      <c r="A464" t="s">
        <v>825</v>
      </c>
      <c r="B464" t="s">
        <v>671</v>
      </c>
      <c r="C464" t="s">
        <v>775</v>
      </c>
      <c r="D464">
        <v>70216</v>
      </c>
    </row>
    <row r="465" spans="1:5" x14ac:dyDescent="0.2">
      <c r="A465" t="s">
        <v>1709</v>
      </c>
      <c r="B465" t="s">
        <v>673</v>
      </c>
      <c r="C465" t="s">
        <v>1395</v>
      </c>
      <c r="D465">
        <v>40105</v>
      </c>
    </row>
    <row r="466" spans="1:5" x14ac:dyDescent="0.2">
      <c r="A466" t="s">
        <v>1710</v>
      </c>
      <c r="B466" t="s">
        <v>673</v>
      </c>
      <c r="C466" t="s">
        <v>1413</v>
      </c>
      <c r="D466">
        <v>40306</v>
      </c>
    </row>
    <row r="467" spans="1:5" x14ac:dyDescent="0.2">
      <c r="A467" t="s">
        <v>1710</v>
      </c>
      <c r="B467" t="s">
        <v>671</v>
      </c>
      <c r="C467" t="s">
        <v>1525</v>
      </c>
      <c r="D467">
        <v>70604</v>
      </c>
    </row>
    <row r="468" spans="1:5" x14ac:dyDescent="0.2">
      <c r="A468" t="s">
        <v>1711</v>
      </c>
      <c r="B468" t="s">
        <v>670</v>
      </c>
      <c r="C468" t="s">
        <v>1445</v>
      </c>
      <c r="D468">
        <v>60505</v>
      </c>
    </row>
    <row r="469" spans="1:5" x14ac:dyDescent="0.2">
      <c r="A469" t="s">
        <v>870</v>
      </c>
      <c r="B469" t="s">
        <v>670</v>
      </c>
      <c r="C469" t="s">
        <v>1445</v>
      </c>
      <c r="D469">
        <v>60501</v>
      </c>
    </row>
    <row r="470" spans="1:5" x14ac:dyDescent="0.2">
      <c r="A470" t="s">
        <v>1712</v>
      </c>
      <c r="B470" t="s">
        <v>671</v>
      </c>
      <c r="C470" t="s">
        <v>1525</v>
      </c>
      <c r="D470">
        <v>70605</v>
      </c>
    </row>
    <row r="471" spans="1:5" x14ac:dyDescent="0.2">
      <c r="A471" t="s">
        <v>699</v>
      </c>
      <c r="B471" t="s">
        <v>668</v>
      </c>
      <c r="C471" t="s">
        <v>668</v>
      </c>
      <c r="D471">
        <v>80810</v>
      </c>
    </row>
    <row r="472" spans="1:5" x14ac:dyDescent="0.2">
      <c r="A472" t="s">
        <v>1713</v>
      </c>
      <c r="B472" t="s">
        <v>668</v>
      </c>
      <c r="C472" t="s">
        <v>1438</v>
      </c>
      <c r="D472">
        <v>80604</v>
      </c>
    </row>
    <row r="473" spans="1:5" x14ac:dyDescent="0.2">
      <c r="A473" t="s">
        <v>765</v>
      </c>
      <c r="B473" t="s">
        <v>673</v>
      </c>
      <c r="C473" t="s">
        <v>1481</v>
      </c>
      <c r="D473">
        <v>41405</v>
      </c>
    </row>
    <row r="474" spans="1:5" x14ac:dyDescent="0.2">
      <c r="A474" t="s">
        <v>1714</v>
      </c>
      <c r="B474" t="s">
        <v>667</v>
      </c>
      <c r="C474" t="s">
        <v>735</v>
      </c>
      <c r="D474">
        <v>50203</v>
      </c>
    </row>
    <row r="475" spans="1:5" x14ac:dyDescent="0.2">
      <c r="A475" t="s">
        <v>1715</v>
      </c>
      <c r="B475" t="s">
        <v>671</v>
      </c>
      <c r="C475" t="s">
        <v>1664</v>
      </c>
      <c r="D475">
        <v>70501</v>
      </c>
    </row>
    <row r="476" spans="1:5" x14ac:dyDescent="0.2">
      <c r="A476" t="s">
        <v>704</v>
      </c>
      <c r="B476" t="s">
        <v>668</v>
      </c>
      <c r="C476" t="s">
        <v>668</v>
      </c>
      <c r="D476">
        <v>80813</v>
      </c>
      <c r="E476" s="29"/>
    </row>
    <row r="477" spans="1:5" x14ac:dyDescent="0.2">
      <c r="A477" t="s">
        <v>704</v>
      </c>
      <c r="B477" t="s">
        <v>673</v>
      </c>
      <c r="C477" t="s">
        <v>1430</v>
      </c>
      <c r="D477">
        <v>40607</v>
      </c>
      <c r="E477" s="29"/>
    </row>
    <row r="478" spans="1:5" x14ac:dyDescent="0.2">
      <c r="A478" t="s">
        <v>704</v>
      </c>
      <c r="B478" t="s">
        <v>673</v>
      </c>
      <c r="C478" t="s">
        <v>1413</v>
      </c>
      <c r="D478">
        <v>40307</v>
      </c>
    </row>
    <row r="479" spans="1:5" x14ac:dyDescent="0.2">
      <c r="A479" t="s">
        <v>1716</v>
      </c>
      <c r="B479" t="s">
        <v>668</v>
      </c>
      <c r="C479" t="s">
        <v>1611</v>
      </c>
      <c r="D479">
        <v>80205</v>
      </c>
    </row>
    <row r="480" spans="1:5" x14ac:dyDescent="0.2">
      <c r="A480" t="s">
        <v>736</v>
      </c>
      <c r="B480" t="s">
        <v>668</v>
      </c>
      <c r="C480" t="s">
        <v>668</v>
      </c>
      <c r="D480">
        <v>99999</v>
      </c>
    </row>
    <row r="481" spans="1:4" x14ac:dyDescent="0.2">
      <c r="A481" t="s">
        <v>749</v>
      </c>
      <c r="B481" t="s">
        <v>669</v>
      </c>
      <c r="C481" t="s">
        <v>1460</v>
      </c>
      <c r="D481">
        <v>20601</v>
      </c>
    </row>
    <row r="482" spans="1:4" x14ac:dyDescent="0.2">
      <c r="A482" t="s">
        <v>793</v>
      </c>
      <c r="B482" t="s">
        <v>663</v>
      </c>
      <c r="C482" t="s">
        <v>1400</v>
      </c>
      <c r="D482">
        <v>120309</v>
      </c>
    </row>
    <row r="483" spans="1:4" x14ac:dyDescent="0.2">
      <c r="A483" t="s">
        <v>793</v>
      </c>
      <c r="B483" t="s">
        <v>671</v>
      </c>
      <c r="C483" t="s">
        <v>775</v>
      </c>
      <c r="D483">
        <v>70217</v>
      </c>
    </row>
    <row r="484" spans="1:4" x14ac:dyDescent="0.2">
      <c r="A484" t="s">
        <v>1717</v>
      </c>
      <c r="B484" t="s">
        <v>670</v>
      </c>
      <c r="C484" t="s">
        <v>1479</v>
      </c>
      <c r="D484">
        <v>60405</v>
      </c>
    </row>
    <row r="485" spans="1:4" x14ac:dyDescent="0.2">
      <c r="A485" t="s">
        <v>1718</v>
      </c>
      <c r="B485" t="s">
        <v>671</v>
      </c>
      <c r="C485" t="s">
        <v>1539</v>
      </c>
      <c r="D485">
        <v>70110</v>
      </c>
    </row>
    <row r="486" spans="1:4" x14ac:dyDescent="0.2">
      <c r="A486" t="s">
        <v>1719</v>
      </c>
      <c r="B486" t="s">
        <v>670</v>
      </c>
      <c r="C486" t="s">
        <v>1518</v>
      </c>
      <c r="D486">
        <v>60601</v>
      </c>
    </row>
    <row r="487" spans="1:4" x14ac:dyDescent="0.2">
      <c r="A487" t="s">
        <v>1720</v>
      </c>
      <c r="B487" t="s">
        <v>663</v>
      </c>
      <c r="C487" t="s">
        <v>705</v>
      </c>
      <c r="D487">
        <v>120607</v>
      </c>
    </row>
    <row r="488" spans="1:4" x14ac:dyDescent="0.2">
      <c r="A488" t="s">
        <v>803</v>
      </c>
      <c r="B488" t="s">
        <v>669</v>
      </c>
      <c r="C488" t="s">
        <v>1542</v>
      </c>
      <c r="D488">
        <v>20305</v>
      </c>
    </row>
    <row r="489" spans="1:4" x14ac:dyDescent="0.2">
      <c r="A489" t="s">
        <v>932</v>
      </c>
      <c r="B489" t="s">
        <v>672</v>
      </c>
      <c r="C489" t="s">
        <v>1471</v>
      </c>
      <c r="D489">
        <v>90605</v>
      </c>
    </row>
    <row r="490" spans="1:4" x14ac:dyDescent="0.2">
      <c r="A490" t="s">
        <v>735</v>
      </c>
      <c r="B490" t="s">
        <v>667</v>
      </c>
      <c r="C490" t="s">
        <v>735</v>
      </c>
      <c r="D490">
        <v>50204</v>
      </c>
    </row>
    <row r="491" spans="1:4" x14ac:dyDescent="0.2">
      <c r="A491" t="s">
        <v>1721</v>
      </c>
      <c r="B491" t="s">
        <v>664</v>
      </c>
      <c r="C491" t="s">
        <v>1388</v>
      </c>
      <c r="D491">
        <v>30206</v>
      </c>
    </row>
    <row r="492" spans="1:4" x14ac:dyDescent="0.2">
      <c r="A492" t="s">
        <v>1722</v>
      </c>
      <c r="B492" t="s">
        <v>672</v>
      </c>
      <c r="C492" t="s">
        <v>812</v>
      </c>
      <c r="D492">
        <v>90508</v>
      </c>
    </row>
    <row r="493" spans="1:4" x14ac:dyDescent="0.2">
      <c r="A493" t="s">
        <v>1723</v>
      </c>
      <c r="B493" t="s">
        <v>664</v>
      </c>
      <c r="C493" t="s">
        <v>1506</v>
      </c>
      <c r="D493">
        <v>30506</v>
      </c>
    </row>
    <row r="494" spans="1:4" x14ac:dyDescent="0.2">
      <c r="A494" t="s">
        <v>741</v>
      </c>
      <c r="B494" t="s">
        <v>665</v>
      </c>
      <c r="C494" t="s">
        <v>1403</v>
      </c>
      <c r="D494">
        <v>130716</v>
      </c>
    </row>
    <row r="495" spans="1:4" x14ac:dyDescent="0.2">
      <c r="A495" t="s">
        <v>1724</v>
      </c>
      <c r="B495" t="s">
        <v>673</v>
      </c>
      <c r="C495" t="s">
        <v>1436</v>
      </c>
      <c r="D495">
        <v>41005</v>
      </c>
    </row>
    <row r="496" spans="1:4" x14ac:dyDescent="0.2">
      <c r="A496" t="s">
        <v>1525</v>
      </c>
      <c r="B496" t="s">
        <v>669</v>
      </c>
      <c r="C496" t="s">
        <v>1394</v>
      </c>
      <c r="D496">
        <v>20104</v>
      </c>
    </row>
    <row r="497" spans="1:4" x14ac:dyDescent="0.2">
      <c r="A497" t="s">
        <v>1725</v>
      </c>
      <c r="B497" t="s">
        <v>671</v>
      </c>
      <c r="C497" t="s">
        <v>1525</v>
      </c>
      <c r="D497">
        <v>70601</v>
      </c>
    </row>
    <row r="498" spans="1:4" x14ac:dyDescent="0.2">
      <c r="A498" t="s">
        <v>1726</v>
      </c>
      <c r="B498" t="s">
        <v>672</v>
      </c>
      <c r="C498" t="s">
        <v>1458</v>
      </c>
      <c r="D498">
        <v>91005</v>
      </c>
    </row>
    <row r="499" spans="1:4" x14ac:dyDescent="0.2">
      <c r="A499" t="s">
        <v>1727</v>
      </c>
      <c r="B499" t="s">
        <v>670</v>
      </c>
      <c r="C499" t="s">
        <v>1445</v>
      </c>
      <c r="D499">
        <v>60506</v>
      </c>
    </row>
    <row r="500" spans="1:4" x14ac:dyDescent="0.2">
      <c r="A500" t="s">
        <v>789</v>
      </c>
      <c r="B500" t="s">
        <v>664</v>
      </c>
      <c r="C500" t="s">
        <v>1447</v>
      </c>
      <c r="D500">
        <v>30401</v>
      </c>
    </row>
    <row r="501" spans="1:4" x14ac:dyDescent="0.2">
      <c r="A501" t="s">
        <v>1728</v>
      </c>
      <c r="B501" t="s">
        <v>673</v>
      </c>
      <c r="C501" t="s">
        <v>1512</v>
      </c>
      <c r="D501">
        <v>40704</v>
      </c>
    </row>
    <row r="502" spans="1:4" x14ac:dyDescent="0.2">
      <c r="A502" t="s">
        <v>1729</v>
      </c>
      <c r="B502" t="s">
        <v>673</v>
      </c>
      <c r="C502" t="s">
        <v>1512</v>
      </c>
      <c r="D502">
        <v>40705</v>
      </c>
    </row>
    <row r="503" spans="1:4" x14ac:dyDescent="0.2">
      <c r="A503" t="s">
        <v>1730</v>
      </c>
      <c r="B503" t="s">
        <v>673</v>
      </c>
      <c r="C503" t="s">
        <v>1428</v>
      </c>
      <c r="D503">
        <v>41307</v>
      </c>
    </row>
    <row r="504" spans="1:4" x14ac:dyDescent="0.2">
      <c r="A504" t="s">
        <v>1731</v>
      </c>
      <c r="B504" t="s">
        <v>670</v>
      </c>
      <c r="C504" t="s">
        <v>1445</v>
      </c>
      <c r="D504">
        <v>60507</v>
      </c>
    </row>
    <row r="505" spans="1:4" x14ac:dyDescent="0.2">
      <c r="A505" t="s">
        <v>764</v>
      </c>
      <c r="B505" t="s">
        <v>673</v>
      </c>
      <c r="C505" t="s">
        <v>1411</v>
      </c>
      <c r="D505">
        <v>40203</v>
      </c>
    </row>
    <row r="506" spans="1:4" x14ac:dyDescent="0.2">
      <c r="A506" t="s">
        <v>1732</v>
      </c>
      <c r="B506" t="s">
        <v>667</v>
      </c>
      <c r="C506" t="s">
        <v>735</v>
      </c>
      <c r="D506">
        <v>50205</v>
      </c>
    </row>
    <row r="507" spans="1:4" x14ac:dyDescent="0.2">
      <c r="A507" t="s">
        <v>707</v>
      </c>
      <c r="B507" t="s">
        <v>668</v>
      </c>
      <c r="C507" t="s">
        <v>668</v>
      </c>
      <c r="D507">
        <v>80808</v>
      </c>
    </row>
    <row r="508" spans="1:4" x14ac:dyDescent="0.2">
      <c r="A508" t="s">
        <v>1733</v>
      </c>
      <c r="B508" t="s">
        <v>669</v>
      </c>
      <c r="C508" t="s">
        <v>1394</v>
      </c>
      <c r="D508">
        <v>20106</v>
      </c>
    </row>
    <row r="509" spans="1:4" x14ac:dyDescent="0.2">
      <c r="A509" t="s">
        <v>720</v>
      </c>
      <c r="B509" t="s">
        <v>673</v>
      </c>
      <c r="C509" t="s">
        <v>1411</v>
      </c>
      <c r="D509">
        <v>40201</v>
      </c>
    </row>
    <row r="510" spans="1:4" x14ac:dyDescent="0.2">
      <c r="A510" t="s">
        <v>722</v>
      </c>
      <c r="B510" t="s">
        <v>665</v>
      </c>
      <c r="C510" t="s">
        <v>1403</v>
      </c>
      <c r="D510">
        <v>130717</v>
      </c>
    </row>
    <row r="511" spans="1:4" x14ac:dyDescent="0.2">
      <c r="A511" t="s">
        <v>1734</v>
      </c>
      <c r="B511" t="s">
        <v>664</v>
      </c>
      <c r="C511" t="s">
        <v>1447</v>
      </c>
      <c r="D511">
        <v>30403</v>
      </c>
    </row>
    <row r="512" spans="1:4" x14ac:dyDescent="0.2">
      <c r="A512" t="s">
        <v>1293</v>
      </c>
      <c r="B512" t="s">
        <v>666</v>
      </c>
      <c r="C512" t="s">
        <v>666</v>
      </c>
      <c r="D512">
        <v>100103</v>
      </c>
    </row>
    <row r="513" spans="1:4" x14ac:dyDescent="0.2">
      <c r="A513" t="s">
        <v>768</v>
      </c>
      <c r="B513" t="s">
        <v>664</v>
      </c>
      <c r="C513" t="s">
        <v>664</v>
      </c>
      <c r="D513">
        <v>30110</v>
      </c>
    </row>
    <row r="514" spans="1:4" x14ac:dyDescent="0.2">
      <c r="A514" t="s">
        <v>801</v>
      </c>
      <c r="B514" t="s">
        <v>667</v>
      </c>
      <c r="C514" t="s">
        <v>1455</v>
      </c>
      <c r="D514">
        <v>50106</v>
      </c>
    </row>
    <row r="515" spans="1:4" x14ac:dyDescent="0.2">
      <c r="A515" t="s">
        <v>861</v>
      </c>
      <c r="B515" t="s">
        <v>672</v>
      </c>
      <c r="C515" t="s">
        <v>812</v>
      </c>
      <c r="D515">
        <v>90509</v>
      </c>
    </row>
    <row r="516" spans="1:4" x14ac:dyDescent="0.2">
      <c r="A516" t="s">
        <v>1735</v>
      </c>
      <c r="B516" t="s">
        <v>665</v>
      </c>
      <c r="C516" t="s">
        <v>1427</v>
      </c>
      <c r="D516">
        <v>130409</v>
      </c>
    </row>
    <row r="517" spans="1:4" x14ac:dyDescent="0.2">
      <c r="A517" t="s">
        <v>1736</v>
      </c>
      <c r="B517" t="s">
        <v>662</v>
      </c>
      <c r="C517" t="s">
        <v>662</v>
      </c>
      <c r="D517">
        <v>10104</v>
      </c>
    </row>
    <row r="518" spans="1:4" x14ac:dyDescent="0.2">
      <c r="A518" t="s">
        <v>1737</v>
      </c>
      <c r="B518" t="s">
        <v>662</v>
      </c>
      <c r="C518" t="s">
        <v>1417</v>
      </c>
      <c r="D518">
        <v>10303</v>
      </c>
    </row>
    <row r="519" spans="1:4" x14ac:dyDescent="0.2">
      <c r="A519" t="s">
        <v>1738</v>
      </c>
      <c r="B519" t="s">
        <v>662</v>
      </c>
      <c r="C519" t="s">
        <v>1417</v>
      </c>
      <c r="D519">
        <v>10304</v>
      </c>
    </row>
    <row r="520" spans="1:4" x14ac:dyDescent="0.2">
      <c r="A520" t="s">
        <v>1739</v>
      </c>
      <c r="B520" t="s">
        <v>671</v>
      </c>
      <c r="C520" t="s">
        <v>1664</v>
      </c>
      <c r="D520">
        <v>70504</v>
      </c>
    </row>
    <row r="521" spans="1:4" x14ac:dyDescent="0.2">
      <c r="A521" t="s">
        <v>1740</v>
      </c>
      <c r="B521" t="s">
        <v>663</v>
      </c>
      <c r="C521" t="s">
        <v>1466</v>
      </c>
      <c r="D521">
        <v>120207</v>
      </c>
    </row>
    <row r="522" spans="1:4" x14ac:dyDescent="0.2">
      <c r="A522" t="s">
        <v>1741</v>
      </c>
      <c r="B522" t="s">
        <v>672</v>
      </c>
      <c r="C522" t="s">
        <v>1414</v>
      </c>
      <c r="D522">
        <v>91108</v>
      </c>
    </row>
    <row r="523" spans="1:4" x14ac:dyDescent="0.2">
      <c r="A523" t="s">
        <v>837</v>
      </c>
      <c r="B523" t="s">
        <v>673</v>
      </c>
      <c r="C523" t="s">
        <v>1428</v>
      </c>
      <c r="D523">
        <v>41308</v>
      </c>
    </row>
    <row r="524" spans="1:4" x14ac:dyDescent="0.2">
      <c r="A524" t="s">
        <v>1742</v>
      </c>
      <c r="B524" t="s">
        <v>670</v>
      </c>
      <c r="C524" t="s">
        <v>1483</v>
      </c>
      <c r="D524">
        <v>60206</v>
      </c>
    </row>
    <row r="525" spans="1:4" x14ac:dyDescent="0.2">
      <c r="A525" t="s">
        <v>1743</v>
      </c>
      <c r="B525" t="s">
        <v>670</v>
      </c>
      <c r="C525" t="s">
        <v>1483</v>
      </c>
      <c r="D525">
        <v>60207</v>
      </c>
    </row>
    <row r="526" spans="1:4" x14ac:dyDescent="0.2">
      <c r="A526" t="s">
        <v>1222</v>
      </c>
      <c r="B526" t="s">
        <v>672</v>
      </c>
      <c r="C526" t="s">
        <v>1407</v>
      </c>
      <c r="D526">
        <v>91204</v>
      </c>
    </row>
    <row r="527" spans="1:4" x14ac:dyDescent="0.2">
      <c r="A527" t="s">
        <v>1744</v>
      </c>
      <c r="B527" t="s">
        <v>673</v>
      </c>
      <c r="C527" t="s">
        <v>1395</v>
      </c>
      <c r="D527">
        <v>40106</v>
      </c>
    </row>
    <row r="528" spans="1:4" x14ac:dyDescent="0.2">
      <c r="A528" t="s">
        <v>791</v>
      </c>
      <c r="B528" t="s">
        <v>662</v>
      </c>
      <c r="C528" t="s">
        <v>1417</v>
      </c>
      <c r="D528">
        <v>10305</v>
      </c>
    </row>
    <row r="529" spans="1:4" x14ac:dyDescent="0.2">
      <c r="A529" t="s">
        <v>808</v>
      </c>
      <c r="B529" t="s">
        <v>672</v>
      </c>
      <c r="C529" t="s">
        <v>719</v>
      </c>
      <c r="D529">
        <v>90804</v>
      </c>
    </row>
    <row r="530" spans="1:4" x14ac:dyDescent="0.2">
      <c r="A530" t="s">
        <v>1745</v>
      </c>
      <c r="B530" t="s">
        <v>673</v>
      </c>
      <c r="C530" t="s">
        <v>1553</v>
      </c>
      <c r="D530">
        <v>40901</v>
      </c>
    </row>
    <row r="531" spans="1:4" x14ac:dyDescent="0.2">
      <c r="A531" t="s">
        <v>1144</v>
      </c>
      <c r="B531" t="s">
        <v>673</v>
      </c>
      <c r="C531" t="s">
        <v>771</v>
      </c>
      <c r="D531">
        <v>40805</v>
      </c>
    </row>
    <row r="532" spans="1:4" x14ac:dyDescent="0.2">
      <c r="A532" t="s">
        <v>1746</v>
      </c>
      <c r="B532" t="s">
        <v>670</v>
      </c>
      <c r="C532" t="s">
        <v>1518</v>
      </c>
      <c r="D532">
        <v>60608</v>
      </c>
    </row>
    <row r="533" spans="1:4" x14ac:dyDescent="0.2">
      <c r="A533" t="s">
        <v>711</v>
      </c>
      <c r="B533" t="s">
        <v>668</v>
      </c>
      <c r="C533" t="s">
        <v>668</v>
      </c>
      <c r="D533">
        <v>80811</v>
      </c>
    </row>
    <row r="534" spans="1:4" x14ac:dyDescent="0.2">
      <c r="A534" t="s">
        <v>846</v>
      </c>
      <c r="B534" t="s">
        <v>663</v>
      </c>
      <c r="C534" t="s">
        <v>755</v>
      </c>
      <c r="D534">
        <v>120705</v>
      </c>
    </row>
    <row r="535" spans="1:4" x14ac:dyDescent="0.2">
      <c r="A535" t="s">
        <v>888</v>
      </c>
      <c r="B535" t="s">
        <v>667</v>
      </c>
      <c r="C535" t="s">
        <v>1393</v>
      </c>
      <c r="D535">
        <v>50307</v>
      </c>
    </row>
    <row r="536" spans="1:4" x14ac:dyDescent="0.2">
      <c r="A536" t="s">
        <v>1747</v>
      </c>
      <c r="B536" t="s">
        <v>667</v>
      </c>
      <c r="C536" t="s">
        <v>1393</v>
      </c>
      <c r="D536">
        <v>50315</v>
      </c>
    </row>
    <row r="537" spans="1:4" x14ac:dyDescent="0.2">
      <c r="A537" t="s">
        <v>897</v>
      </c>
      <c r="B537" t="s">
        <v>672</v>
      </c>
      <c r="C537" t="s">
        <v>1468</v>
      </c>
      <c r="D537">
        <v>90701</v>
      </c>
    </row>
    <row r="538" spans="1:4" x14ac:dyDescent="0.2">
      <c r="A538" t="s">
        <v>1164</v>
      </c>
      <c r="B538" t="s">
        <v>672</v>
      </c>
      <c r="C538" t="s">
        <v>1414</v>
      </c>
      <c r="D538">
        <v>91109</v>
      </c>
    </row>
    <row r="539" spans="1:4" x14ac:dyDescent="0.2">
      <c r="A539" t="s">
        <v>1164</v>
      </c>
      <c r="B539" t="s">
        <v>669</v>
      </c>
      <c r="C539" t="s">
        <v>1460</v>
      </c>
      <c r="D539">
        <v>20607</v>
      </c>
    </row>
    <row r="540" spans="1:4" x14ac:dyDescent="0.2">
      <c r="A540" t="s">
        <v>742</v>
      </c>
      <c r="B540" t="s">
        <v>669</v>
      </c>
      <c r="C540" t="s">
        <v>1405</v>
      </c>
      <c r="D540">
        <v>20207</v>
      </c>
    </row>
    <row r="541" spans="1:4" x14ac:dyDescent="0.2">
      <c r="A541" t="s">
        <v>1748</v>
      </c>
      <c r="B541" t="s">
        <v>671</v>
      </c>
      <c r="C541" t="s">
        <v>775</v>
      </c>
      <c r="D541">
        <v>70218</v>
      </c>
    </row>
    <row r="542" spans="1:4" x14ac:dyDescent="0.2">
      <c r="A542" t="s">
        <v>1749</v>
      </c>
      <c r="B542" t="s">
        <v>667</v>
      </c>
      <c r="C542" t="s">
        <v>1393</v>
      </c>
      <c r="D542">
        <v>50308</v>
      </c>
    </row>
    <row r="543" spans="1:4" x14ac:dyDescent="0.2">
      <c r="A543" t="s">
        <v>1750</v>
      </c>
      <c r="B543" t="s">
        <v>664</v>
      </c>
      <c r="C543" t="s">
        <v>1499</v>
      </c>
      <c r="D543">
        <v>30305</v>
      </c>
    </row>
    <row r="544" spans="1:4" x14ac:dyDescent="0.2">
      <c r="A544" t="s">
        <v>1750</v>
      </c>
      <c r="B544" t="s">
        <v>669</v>
      </c>
      <c r="C544" t="s">
        <v>1460</v>
      </c>
      <c r="D544">
        <v>20608</v>
      </c>
    </row>
    <row r="545" spans="1:4" x14ac:dyDescent="0.2">
      <c r="A545" t="s">
        <v>865</v>
      </c>
      <c r="B545" t="s">
        <v>672</v>
      </c>
      <c r="C545" t="s">
        <v>1393</v>
      </c>
      <c r="D545">
        <v>90907</v>
      </c>
    </row>
    <row r="546" spans="1:4" x14ac:dyDescent="0.2">
      <c r="A546" t="s">
        <v>824</v>
      </c>
      <c r="B546" t="s">
        <v>1495</v>
      </c>
      <c r="C546" t="s">
        <v>850</v>
      </c>
      <c r="D546">
        <v>110201</v>
      </c>
    </row>
    <row r="547" spans="1:4" x14ac:dyDescent="0.2">
      <c r="A547" t="s">
        <v>873</v>
      </c>
      <c r="B547" t="s">
        <v>673</v>
      </c>
      <c r="C547" t="s">
        <v>1436</v>
      </c>
      <c r="D547">
        <v>41001</v>
      </c>
    </row>
    <row r="548" spans="1:4" x14ac:dyDescent="0.2">
      <c r="A548" t="s">
        <v>1751</v>
      </c>
      <c r="B548" t="s">
        <v>672</v>
      </c>
      <c r="C548" t="s">
        <v>1414</v>
      </c>
      <c r="D548">
        <v>91110</v>
      </c>
    </row>
    <row r="549" spans="1:4" x14ac:dyDescent="0.2">
      <c r="A549" t="s">
        <v>833</v>
      </c>
      <c r="B549" t="s">
        <v>673</v>
      </c>
      <c r="C549" t="s">
        <v>1411</v>
      </c>
      <c r="D549">
        <v>40205</v>
      </c>
    </row>
    <row r="550" spans="1:4" x14ac:dyDescent="0.2">
      <c r="A550" t="s">
        <v>1179</v>
      </c>
      <c r="B550" t="s">
        <v>672</v>
      </c>
      <c r="C550" t="s">
        <v>1458</v>
      </c>
      <c r="D550">
        <v>91013</v>
      </c>
    </row>
    <row r="551" spans="1:4" x14ac:dyDescent="0.2">
      <c r="A551" t="s">
        <v>859</v>
      </c>
      <c r="B551" t="s">
        <v>663</v>
      </c>
      <c r="C551" t="s">
        <v>1400</v>
      </c>
      <c r="D551">
        <v>120310</v>
      </c>
    </row>
    <row r="552" spans="1:4" x14ac:dyDescent="0.2">
      <c r="A552" t="s">
        <v>800</v>
      </c>
      <c r="B552" t="s">
        <v>673</v>
      </c>
      <c r="C552" t="s">
        <v>1512</v>
      </c>
      <c r="D552">
        <v>40706</v>
      </c>
    </row>
    <row r="553" spans="1:4" x14ac:dyDescent="0.2">
      <c r="A553" t="s">
        <v>1752</v>
      </c>
      <c r="B553" t="s">
        <v>672</v>
      </c>
      <c r="C553" t="s">
        <v>1393</v>
      </c>
      <c r="D553">
        <v>90908</v>
      </c>
    </row>
    <row r="554" spans="1:4" x14ac:dyDescent="0.2">
      <c r="A554" t="s">
        <v>724</v>
      </c>
      <c r="B554" t="s">
        <v>668</v>
      </c>
      <c r="C554" t="s">
        <v>1404</v>
      </c>
      <c r="D554">
        <v>81009</v>
      </c>
    </row>
    <row r="555" spans="1:4" x14ac:dyDescent="0.2">
      <c r="A555" t="s">
        <v>1753</v>
      </c>
      <c r="B555" t="s">
        <v>671</v>
      </c>
      <c r="C555" t="s">
        <v>671</v>
      </c>
      <c r="D555">
        <v>70310</v>
      </c>
    </row>
    <row r="556" spans="1:4" x14ac:dyDescent="0.2">
      <c r="A556" t="s">
        <v>1753</v>
      </c>
      <c r="B556" t="s">
        <v>670</v>
      </c>
      <c r="C556" t="s">
        <v>1518</v>
      </c>
      <c r="D556">
        <v>60607</v>
      </c>
    </row>
    <row r="557" spans="1:4" x14ac:dyDescent="0.2">
      <c r="A557" t="s">
        <v>732</v>
      </c>
      <c r="B557" t="s">
        <v>664</v>
      </c>
      <c r="C557" t="s">
        <v>664</v>
      </c>
      <c r="D557">
        <v>30111</v>
      </c>
    </row>
    <row r="558" spans="1:4" x14ac:dyDescent="0.2">
      <c r="A558" t="s">
        <v>1754</v>
      </c>
      <c r="B558" t="s">
        <v>668</v>
      </c>
      <c r="C558" t="s">
        <v>1611</v>
      </c>
      <c r="D558">
        <v>80206</v>
      </c>
    </row>
    <row r="559" spans="1:4" x14ac:dyDescent="0.2">
      <c r="A559" t="s">
        <v>1755</v>
      </c>
      <c r="B559" t="s">
        <v>665</v>
      </c>
      <c r="C559" t="s">
        <v>1427</v>
      </c>
      <c r="D559">
        <v>130410</v>
      </c>
    </row>
    <row r="560" spans="1:4" x14ac:dyDescent="0.2">
      <c r="A560" t="s">
        <v>1756</v>
      </c>
      <c r="B560" t="s">
        <v>664</v>
      </c>
      <c r="C560" t="s">
        <v>664</v>
      </c>
      <c r="D560">
        <v>30112</v>
      </c>
    </row>
    <row r="561" spans="1:4" x14ac:dyDescent="0.2">
      <c r="A561" t="s">
        <v>1757</v>
      </c>
      <c r="B561" t="s">
        <v>663</v>
      </c>
      <c r="C561" t="s">
        <v>1466</v>
      </c>
      <c r="D561">
        <v>120208</v>
      </c>
    </row>
    <row r="562" spans="1:4" x14ac:dyDescent="0.2">
      <c r="A562" t="s">
        <v>1758</v>
      </c>
      <c r="B562" t="s">
        <v>664</v>
      </c>
      <c r="C562" t="s">
        <v>1388</v>
      </c>
      <c r="D562">
        <v>30207</v>
      </c>
    </row>
    <row r="563" spans="1:4" x14ac:dyDescent="0.2">
      <c r="A563" t="s">
        <v>758</v>
      </c>
      <c r="B563" t="s">
        <v>663</v>
      </c>
      <c r="C563" t="s">
        <v>1442</v>
      </c>
      <c r="D563">
        <v>120801</v>
      </c>
    </row>
    <row r="564" spans="1:4" x14ac:dyDescent="0.2">
      <c r="A564" t="s">
        <v>850</v>
      </c>
      <c r="B564" t="s">
        <v>667</v>
      </c>
      <c r="C564" t="s">
        <v>1455</v>
      </c>
      <c r="D564">
        <v>50109</v>
      </c>
    </row>
    <row r="565" spans="1:4" x14ac:dyDescent="0.2">
      <c r="A565" t="s">
        <v>1759</v>
      </c>
      <c r="B565" t="s">
        <v>673</v>
      </c>
      <c r="C565" t="s">
        <v>748</v>
      </c>
      <c r="D565">
        <v>40507</v>
      </c>
    </row>
    <row r="566" spans="1:4" x14ac:dyDescent="0.2">
      <c r="A566" t="s">
        <v>1760</v>
      </c>
      <c r="B566" t="s">
        <v>672</v>
      </c>
      <c r="C566" t="s">
        <v>1410</v>
      </c>
      <c r="D566">
        <v>90105</v>
      </c>
    </row>
    <row r="567" spans="1:4" x14ac:dyDescent="0.2">
      <c r="A567" t="s">
        <v>1761</v>
      </c>
      <c r="B567" t="s">
        <v>672</v>
      </c>
      <c r="C567" t="s">
        <v>860</v>
      </c>
      <c r="D567">
        <v>90405</v>
      </c>
    </row>
    <row r="568" spans="1:4" x14ac:dyDescent="0.2">
      <c r="A568" t="s">
        <v>881</v>
      </c>
      <c r="B568" t="s">
        <v>673</v>
      </c>
      <c r="C568" t="s">
        <v>1430</v>
      </c>
      <c r="D568">
        <v>40608</v>
      </c>
    </row>
    <row r="569" spans="1:4" x14ac:dyDescent="0.2">
      <c r="A569" t="s">
        <v>1762</v>
      </c>
      <c r="B569" t="s">
        <v>665</v>
      </c>
      <c r="C569" t="s">
        <v>881</v>
      </c>
      <c r="D569">
        <v>130901</v>
      </c>
    </row>
    <row r="570" spans="1:4" x14ac:dyDescent="0.2">
      <c r="A570" t="s">
        <v>1763</v>
      </c>
      <c r="B570" t="s">
        <v>668</v>
      </c>
      <c r="C570" t="s">
        <v>668</v>
      </c>
      <c r="D570">
        <v>80801</v>
      </c>
    </row>
    <row r="571" spans="1:4" x14ac:dyDescent="0.2">
      <c r="A571" t="s">
        <v>1603</v>
      </c>
      <c r="B571" t="s">
        <v>673</v>
      </c>
      <c r="C571" t="s">
        <v>1603</v>
      </c>
      <c r="D571">
        <v>41104</v>
      </c>
    </row>
    <row r="572" spans="1:4" x14ac:dyDescent="0.2">
      <c r="A572" t="s">
        <v>719</v>
      </c>
      <c r="B572" t="s">
        <v>668</v>
      </c>
      <c r="C572" t="s">
        <v>668</v>
      </c>
      <c r="D572">
        <v>80809</v>
      </c>
    </row>
    <row r="573" spans="1:4" x14ac:dyDescent="0.2">
      <c r="A573" t="s">
        <v>883</v>
      </c>
      <c r="B573" t="s">
        <v>672</v>
      </c>
      <c r="C573" t="s">
        <v>719</v>
      </c>
      <c r="D573">
        <v>90801</v>
      </c>
    </row>
    <row r="574" spans="1:4" x14ac:dyDescent="0.2">
      <c r="A574" t="s">
        <v>871</v>
      </c>
      <c r="B574" t="s">
        <v>673</v>
      </c>
      <c r="C574" t="s">
        <v>748</v>
      </c>
      <c r="D574">
        <v>40515</v>
      </c>
    </row>
    <row r="575" spans="1:4" x14ac:dyDescent="0.2">
      <c r="A575" t="s">
        <v>887</v>
      </c>
      <c r="B575" t="s">
        <v>672</v>
      </c>
      <c r="C575" t="s">
        <v>1461</v>
      </c>
      <c r="D575">
        <v>90305</v>
      </c>
    </row>
    <row r="576" spans="1:4" x14ac:dyDescent="0.2">
      <c r="A576" t="s">
        <v>887</v>
      </c>
      <c r="B576" t="s">
        <v>672</v>
      </c>
      <c r="C576" t="s">
        <v>1421</v>
      </c>
      <c r="D576">
        <v>90212</v>
      </c>
    </row>
    <row r="577" spans="1:4" x14ac:dyDescent="0.2">
      <c r="A577" t="s">
        <v>887</v>
      </c>
      <c r="B577" t="s">
        <v>665</v>
      </c>
      <c r="C577" t="s">
        <v>881</v>
      </c>
      <c r="D577">
        <v>130909</v>
      </c>
    </row>
    <row r="578" spans="1:4" x14ac:dyDescent="0.2">
      <c r="A578" t="s">
        <v>887</v>
      </c>
      <c r="B578" t="s">
        <v>671</v>
      </c>
      <c r="C578" t="s">
        <v>775</v>
      </c>
      <c r="D578">
        <v>70219</v>
      </c>
    </row>
    <row r="579" spans="1:4" x14ac:dyDescent="0.2">
      <c r="A579" t="s">
        <v>887</v>
      </c>
      <c r="B579" t="s">
        <v>672</v>
      </c>
      <c r="C579" t="s">
        <v>719</v>
      </c>
      <c r="D579">
        <v>90806</v>
      </c>
    </row>
    <row r="580" spans="1:4" x14ac:dyDescent="0.2">
      <c r="A580" t="s">
        <v>1277</v>
      </c>
      <c r="B580" t="s">
        <v>664</v>
      </c>
      <c r="C580" t="s">
        <v>1697</v>
      </c>
      <c r="D580">
        <v>30601</v>
      </c>
    </row>
    <row r="581" spans="1:4" x14ac:dyDescent="0.2">
      <c r="A581" t="s">
        <v>701</v>
      </c>
      <c r="B581" t="s">
        <v>664</v>
      </c>
      <c r="C581" t="s">
        <v>664</v>
      </c>
      <c r="D581">
        <v>30113</v>
      </c>
    </row>
    <row r="582" spans="1:4" x14ac:dyDescent="0.2">
      <c r="A582" t="s">
        <v>701</v>
      </c>
      <c r="B582" t="s">
        <v>673</v>
      </c>
      <c r="C582" t="s">
        <v>1432</v>
      </c>
      <c r="D582">
        <v>41204</v>
      </c>
    </row>
    <row r="583" spans="1:4" x14ac:dyDescent="0.2">
      <c r="A583" t="s">
        <v>701</v>
      </c>
      <c r="B583" t="s">
        <v>672</v>
      </c>
      <c r="C583" t="s">
        <v>719</v>
      </c>
      <c r="D583">
        <v>90805</v>
      </c>
    </row>
    <row r="584" spans="1:4" x14ac:dyDescent="0.2">
      <c r="A584" t="s">
        <v>804</v>
      </c>
      <c r="B584" t="s">
        <v>670</v>
      </c>
      <c r="C584" t="s">
        <v>1487</v>
      </c>
      <c r="D584">
        <v>60105</v>
      </c>
    </row>
    <row r="585" spans="1:4" x14ac:dyDescent="0.2">
      <c r="A585" t="s">
        <v>900</v>
      </c>
      <c r="B585" t="s">
        <v>669</v>
      </c>
      <c r="C585" t="s">
        <v>1405</v>
      </c>
      <c r="D585">
        <v>20208</v>
      </c>
    </row>
    <row r="586" spans="1:4" x14ac:dyDescent="0.2">
      <c r="A586" t="s">
        <v>1764</v>
      </c>
      <c r="B586" t="s">
        <v>664</v>
      </c>
      <c r="C586" t="s">
        <v>1697</v>
      </c>
      <c r="D586">
        <v>30603</v>
      </c>
    </row>
    <row r="587" spans="1:4" x14ac:dyDescent="0.2">
      <c r="A587" t="s">
        <v>1432</v>
      </c>
      <c r="B587" t="s">
        <v>673</v>
      </c>
      <c r="C587" t="s">
        <v>1432</v>
      </c>
      <c r="D587">
        <v>41205</v>
      </c>
    </row>
    <row r="588" spans="1:4" x14ac:dyDescent="0.2">
      <c r="A588" t="s">
        <v>1765</v>
      </c>
      <c r="B588" t="s">
        <v>672</v>
      </c>
      <c r="C588" t="s">
        <v>1461</v>
      </c>
      <c r="D588">
        <v>90306</v>
      </c>
    </row>
    <row r="589" spans="1:4" x14ac:dyDescent="0.2">
      <c r="A589" t="s">
        <v>739</v>
      </c>
      <c r="B589" t="s">
        <v>668</v>
      </c>
      <c r="C589" t="s">
        <v>668</v>
      </c>
      <c r="D589">
        <v>80818</v>
      </c>
    </row>
    <row r="590" spans="1:4" x14ac:dyDescent="0.2">
      <c r="A590" t="s">
        <v>851</v>
      </c>
      <c r="B590" t="s">
        <v>672</v>
      </c>
      <c r="C590" t="s">
        <v>1458</v>
      </c>
      <c r="D590">
        <v>91011</v>
      </c>
    </row>
    <row r="591" spans="1:4" x14ac:dyDescent="0.2">
      <c r="A591" t="s">
        <v>851</v>
      </c>
      <c r="B591" t="s">
        <v>672</v>
      </c>
      <c r="C591" t="s">
        <v>812</v>
      </c>
      <c r="D591">
        <v>90510</v>
      </c>
    </row>
    <row r="592" spans="1:4" x14ac:dyDescent="0.2">
      <c r="A592" t="s">
        <v>863</v>
      </c>
      <c r="B592" t="s">
        <v>671</v>
      </c>
      <c r="C592" t="s">
        <v>775</v>
      </c>
      <c r="D592">
        <v>70220</v>
      </c>
    </row>
    <row r="593" spans="1:4" x14ac:dyDescent="0.2">
      <c r="A593" t="s">
        <v>1766</v>
      </c>
      <c r="B593" t="s">
        <v>668</v>
      </c>
      <c r="C593" t="s">
        <v>1611</v>
      </c>
      <c r="D593">
        <v>80201</v>
      </c>
    </row>
    <row r="594" spans="1:4" x14ac:dyDescent="0.2">
      <c r="A594" t="s">
        <v>1767</v>
      </c>
      <c r="B594" t="s">
        <v>673</v>
      </c>
      <c r="C594" t="s">
        <v>1430</v>
      </c>
      <c r="D594">
        <v>40609</v>
      </c>
    </row>
    <row r="595" spans="1:4" x14ac:dyDescent="0.2">
      <c r="A595" t="s">
        <v>792</v>
      </c>
      <c r="B595" t="s">
        <v>673</v>
      </c>
      <c r="C595" t="s">
        <v>1430</v>
      </c>
      <c r="D595">
        <v>40610</v>
      </c>
    </row>
    <row r="596" spans="1:4" x14ac:dyDescent="0.2">
      <c r="A596" t="s">
        <v>1768</v>
      </c>
      <c r="B596" t="s">
        <v>663</v>
      </c>
      <c r="C596" t="s">
        <v>1398</v>
      </c>
      <c r="D596">
        <v>120904</v>
      </c>
    </row>
    <row r="597" spans="1:4" x14ac:dyDescent="0.2">
      <c r="A597" t="s">
        <v>1769</v>
      </c>
      <c r="B597" t="s">
        <v>672</v>
      </c>
      <c r="C597" t="s">
        <v>1458</v>
      </c>
      <c r="D597">
        <v>91006</v>
      </c>
    </row>
    <row r="598" spans="1:4" x14ac:dyDescent="0.2">
      <c r="A598" t="s">
        <v>716</v>
      </c>
      <c r="B598" t="s">
        <v>668</v>
      </c>
      <c r="C598" t="s">
        <v>668</v>
      </c>
      <c r="D598">
        <v>80803</v>
      </c>
    </row>
    <row r="599" spans="1:4" x14ac:dyDescent="0.2">
      <c r="A599" t="s">
        <v>716</v>
      </c>
      <c r="B599" t="s">
        <v>671</v>
      </c>
      <c r="C599" t="s">
        <v>671</v>
      </c>
      <c r="D599">
        <v>70311</v>
      </c>
    </row>
    <row r="600" spans="1:4" x14ac:dyDescent="0.2">
      <c r="A600" t="s">
        <v>737</v>
      </c>
      <c r="B600" t="s">
        <v>663</v>
      </c>
      <c r="C600" t="s">
        <v>1398</v>
      </c>
      <c r="D600">
        <v>120901</v>
      </c>
    </row>
    <row r="601" spans="1:4" x14ac:dyDescent="0.2">
      <c r="A601" t="s">
        <v>842</v>
      </c>
      <c r="B601" t="s">
        <v>665</v>
      </c>
      <c r="C601" t="s">
        <v>1409</v>
      </c>
      <c r="D601">
        <v>130104</v>
      </c>
    </row>
    <row r="602" spans="1:4" x14ac:dyDescent="0.2">
      <c r="A602" t="s">
        <v>842</v>
      </c>
      <c r="B602" t="s">
        <v>673</v>
      </c>
      <c r="C602" t="s">
        <v>1436</v>
      </c>
      <c r="D602">
        <v>41008</v>
      </c>
    </row>
    <row r="603" spans="1:4" x14ac:dyDescent="0.2">
      <c r="A603" t="s">
        <v>1770</v>
      </c>
      <c r="B603" t="s">
        <v>673</v>
      </c>
      <c r="C603" t="s">
        <v>1436</v>
      </c>
      <c r="D603">
        <v>41006</v>
      </c>
    </row>
    <row r="604" spans="1:4" x14ac:dyDescent="0.2">
      <c r="A604" t="s">
        <v>1770</v>
      </c>
      <c r="B604" t="s">
        <v>673</v>
      </c>
      <c r="C604" t="s">
        <v>1603</v>
      </c>
      <c r="D604">
        <v>41105</v>
      </c>
    </row>
    <row r="605" spans="1:4" x14ac:dyDescent="0.2">
      <c r="A605" t="s">
        <v>1771</v>
      </c>
      <c r="B605" t="s">
        <v>668</v>
      </c>
      <c r="C605" t="s">
        <v>879</v>
      </c>
      <c r="D605">
        <v>80506</v>
      </c>
    </row>
    <row r="606" spans="1:4" x14ac:dyDescent="0.2">
      <c r="A606" t="s">
        <v>712</v>
      </c>
      <c r="B606" t="s">
        <v>667</v>
      </c>
      <c r="C606" t="s">
        <v>1393</v>
      </c>
      <c r="D606">
        <v>50316</v>
      </c>
    </row>
    <row r="607" spans="1:4" x14ac:dyDescent="0.2">
      <c r="A607" t="s">
        <v>712</v>
      </c>
      <c r="B607" t="s">
        <v>672</v>
      </c>
      <c r="C607" t="s">
        <v>1393</v>
      </c>
      <c r="D607">
        <v>90901</v>
      </c>
    </row>
    <row r="608" spans="1:4" x14ac:dyDescent="0.2">
      <c r="A608" t="s">
        <v>1506</v>
      </c>
      <c r="B608" t="s">
        <v>664</v>
      </c>
      <c r="C608" t="s">
        <v>1506</v>
      </c>
      <c r="D608">
        <v>30507</v>
      </c>
    </row>
    <row r="609" spans="1:4" x14ac:dyDescent="0.2">
      <c r="A609" t="s">
        <v>821</v>
      </c>
      <c r="B609" t="s">
        <v>673</v>
      </c>
      <c r="C609" t="s">
        <v>1553</v>
      </c>
      <c r="D609">
        <v>40905</v>
      </c>
    </row>
    <row r="610" spans="1:4" x14ac:dyDescent="0.2">
      <c r="A610" t="s">
        <v>1772</v>
      </c>
      <c r="B610" t="s">
        <v>670</v>
      </c>
      <c r="C610" t="s">
        <v>1491</v>
      </c>
      <c r="D610">
        <v>60701</v>
      </c>
    </row>
    <row r="611" spans="1:4" x14ac:dyDescent="0.2">
      <c r="A611" t="s">
        <v>1773</v>
      </c>
      <c r="B611" t="s">
        <v>673</v>
      </c>
      <c r="C611" t="s">
        <v>748</v>
      </c>
      <c r="D611">
        <v>40508</v>
      </c>
    </row>
    <row r="612" spans="1:4" x14ac:dyDescent="0.2">
      <c r="A612" t="s">
        <v>899</v>
      </c>
      <c r="B612" t="s">
        <v>665</v>
      </c>
      <c r="C612" t="s">
        <v>1403</v>
      </c>
      <c r="D612">
        <v>130718</v>
      </c>
    </row>
    <row r="613" spans="1:4" x14ac:dyDescent="0.2">
      <c r="A613" t="s">
        <v>899</v>
      </c>
      <c r="B613" t="s">
        <v>669</v>
      </c>
      <c r="C613" t="s">
        <v>1405</v>
      </c>
      <c r="D613">
        <v>20209</v>
      </c>
    </row>
    <row r="614" spans="1:4" x14ac:dyDescent="0.2">
      <c r="A614" t="s">
        <v>1774</v>
      </c>
      <c r="B614" t="s">
        <v>664</v>
      </c>
      <c r="C614" t="s">
        <v>664</v>
      </c>
      <c r="D614">
        <v>30114</v>
      </c>
    </row>
    <row r="615" spans="1:4" x14ac:dyDescent="0.2">
      <c r="A615" t="s">
        <v>1774</v>
      </c>
      <c r="B615" t="s">
        <v>665</v>
      </c>
      <c r="C615" t="s">
        <v>1448</v>
      </c>
      <c r="D615">
        <v>130313</v>
      </c>
    </row>
    <row r="616" spans="1:4" x14ac:dyDescent="0.2">
      <c r="A616" t="s">
        <v>1774</v>
      </c>
      <c r="B616" t="s">
        <v>673</v>
      </c>
      <c r="C616" t="s">
        <v>748</v>
      </c>
      <c r="D616">
        <v>40509</v>
      </c>
    </row>
    <row r="617" spans="1:4" x14ac:dyDescent="0.2">
      <c r="A617" t="s">
        <v>734</v>
      </c>
      <c r="B617" t="s">
        <v>672</v>
      </c>
      <c r="C617" t="s">
        <v>1458</v>
      </c>
      <c r="D617">
        <v>91001</v>
      </c>
    </row>
    <row r="618" spans="1:4" x14ac:dyDescent="0.2">
      <c r="A618" t="s">
        <v>1775</v>
      </c>
      <c r="B618" t="s">
        <v>672</v>
      </c>
      <c r="C618" t="s">
        <v>1458</v>
      </c>
      <c r="D618">
        <v>91015</v>
      </c>
    </row>
    <row r="619" spans="1:4" x14ac:dyDescent="0.2">
      <c r="A619" t="s">
        <v>1776</v>
      </c>
      <c r="B619" t="s">
        <v>672</v>
      </c>
      <c r="C619" t="s">
        <v>1458</v>
      </c>
      <c r="D619">
        <v>91016</v>
      </c>
    </row>
    <row r="620" spans="1:4" x14ac:dyDescent="0.2">
      <c r="A620" t="s">
        <v>805</v>
      </c>
      <c r="B620" t="s">
        <v>673</v>
      </c>
      <c r="C620" t="s">
        <v>748</v>
      </c>
      <c r="D620">
        <v>40510</v>
      </c>
    </row>
    <row r="621" spans="1:4" x14ac:dyDescent="0.2">
      <c r="A621" t="s">
        <v>805</v>
      </c>
      <c r="B621" t="s">
        <v>671</v>
      </c>
      <c r="C621" t="s">
        <v>775</v>
      </c>
      <c r="D621">
        <v>70221</v>
      </c>
    </row>
    <row r="622" spans="1:4" x14ac:dyDescent="0.2">
      <c r="A622" t="s">
        <v>1777</v>
      </c>
      <c r="B622" t="s">
        <v>673</v>
      </c>
      <c r="C622" t="s">
        <v>1395</v>
      </c>
      <c r="D622">
        <v>40107</v>
      </c>
    </row>
    <row r="623" spans="1:4" x14ac:dyDescent="0.2">
      <c r="A623" t="s">
        <v>1778</v>
      </c>
      <c r="B623" t="s">
        <v>671</v>
      </c>
      <c r="C623" t="s">
        <v>775</v>
      </c>
      <c r="D623">
        <v>70222</v>
      </c>
    </row>
    <row r="624" spans="1:4" x14ac:dyDescent="0.2">
      <c r="A624" t="s">
        <v>1779</v>
      </c>
      <c r="B624" t="s">
        <v>667</v>
      </c>
      <c r="C624" t="s">
        <v>1455</v>
      </c>
      <c r="D624">
        <v>50110</v>
      </c>
    </row>
    <row r="625" spans="1:4" x14ac:dyDescent="0.2">
      <c r="A625" t="s">
        <v>1780</v>
      </c>
      <c r="B625" t="s">
        <v>663</v>
      </c>
      <c r="C625" t="s">
        <v>1400</v>
      </c>
      <c r="D625">
        <v>120311</v>
      </c>
    </row>
    <row r="626" spans="1:4" x14ac:dyDescent="0.2">
      <c r="A626" t="s">
        <v>828</v>
      </c>
      <c r="B626" t="s">
        <v>673</v>
      </c>
      <c r="C626" t="s">
        <v>748</v>
      </c>
      <c r="D626">
        <v>40514</v>
      </c>
    </row>
    <row r="627" spans="1:4" x14ac:dyDescent="0.2">
      <c r="A627" t="s">
        <v>818</v>
      </c>
      <c r="B627" t="s">
        <v>663</v>
      </c>
      <c r="C627" t="s">
        <v>1433</v>
      </c>
      <c r="D627">
        <v>120101</v>
      </c>
    </row>
    <row r="628" spans="1:4" x14ac:dyDescent="0.2">
      <c r="A628" t="s">
        <v>811</v>
      </c>
      <c r="B628" t="s">
        <v>672</v>
      </c>
      <c r="C628" t="s">
        <v>1414</v>
      </c>
      <c r="D628">
        <v>91101</v>
      </c>
    </row>
    <row r="629" spans="1:4" x14ac:dyDescent="0.2">
      <c r="A629" t="s">
        <v>1781</v>
      </c>
      <c r="B629" t="s">
        <v>665</v>
      </c>
      <c r="C629" t="s">
        <v>1427</v>
      </c>
      <c r="D629">
        <v>130411</v>
      </c>
    </row>
    <row r="630" spans="1:4" x14ac:dyDescent="0.2">
      <c r="A630" t="s">
        <v>1782</v>
      </c>
      <c r="B630" t="s">
        <v>673</v>
      </c>
      <c r="C630" t="s">
        <v>748</v>
      </c>
      <c r="D630">
        <v>40511</v>
      </c>
    </row>
    <row r="631" spans="1:4" x14ac:dyDescent="0.2">
      <c r="A631" t="s">
        <v>836</v>
      </c>
      <c r="B631" t="s">
        <v>663</v>
      </c>
      <c r="C631" t="s">
        <v>1477</v>
      </c>
      <c r="D631">
        <v>120405</v>
      </c>
    </row>
    <row r="632" spans="1:4" x14ac:dyDescent="0.2">
      <c r="A632" t="s">
        <v>778</v>
      </c>
      <c r="B632" t="s">
        <v>668</v>
      </c>
      <c r="C632" t="s">
        <v>1705</v>
      </c>
      <c r="D632">
        <v>81101</v>
      </c>
    </row>
    <row r="633" spans="1:4" x14ac:dyDescent="0.2">
      <c r="A633" t="s">
        <v>1783</v>
      </c>
      <c r="B633" t="s">
        <v>667</v>
      </c>
      <c r="C633" t="s">
        <v>1455</v>
      </c>
      <c r="D633">
        <v>50111</v>
      </c>
    </row>
    <row r="634" spans="1:4" x14ac:dyDescent="0.2">
      <c r="A634" t="s">
        <v>1784</v>
      </c>
      <c r="B634" t="s">
        <v>672</v>
      </c>
      <c r="C634" t="s">
        <v>1407</v>
      </c>
      <c r="D634">
        <v>91205</v>
      </c>
    </row>
    <row r="635" spans="1:4" x14ac:dyDescent="0.2">
      <c r="A635" t="s">
        <v>790</v>
      </c>
      <c r="B635" t="s">
        <v>662</v>
      </c>
      <c r="C635" t="s">
        <v>662</v>
      </c>
      <c r="D635">
        <v>10105</v>
      </c>
    </row>
    <row r="636" spans="1:4" x14ac:dyDescent="0.2">
      <c r="A636" t="s">
        <v>1785</v>
      </c>
      <c r="B636" t="s">
        <v>673</v>
      </c>
      <c r="C636" t="s">
        <v>1413</v>
      </c>
      <c r="D636">
        <v>40308</v>
      </c>
    </row>
    <row r="637" spans="1:4" x14ac:dyDescent="0.2">
      <c r="A637" t="s">
        <v>895</v>
      </c>
      <c r="B637" t="s">
        <v>673</v>
      </c>
      <c r="C637" t="s">
        <v>1512</v>
      </c>
      <c r="D637">
        <v>40707</v>
      </c>
    </row>
    <row r="638" spans="1:4" x14ac:dyDescent="0.2">
      <c r="A638" t="s">
        <v>718</v>
      </c>
      <c r="B638" t="s">
        <v>669</v>
      </c>
      <c r="C638" t="s">
        <v>1460</v>
      </c>
      <c r="D638">
        <v>20609</v>
      </c>
    </row>
    <row r="639" spans="1:4" x14ac:dyDescent="0.2">
      <c r="A639" t="s">
        <v>1786</v>
      </c>
      <c r="B639" t="s">
        <v>663</v>
      </c>
      <c r="C639" t="s">
        <v>755</v>
      </c>
      <c r="D639">
        <v>120706</v>
      </c>
    </row>
    <row r="640" spans="1:4" x14ac:dyDescent="0.2">
      <c r="A640" t="s">
        <v>691</v>
      </c>
      <c r="B640" t="s">
        <v>668</v>
      </c>
      <c r="C640" t="s">
        <v>668</v>
      </c>
      <c r="D640">
        <v>80819</v>
      </c>
    </row>
    <row r="641" spans="1:4" x14ac:dyDescent="0.2">
      <c r="A641" t="s">
        <v>830</v>
      </c>
      <c r="B641" t="s">
        <v>673</v>
      </c>
      <c r="C641" t="s">
        <v>1428</v>
      </c>
      <c r="D641">
        <v>41301</v>
      </c>
    </row>
    <row r="642" spans="1:4" x14ac:dyDescent="0.2">
      <c r="A642" t="s">
        <v>1787</v>
      </c>
      <c r="B642" t="s">
        <v>663</v>
      </c>
      <c r="C642" t="s">
        <v>705</v>
      </c>
      <c r="D642">
        <v>120611</v>
      </c>
    </row>
    <row r="643" spans="1:4" x14ac:dyDescent="0.2">
      <c r="A643" t="s">
        <v>1788</v>
      </c>
      <c r="B643" t="s">
        <v>671</v>
      </c>
      <c r="C643" t="s">
        <v>1402</v>
      </c>
      <c r="D643">
        <v>70701</v>
      </c>
    </row>
    <row r="644" spans="1:4" x14ac:dyDescent="0.2">
      <c r="A644" t="s">
        <v>728</v>
      </c>
      <c r="B644" t="s">
        <v>668</v>
      </c>
      <c r="C644" t="s">
        <v>879</v>
      </c>
      <c r="D644">
        <v>80508</v>
      </c>
    </row>
    <row r="645" spans="1:4" x14ac:dyDescent="0.2">
      <c r="A645" t="s">
        <v>923</v>
      </c>
      <c r="B645" t="s">
        <v>669</v>
      </c>
      <c r="C645" t="s">
        <v>1463</v>
      </c>
      <c r="D645">
        <v>20406</v>
      </c>
    </row>
    <row r="646" spans="1:4" x14ac:dyDescent="0.2">
      <c r="A646" t="s">
        <v>1789</v>
      </c>
      <c r="B646" t="s">
        <v>671</v>
      </c>
      <c r="C646" t="s">
        <v>671</v>
      </c>
      <c r="D646">
        <v>70312</v>
      </c>
    </row>
    <row r="647" spans="1:4" x14ac:dyDescent="0.2">
      <c r="A647" t="s">
        <v>769</v>
      </c>
      <c r="B647" t="s">
        <v>663</v>
      </c>
      <c r="C647" t="s">
        <v>1442</v>
      </c>
      <c r="D647">
        <v>120805</v>
      </c>
    </row>
    <row r="648" spans="1:4" x14ac:dyDescent="0.2">
      <c r="A648" t="s">
        <v>786</v>
      </c>
      <c r="B648" t="s">
        <v>666</v>
      </c>
      <c r="C648" t="s">
        <v>666</v>
      </c>
      <c r="D648">
        <v>100104</v>
      </c>
    </row>
    <row r="649" spans="1:4" x14ac:dyDescent="0.2">
      <c r="A649" t="s">
        <v>1790</v>
      </c>
      <c r="B649" t="s">
        <v>667</v>
      </c>
      <c r="C649" t="s">
        <v>1455</v>
      </c>
      <c r="D649">
        <v>50112</v>
      </c>
    </row>
    <row r="650" spans="1:4" x14ac:dyDescent="0.2">
      <c r="A650" t="s">
        <v>892</v>
      </c>
      <c r="B650" t="s">
        <v>669</v>
      </c>
      <c r="C650" t="s">
        <v>1460</v>
      </c>
      <c r="D650">
        <v>20610</v>
      </c>
    </row>
    <row r="651" spans="1:4" x14ac:dyDescent="0.2">
      <c r="A651" t="s">
        <v>1791</v>
      </c>
      <c r="B651" t="s">
        <v>663</v>
      </c>
      <c r="C651" t="s">
        <v>1400</v>
      </c>
      <c r="D651">
        <v>120312</v>
      </c>
    </row>
    <row r="652" spans="1:4" x14ac:dyDescent="0.2">
      <c r="A652" t="s">
        <v>1792</v>
      </c>
      <c r="B652" t="s">
        <v>672</v>
      </c>
      <c r="C652" t="s">
        <v>1471</v>
      </c>
      <c r="D652">
        <v>90608</v>
      </c>
    </row>
    <row r="653" spans="1:4" x14ac:dyDescent="0.2">
      <c r="A653" t="s">
        <v>1793</v>
      </c>
      <c r="B653" t="s">
        <v>668</v>
      </c>
      <c r="C653" t="s">
        <v>1438</v>
      </c>
      <c r="D653">
        <v>80605</v>
      </c>
    </row>
    <row r="654" spans="1:4" x14ac:dyDescent="0.2">
      <c r="A654" t="s">
        <v>1794</v>
      </c>
      <c r="B654" t="s">
        <v>672</v>
      </c>
      <c r="C654" t="s">
        <v>1458</v>
      </c>
      <c r="D654">
        <v>91012</v>
      </c>
    </row>
    <row r="655" spans="1:4" x14ac:dyDescent="0.2">
      <c r="A655" t="s">
        <v>1795</v>
      </c>
      <c r="B655" t="s">
        <v>672</v>
      </c>
      <c r="C655" t="s">
        <v>1468</v>
      </c>
      <c r="D655">
        <v>90704</v>
      </c>
    </row>
    <row r="656" spans="1:4" x14ac:dyDescent="0.2">
      <c r="A656" t="s">
        <v>1796</v>
      </c>
      <c r="B656" t="s">
        <v>663</v>
      </c>
      <c r="C656" t="s">
        <v>1398</v>
      </c>
      <c r="D656">
        <v>120905</v>
      </c>
    </row>
    <row r="657" spans="1:4" x14ac:dyDescent="0.2">
      <c r="A657" t="s">
        <v>1797</v>
      </c>
      <c r="B657" t="s">
        <v>662</v>
      </c>
      <c r="C657" t="s">
        <v>1396</v>
      </c>
      <c r="D657">
        <v>10405</v>
      </c>
    </row>
    <row r="658" spans="1:4" x14ac:dyDescent="0.2">
      <c r="A658" t="s">
        <v>1798</v>
      </c>
      <c r="B658" t="s">
        <v>662</v>
      </c>
      <c r="C658" t="s">
        <v>1396</v>
      </c>
      <c r="D658">
        <v>10406</v>
      </c>
    </row>
    <row r="659" spans="1:4" x14ac:dyDescent="0.2">
      <c r="A659" t="s">
        <v>1799</v>
      </c>
      <c r="B659" t="s">
        <v>671</v>
      </c>
      <c r="C659" t="s">
        <v>775</v>
      </c>
      <c r="D659">
        <v>70223</v>
      </c>
    </row>
    <row r="660" spans="1:4" x14ac:dyDescent="0.2">
      <c r="A660" t="s">
        <v>1800</v>
      </c>
      <c r="B660" t="s">
        <v>671</v>
      </c>
      <c r="C660" t="s">
        <v>775</v>
      </c>
      <c r="D660">
        <v>70224</v>
      </c>
    </row>
    <row r="661" spans="1:4" x14ac:dyDescent="0.2">
      <c r="A661" t="s">
        <v>1801</v>
      </c>
      <c r="B661" t="s">
        <v>673</v>
      </c>
      <c r="C661" t="s">
        <v>1428</v>
      </c>
      <c r="D661">
        <v>41309</v>
      </c>
    </row>
    <row r="662" spans="1:4" x14ac:dyDescent="0.2">
      <c r="A662" t="s">
        <v>717</v>
      </c>
      <c r="B662" t="s">
        <v>665</v>
      </c>
      <c r="C662" t="s">
        <v>1409</v>
      </c>
      <c r="D662">
        <v>130105</v>
      </c>
    </row>
    <row r="663" spans="1:4" x14ac:dyDescent="0.2">
      <c r="A663" t="s">
        <v>740</v>
      </c>
      <c r="B663" t="s">
        <v>668</v>
      </c>
      <c r="C663" t="s">
        <v>1404</v>
      </c>
      <c r="D663">
        <v>81005</v>
      </c>
    </row>
    <row r="664" spans="1:4" x14ac:dyDescent="0.2">
      <c r="A664" t="s">
        <v>1802</v>
      </c>
      <c r="B664" t="s">
        <v>664</v>
      </c>
      <c r="C664" t="s">
        <v>1506</v>
      </c>
      <c r="D664">
        <v>30508</v>
      </c>
    </row>
    <row r="665" spans="1:4" x14ac:dyDescent="0.2">
      <c r="A665" t="s">
        <v>1803</v>
      </c>
      <c r="B665" t="s">
        <v>672</v>
      </c>
      <c r="C665" t="s">
        <v>812</v>
      </c>
      <c r="D665">
        <v>90511</v>
      </c>
    </row>
    <row r="666" spans="1:4" x14ac:dyDescent="0.2">
      <c r="A666" t="s">
        <v>1804</v>
      </c>
      <c r="B666" t="s">
        <v>665</v>
      </c>
      <c r="C666" t="s">
        <v>1448</v>
      </c>
      <c r="D666">
        <v>130311</v>
      </c>
    </row>
    <row r="667" spans="1:4" x14ac:dyDescent="0.2">
      <c r="A667" t="s">
        <v>1805</v>
      </c>
      <c r="B667" t="s">
        <v>671</v>
      </c>
      <c r="C667" t="s">
        <v>671</v>
      </c>
      <c r="D667">
        <v>70314</v>
      </c>
    </row>
    <row r="668" spans="1:4" x14ac:dyDescent="0.2">
      <c r="A668" t="s">
        <v>1806</v>
      </c>
      <c r="B668" t="s">
        <v>665</v>
      </c>
      <c r="C668" t="s">
        <v>1448</v>
      </c>
      <c r="D668">
        <v>130312</v>
      </c>
    </row>
    <row r="669" spans="1:4" x14ac:dyDescent="0.2">
      <c r="A669" t="s">
        <v>1807</v>
      </c>
      <c r="B669" t="s">
        <v>669</v>
      </c>
      <c r="C669" t="s">
        <v>1463</v>
      </c>
      <c r="D669">
        <v>20407</v>
      </c>
    </row>
    <row r="670" spans="1:4" x14ac:dyDescent="0.2">
      <c r="A670" t="s">
        <v>817</v>
      </c>
      <c r="B670" t="s">
        <v>669</v>
      </c>
      <c r="C670" t="s">
        <v>1394</v>
      </c>
      <c r="D670">
        <v>20107</v>
      </c>
    </row>
    <row r="671" spans="1:4" x14ac:dyDescent="0.2">
      <c r="A671" t="s">
        <v>680</v>
      </c>
      <c r="B671" t="s">
        <v>665</v>
      </c>
      <c r="C671" t="s">
        <v>1409</v>
      </c>
      <c r="D671">
        <v>130106</v>
      </c>
    </row>
    <row r="672" spans="1:4" x14ac:dyDescent="0.2">
      <c r="A672" t="s">
        <v>783</v>
      </c>
      <c r="B672" t="s">
        <v>673</v>
      </c>
      <c r="C672" t="s">
        <v>1481</v>
      </c>
      <c r="D672">
        <v>41401</v>
      </c>
    </row>
    <row r="673" spans="1:4" x14ac:dyDescent="0.2">
      <c r="A673" t="s">
        <v>1808</v>
      </c>
      <c r="B673" t="s">
        <v>667</v>
      </c>
      <c r="C673" t="s">
        <v>735</v>
      </c>
      <c r="D673">
        <v>50206</v>
      </c>
    </row>
    <row r="674" spans="1:4" x14ac:dyDescent="0.2">
      <c r="A674" t="s">
        <v>703</v>
      </c>
      <c r="B674" t="s">
        <v>667</v>
      </c>
      <c r="C674" t="s">
        <v>735</v>
      </c>
      <c r="D674">
        <v>50207</v>
      </c>
    </row>
    <row r="675" spans="1:4" x14ac:dyDescent="0.2">
      <c r="A675" t="s">
        <v>829</v>
      </c>
      <c r="B675" t="s">
        <v>667</v>
      </c>
      <c r="C675" t="s">
        <v>1393</v>
      </c>
      <c r="D675">
        <v>50317</v>
      </c>
    </row>
    <row r="676" spans="1:4" x14ac:dyDescent="0.2">
      <c r="A676" t="s">
        <v>869</v>
      </c>
      <c r="B676" t="s">
        <v>672</v>
      </c>
      <c r="C676" t="s">
        <v>812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Pagina Inicial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2021-10-06T01:19:49Z</dcterms:modified>
  <cp:category/>
  <cp:contentStatus/>
</cp:coreProperties>
</file>